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55" windowWidth="12135" windowHeight="91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124" i="1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A88"/>
  <c r="K87"/>
  <c r="A87"/>
  <c r="K86"/>
  <c r="A86"/>
  <c r="K85"/>
  <c r="A85"/>
  <c r="K84"/>
  <c r="A84"/>
  <c r="K83"/>
  <c r="A83"/>
  <c r="K82"/>
  <c r="A82"/>
  <c r="K81"/>
  <c r="A81"/>
  <c r="K80"/>
  <c r="A80"/>
  <c r="K79"/>
  <c r="A79"/>
  <c r="K78"/>
  <c r="A78"/>
  <c r="K77"/>
  <c r="A77"/>
  <c r="K76"/>
  <c r="A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A47"/>
  <c r="K46"/>
  <c r="A46"/>
  <c r="K45"/>
  <c r="A45"/>
  <c r="K44"/>
  <c r="A44"/>
  <c r="K43"/>
  <c r="A43"/>
  <c r="K42"/>
  <c r="A42"/>
  <c r="K41"/>
  <c r="A41"/>
  <c r="K40"/>
  <c r="A40"/>
  <c r="K39"/>
  <c r="A39"/>
  <c r="K38"/>
  <c r="A38"/>
  <c r="K37"/>
  <c r="A37"/>
  <c r="K36"/>
  <c r="A36"/>
  <c r="K35"/>
  <c r="A35"/>
  <c r="K34"/>
  <c r="A34"/>
  <c r="K33"/>
  <c r="A33"/>
  <c r="K32"/>
  <c r="A32"/>
  <c r="K31"/>
  <c r="A31"/>
  <c r="K30"/>
  <c r="A30"/>
  <c r="K29"/>
  <c r="A29"/>
  <c r="K28"/>
  <c r="A28"/>
  <c r="K27"/>
  <c r="A27"/>
  <c r="K26"/>
  <c r="A26"/>
  <c r="K25"/>
  <c r="A25"/>
  <c r="K24"/>
  <c r="A24"/>
  <c r="K23"/>
  <c r="A23"/>
  <c r="K22"/>
  <c r="A22"/>
  <c r="K21"/>
  <c r="A21"/>
  <c r="K20"/>
  <c r="A20"/>
  <c r="K19"/>
  <c r="A19"/>
  <c r="K18"/>
  <c r="A18"/>
  <c r="K17"/>
  <c r="A17"/>
  <c r="K16"/>
  <c r="A16"/>
  <c r="K15"/>
  <c r="A15"/>
  <c r="K14"/>
  <c r="A14"/>
  <c r="K13"/>
  <c r="A13"/>
  <c r="K12"/>
  <c r="A12"/>
  <c r="K11"/>
  <c r="A11"/>
  <c r="K10"/>
  <c r="A10"/>
  <c r="K9"/>
  <c r="A9"/>
  <c r="K8"/>
  <c r="A8"/>
  <c r="K7"/>
  <c r="A7"/>
  <c r="K6"/>
  <c r="A6"/>
  <c r="K5"/>
  <c r="A5"/>
  <c r="K4"/>
  <c r="A4"/>
  <c r="K3"/>
  <c r="A3"/>
  <c r="K2"/>
  <c r="A2"/>
</calcChain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sz val="10"/>
            <color rgb="FF000000"/>
            <rFont val="Arial"/>
          </rPr>
          <t>Не объяснено, почему прямые должны быть общего положения.</t>
        </r>
      </text>
    </comment>
    <comment ref="H4" authorId="0">
      <text>
        <r>
          <rPr>
            <sz val="10"/>
            <color rgb="FF000000"/>
            <rFont val="Arial"/>
          </rPr>
          <t>Неаккуратное доказательство того, что бесконечных областей 2n. В доказательстве для конечных областей не разобран случай параллельных прямых</t>
        </r>
      </text>
    </comment>
    <comment ref="I4" authorId="0">
      <text>
        <r>
          <rPr>
            <sz val="10"/>
            <color rgb="FF000000"/>
            <rFont val="Arial"/>
          </rPr>
          <t>Случай a = b разобран неверно</t>
        </r>
      </text>
    </comment>
    <comment ref="J4" authorId="0">
      <text>
        <r>
          <rPr>
            <sz val="10"/>
            <color rgb="FF000000"/>
            <rFont val="Arial"/>
          </rPr>
          <t>Неверно разобран случай нечетного n</t>
        </r>
      </text>
    </comment>
    <comment ref="G5" authorId="0">
      <text>
        <r>
          <rPr>
            <sz val="10"/>
            <color rgb="FF000000"/>
            <rFont val="Arial"/>
          </rPr>
          <t>Отсутствует разбор случаев</t>
        </r>
      </text>
    </comment>
    <comment ref="J5" authorId="0">
      <text>
        <r>
          <rPr>
            <sz val="10"/>
            <color rgb="FF000000"/>
            <rFont val="Arial"/>
          </rPr>
          <t>Неверное доказательство для нечетного случая</t>
        </r>
      </text>
    </comment>
    <comment ref="H6" authorId="0">
      <text>
        <r>
          <rPr>
            <sz val="10"/>
            <color rgb="FF000000"/>
            <rFont val="Arial"/>
          </rPr>
          <t>Не разобран случай когда несколько прямых параллельны</t>
        </r>
      </text>
    </comment>
    <comment ref="I6" authorId="0">
      <text>
        <r>
          <rPr>
            <sz val="10"/>
            <color rgb="FF000000"/>
            <rFont val="Arial"/>
          </rPr>
          <t>Не обосновано, что BC, RQ, ZY пересекаются в одной точке. Неверно применена теорема Фалеса</t>
        </r>
      </text>
    </comment>
    <comment ref="J6" authorId="0">
      <text>
        <r>
          <rPr>
            <sz val="10"/>
            <color rgb="FF000000"/>
            <rFont val="Arial"/>
          </rPr>
          <t>Не разобран случай нечетного n</t>
        </r>
      </text>
    </comment>
    <comment ref="H7" authorId="0">
      <text>
        <r>
          <rPr>
            <sz val="10"/>
            <color rgb="FF000000"/>
            <rFont val="Arial"/>
          </rPr>
          <t>Не разобран случай когда часть прямых параллельны</t>
        </r>
      </text>
    </comment>
    <comment ref="I7" authorId="0">
      <text>
        <r>
          <rPr>
            <sz val="10"/>
            <color rgb="FF000000"/>
            <rFont val="Arial"/>
          </rPr>
          <t>Не обосновано, что BC, RQ, ZY пересекаются в одной точке. Неверно применена теорема Фалеса</t>
        </r>
      </text>
    </comment>
    <comment ref="J7" authorId="0">
      <text>
        <r>
          <rPr>
            <sz val="10"/>
            <color rgb="FF000000"/>
            <rFont val="Arial"/>
          </rPr>
          <t>Неверно разобран случай нечетного n</t>
        </r>
      </text>
    </comment>
    <comment ref="G8" authorId="0">
      <text>
        <r>
          <rPr>
            <sz val="10"/>
            <color rgb="FF000000"/>
            <rFont val="Arial"/>
          </rPr>
          <t>Неполный разбор случаев</t>
        </r>
      </text>
    </comment>
    <comment ref="H8" authorId="0">
      <text>
        <r>
          <rPr>
            <sz val="10"/>
            <color rgb="FF000000"/>
            <rFont val="Arial"/>
          </rPr>
          <t>Не разобран случай когда несколько прямых параллельны</t>
        </r>
      </text>
    </comment>
    <comment ref="J8" authorId="0">
      <text>
        <r>
          <rPr>
            <sz val="10"/>
            <color rgb="FF000000"/>
            <rFont val="Arial"/>
          </rPr>
          <t>Неверно разобран случай нечетного n</t>
        </r>
      </text>
    </comment>
    <comment ref="G9" authorId="0">
      <text>
        <r>
          <rPr>
            <sz val="10"/>
            <color rgb="FF000000"/>
            <rFont val="Arial"/>
          </rPr>
          <t>Неполный разбор случаев</t>
        </r>
      </text>
    </comment>
    <comment ref="H9" authorId="0">
      <text>
        <r>
          <rPr>
            <sz val="10"/>
            <color rgb="FF000000"/>
            <rFont val="Arial"/>
          </rPr>
          <t>Не разобран случай когда часть прямых параллельны</t>
        </r>
      </text>
    </comment>
    <comment ref="I9" authorId="0">
      <text>
        <r>
          <rPr>
            <sz val="10"/>
            <color rgb="FF000000"/>
            <rFont val="Arial"/>
          </rPr>
          <t>Неверно применена теорема Фалеса</t>
        </r>
      </text>
    </comment>
    <comment ref="J9" authorId="0">
      <text>
        <r>
          <rPr>
            <sz val="10"/>
            <color rgb="FF000000"/>
            <rFont val="Arial"/>
          </rPr>
          <t>Неверно разобран случай нечетного n</t>
        </r>
      </text>
    </comment>
    <comment ref="G10" authorId="0">
      <text>
        <r>
          <rPr>
            <sz val="10"/>
            <color rgb="FF000000"/>
            <rFont val="Arial"/>
          </rPr>
          <t>Неполный разбор случаев</t>
        </r>
      </text>
    </comment>
    <comment ref="H10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J10" authorId="0">
      <text>
        <r>
          <rPr>
            <sz val="10"/>
            <color rgb="FF000000"/>
            <rFont val="Arial"/>
          </rPr>
          <t>Неверно разобран случай нечетного n</t>
        </r>
      </text>
    </comment>
    <comment ref="G11" authorId="0">
      <text>
        <r>
          <rPr>
            <sz val="10"/>
            <color rgb="FF000000"/>
            <rFont val="Arial"/>
          </rPr>
          <t>Не разобран случай x + 1 и y - 1 разных знаков и их модули -- не соседние числа</t>
        </r>
      </text>
    </comment>
    <comment ref="H11" authorId="0">
      <text>
        <r>
          <rPr>
            <sz val="10"/>
            <color rgb="FF000000"/>
            <rFont val="Arial"/>
          </rPr>
          <t>Не разобран случай параллельных прямых</t>
        </r>
      </text>
    </comment>
    <comment ref="J11" authorId="0">
      <text>
        <r>
          <rPr>
            <sz val="10"/>
            <color rgb="FF000000"/>
            <rFont val="Arial"/>
          </rPr>
          <t>Ответ верный. Решение неверное</t>
        </r>
      </text>
    </comment>
    <comment ref="H12" authorId="0">
      <text>
        <r>
          <rPr>
            <sz val="10"/>
            <color rgb="FF000000"/>
            <rFont val="Arial"/>
          </rPr>
          <t>Не разобран случай параллельных прямых</t>
        </r>
      </text>
    </comment>
    <comment ref="I12" authorId="0">
      <text>
        <r>
          <rPr>
            <sz val="10"/>
            <color rgb="FF000000"/>
            <rFont val="Arial"/>
          </rPr>
          <t>Не обосновано, что BC, RQ, ZY пересекаются в одной точке</t>
        </r>
      </text>
    </comment>
    <comment ref="J12" authorId="0">
      <text>
        <r>
          <rPr>
            <sz val="10"/>
            <color rgb="FF000000"/>
            <rFont val="Arial"/>
          </rPr>
          <t>Пример неверен, доказательство невозможности при нечетных n неверно</t>
        </r>
      </text>
    </comment>
    <comment ref="G13" authorId="0">
      <text>
        <r>
          <rPr>
            <sz val="10"/>
            <color rgb="FF000000"/>
            <rFont val="Arial"/>
          </rPr>
          <t>Нет обоснования, почему у уравнения нет других решений</t>
        </r>
      </text>
    </comment>
    <comment ref="H13" authorId="0">
      <text>
        <r>
          <rPr>
            <sz val="10"/>
            <color rgb="FF000000"/>
            <rFont val="Arial"/>
          </rPr>
          <t>Не разобран случай параллельных прямых. Конечные области не будут треугольными</t>
        </r>
      </text>
    </comment>
    <comment ref="I13" authorId="0">
      <text>
        <r>
          <rPr>
            <sz val="10"/>
            <color rgb="FF000000"/>
            <rFont val="Arial"/>
          </rPr>
          <t>Не обосновано, что BC, RQ, ZY пересекаются в одной точке</t>
        </r>
      </text>
    </comment>
    <comment ref="J13" authorId="0">
      <text>
        <r>
          <rPr>
            <sz val="10"/>
            <color rgb="FF000000"/>
            <rFont val="Arial"/>
          </rPr>
          <t>Не разобран случай нечетного n</t>
        </r>
      </text>
    </comment>
    <comment ref="H14" authorId="0">
      <text>
        <r>
          <rPr>
            <sz val="10"/>
            <color rgb="FF000000"/>
            <rFont val="Arial"/>
          </rPr>
          <t>Не разобран случай когда часть прямых параллельны</t>
        </r>
      </text>
    </comment>
    <comment ref="J14" authorId="0">
      <text>
        <r>
          <rPr>
            <sz val="10"/>
            <color rgb="FF000000"/>
            <rFont val="Arial"/>
          </rPr>
          <t>В нечетном случае непарная клетка может быть либо начальной, либо конечной</t>
        </r>
      </text>
    </comment>
    <comment ref="H15" authorId="0">
      <text>
        <r>
          <rPr>
            <sz val="10"/>
            <color rgb="FF000000"/>
            <rFont val="Arial"/>
          </rPr>
          <t>Нет доказательства, что число бесконечных областей равно 2n. Не рассмотрен случай параллельных прямых</t>
        </r>
      </text>
    </comment>
    <comment ref="G16" authorId="0">
      <text>
        <r>
          <rPr>
            <sz val="10"/>
            <color rgb="FF000000"/>
            <rFont val="Arial"/>
          </rPr>
          <t>Обоснование отсутствия других решений неполное</t>
        </r>
      </text>
    </comment>
    <comment ref="H16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I16" authorId="0">
      <text>
        <r>
          <rPr>
            <sz val="10"/>
            <color rgb="FF000000"/>
            <rFont val="Arial"/>
          </rPr>
          <t>Не обосновано, что BC, RQ, ZY пересекаются в одной точке</t>
        </r>
      </text>
    </comment>
    <comment ref="J16" authorId="0">
      <text>
        <r>
          <rPr>
            <sz val="10"/>
            <color rgb="FF000000"/>
            <rFont val="Arial"/>
          </rPr>
          <t>Не разобран случай нечетного n</t>
        </r>
      </text>
    </comment>
    <comment ref="G17" authorId="0">
      <text>
        <r>
          <rPr>
            <sz val="10"/>
            <color rgb="FF000000"/>
            <rFont val="Arial"/>
          </rPr>
          <t>Обоснование отсутствия других решений неполное</t>
        </r>
      </text>
    </comment>
    <comment ref="H17" authorId="0">
      <text>
        <r>
          <rPr>
            <sz val="10"/>
            <color rgb="FF000000"/>
            <rFont val="Arial"/>
          </rPr>
          <t>Только ответ</t>
        </r>
      </text>
    </comment>
    <comment ref="J17" authorId="0">
      <text>
        <r>
          <rPr>
            <sz val="10"/>
            <color rgb="FF000000"/>
            <rFont val="Arial"/>
          </rPr>
          <t>Неверно разобран случай нечетного n</t>
        </r>
      </text>
    </comment>
    <comment ref="H18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J18" authorId="0">
      <text>
        <r>
          <rPr>
            <sz val="10"/>
            <color rgb="FF000000"/>
            <rFont val="Arial"/>
          </rPr>
          <t>Идея обхода для четных n</t>
        </r>
      </text>
    </comment>
    <comment ref="G19" authorId="0">
      <text>
        <r>
          <rPr>
            <sz val="10"/>
            <color rgb="FF000000"/>
            <rFont val="Arial"/>
          </rPr>
          <t>Обоснование отсутствия других решений неполное</t>
        </r>
      </text>
    </comment>
    <comment ref="H19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I19" authorId="0">
      <text>
        <r>
          <rPr>
            <sz val="10"/>
            <color rgb="FF000000"/>
            <rFont val="Arial"/>
          </rPr>
          <t>Не обосновано, что BC, RP, XZ пересекаются в одной точке</t>
        </r>
      </text>
    </comment>
    <comment ref="J19" authorId="0">
      <text>
        <r>
          <rPr>
            <sz val="10"/>
            <color rgb="FF000000"/>
            <rFont val="Arial"/>
          </rPr>
          <t>Неверно разобран случай нечетного n</t>
        </r>
      </text>
    </comment>
    <comment ref="G20" authorId="0">
      <text>
        <r>
          <rPr>
            <sz val="10"/>
            <color rgb="FF000000"/>
            <rFont val="Arial"/>
          </rPr>
          <t>Неполный разбор случаев</t>
        </r>
      </text>
    </comment>
    <comment ref="H20" authorId="0">
      <text>
        <r>
          <rPr>
            <sz val="10"/>
            <color rgb="FF000000"/>
            <rFont val="Arial"/>
          </rPr>
          <t>Не разобран случай когда часть прямых параллельны</t>
        </r>
      </text>
    </comment>
    <comment ref="I20" authorId="0">
      <text>
        <r>
          <rPr>
            <sz val="10"/>
            <color rgb="FF000000"/>
            <rFont val="Arial"/>
          </rPr>
          <t>Не обосновано, что AC, RP, XZ пересекаются в одной точке</t>
        </r>
      </text>
    </comment>
    <comment ref="J20" authorId="0">
      <text>
        <r>
          <rPr>
            <sz val="10"/>
            <color rgb="FF000000"/>
            <rFont val="Arial"/>
          </rPr>
          <t>Только ответ</t>
        </r>
      </text>
    </comment>
    <comment ref="G21" authorId="0">
      <text>
        <r>
          <rPr>
            <sz val="10"/>
            <color rgb="FF000000"/>
            <rFont val="Arial"/>
          </rPr>
          <t>Неполный разбор случаев</t>
        </r>
      </text>
    </comment>
    <comment ref="H21" authorId="0">
      <text>
        <r>
          <rPr>
            <sz val="10"/>
            <color rgb="FF000000"/>
            <rFont val="Arial"/>
          </rPr>
          <t>Не разобран случай когда часть прямых параллельны</t>
        </r>
      </text>
    </comment>
    <comment ref="I21" authorId="0">
      <text>
        <r>
          <rPr>
            <sz val="10"/>
            <color rgb="FF000000"/>
            <rFont val="Arial"/>
          </rPr>
          <t>Решение отсутствует</t>
        </r>
      </text>
    </comment>
    <comment ref="J21" authorId="0">
      <text>
        <r>
          <rPr>
            <sz val="10"/>
            <color rgb="FF000000"/>
            <rFont val="Arial"/>
          </rPr>
          <t>Неверно разобран случай нечетного n</t>
        </r>
      </text>
    </comment>
    <comment ref="G22" authorId="0">
      <text>
        <r>
          <rPr>
            <sz val="10"/>
            <color rgb="FF000000"/>
            <rFont val="Arial"/>
          </rPr>
          <t>Неполный разбор случаев</t>
        </r>
      </text>
    </comment>
    <comment ref="H22" authorId="0">
      <text>
        <r>
          <rPr>
            <sz val="10"/>
            <color rgb="FF000000"/>
            <rFont val="Arial"/>
          </rPr>
          <t>Не разобран случай когда часть прямых параллельны</t>
        </r>
      </text>
    </comment>
    <comment ref="I22" authorId="0">
      <text>
        <r>
          <rPr>
            <sz val="10"/>
            <color rgb="FF000000"/>
            <rFont val="Arial"/>
          </rPr>
          <t>Расчеты неверны</t>
        </r>
      </text>
    </comment>
    <comment ref="J22" authorId="0">
      <text>
        <r>
          <rPr>
            <sz val="10"/>
            <color rgb="FF000000"/>
            <rFont val="Arial"/>
          </rPr>
          <t>Не разобран случай нечетного n</t>
        </r>
      </text>
    </comment>
    <comment ref="G23" authorId="0">
      <text>
        <r>
          <rPr>
            <sz val="10"/>
            <color rgb="FF000000"/>
            <rFont val="Arial"/>
          </rPr>
          <t>Отсутствует разбор случаев. 0 не является делителем 9.</t>
        </r>
      </text>
    </comment>
    <comment ref="H23" authorId="0">
      <text>
        <r>
          <rPr>
            <sz val="10"/>
            <color rgb="FF000000"/>
            <rFont val="Arial"/>
          </rPr>
          <t>Ответ верный. Доказательство отсутствует.</t>
        </r>
      </text>
    </comment>
    <comment ref="I23" authorId="0">
      <text>
        <r>
          <rPr>
            <sz val="10"/>
            <color rgb="FF000000"/>
            <rFont val="Arial"/>
          </rPr>
          <t>Отсутствует доказательство 
PX/DP=1/k</t>
        </r>
      </text>
    </comment>
    <comment ref="J23" authorId="0">
      <text>
        <r>
          <rPr>
            <sz val="10"/>
            <color rgb="FF000000"/>
            <rFont val="Arial"/>
          </rPr>
          <t>Случай n = 3 невозможен.</t>
        </r>
      </text>
    </comment>
    <comment ref="G24" authorId="0">
      <text>
        <r>
          <rPr>
            <sz val="10"/>
            <color rgb="FF000000"/>
            <rFont val="Arial"/>
          </rPr>
          <t>Нет обоснования, почему у уравнения нет других решений</t>
        </r>
      </text>
    </comment>
    <comment ref="H24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I24" authorId="0">
      <text>
        <r>
          <rPr>
            <sz val="10"/>
            <color rgb="FF000000"/>
            <rFont val="Arial"/>
          </rPr>
          <t>Не обосновано, что BC, RQ, ZY пересекаются в одной точке</t>
        </r>
      </text>
    </comment>
    <comment ref="J24" authorId="0">
      <text>
        <r>
          <rPr>
            <sz val="10"/>
            <color rgb="FF000000"/>
            <rFont val="Arial"/>
          </rPr>
          <t>Неверно разобран случай нечетного n. Пример не до конца описан</t>
        </r>
      </text>
    </comment>
    <comment ref="G25" authorId="0">
      <text>
        <r>
          <rPr>
            <sz val="10"/>
            <color rgb="FF000000"/>
            <rFont val="Arial"/>
          </rPr>
          <t>Не разобран случай x + y &lt; 0</t>
        </r>
      </text>
    </comment>
    <comment ref="H25" authorId="0">
      <text>
        <r>
          <rPr>
            <sz val="10"/>
            <color rgb="FF000000"/>
            <rFont val="Arial"/>
          </rPr>
          <t>Ответ верный. Доказательство отсутствует.</t>
        </r>
      </text>
    </comment>
    <comment ref="I25" authorId="0">
      <text>
        <r>
          <rPr>
            <sz val="10"/>
            <color rgb="FF000000"/>
            <rFont val="Arial"/>
          </rPr>
          <t>Неверно применена теорема Фалеса</t>
        </r>
      </text>
    </comment>
    <comment ref="H26" authorId="0">
      <text>
        <r>
          <rPr>
            <sz val="10"/>
            <color rgb="FF000000"/>
            <rFont val="Arial"/>
          </rPr>
          <t>Не разобран случай параллельных прямых</t>
        </r>
      </text>
    </comment>
    <comment ref="G27" authorId="0">
      <text>
        <r>
          <rPr>
            <sz val="10"/>
            <color rgb="FF000000"/>
            <rFont val="Arial"/>
          </rPr>
          <t>Обоснование отсутствия других решений неверное</t>
        </r>
      </text>
    </comment>
    <comment ref="H27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I27" authorId="0">
      <text>
        <r>
          <rPr>
            <sz val="10"/>
            <color rgb="FF000000"/>
            <rFont val="Arial"/>
          </rPr>
          <t>Решение неверное</t>
        </r>
      </text>
    </comment>
    <comment ref="J27" authorId="0">
      <text>
        <r>
          <rPr>
            <sz val="10"/>
            <color rgb="FF000000"/>
            <rFont val="Arial"/>
          </rPr>
          <t>Не разобран случай нечетного n</t>
        </r>
      </text>
    </comment>
    <comment ref="J28" authorId="0">
      <text>
        <r>
          <rPr>
            <sz val="10"/>
            <color rgb="FF000000"/>
            <rFont val="Arial"/>
          </rPr>
          <t>Неверно разобран случай нечетного n</t>
        </r>
      </text>
    </comment>
    <comment ref="H29" authorId="0">
      <text>
        <r>
          <rPr>
            <sz val="10"/>
            <color rgb="FF000000"/>
            <rFont val="Arial"/>
          </rPr>
          <t>Не посчитано число бесконечных областей. Не рассмотрен случай параллельных прямых</t>
        </r>
      </text>
    </comment>
    <comment ref="G30" authorId="0">
      <text>
        <r>
          <rPr>
            <sz val="10"/>
            <color rgb="FF000000"/>
            <rFont val="Arial"/>
          </rPr>
          <t>Нет обоснования, почему у уравнения нет других решений</t>
        </r>
      </text>
    </comment>
    <comment ref="H30" authorId="0">
      <text>
        <r>
          <rPr>
            <sz val="10"/>
            <color rgb="FF000000"/>
            <rFont val="Arial"/>
          </rPr>
          <t>Только ответ</t>
        </r>
      </text>
    </comment>
    <comment ref="I30" authorId="0">
      <text>
        <r>
          <rPr>
            <sz val="10"/>
            <color rgb="FF000000"/>
            <rFont val="Arial"/>
          </rPr>
          <t>Не обосновано, что BC, RQ, ZY пересекаются в одной точке. XL не является средней линией. Теорема Фалеса применена неверно</t>
        </r>
      </text>
    </comment>
    <comment ref="J30" authorId="0">
      <text>
        <r>
          <rPr>
            <sz val="10"/>
            <color rgb="FF000000"/>
            <rFont val="Arial"/>
          </rPr>
          <t>Только ответ</t>
        </r>
      </text>
    </comment>
    <comment ref="G31" authorId="0">
      <text>
        <r>
          <rPr>
            <sz val="10"/>
            <color rgb="FF000000"/>
            <rFont val="Arial"/>
          </rPr>
          <t>Неполный перебор</t>
        </r>
      </text>
    </comment>
    <comment ref="H31" authorId="0">
      <text>
        <r>
          <rPr>
            <sz val="10"/>
            <color rgb="FF000000"/>
            <rFont val="Arial"/>
          </rPr>
          <t>Не разобран случай когда часть прямых параллельны</t>
        </r>
      </text>
    </comment>
    <comment ref="H32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I32" authorId="0">
      <text>
        <r>
          <rPr>
            <sz val="10"/>
            <color rgb="FF000000"/>
            <rFont val="Arial"/>
          </rPr>
          <t>Решение неверное</t>
        </r>
      </text>
    </comment>
    <comment ref="G33" authorId="0">
      <text>
        <r>
          <rPr>
            <sz val="10"/>
            <color rgb="FF000000"/>
            <rFont val="Arial"/>
          </rPr>
          <t>Неполный разбор случаев</t>
        </r>
      </text>
    </comment>
    <comment ref="H33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I33" authorId="0">
      <text>
        <r>
          <rPr>
            <sz val="10"/>
            <color rgb="FF000000"/>
            <rFont val="Arial"/>
          </rPr>
          <t>Логические переходы в решении не обоснованы</t>
        </r>
      </text>
    </comment>
    <comment ref="G34" authorId="0">
      <text>
        <r>
          <rPr>
            <sz val="10"/>
            <color rgb="FF000000"/>
            <rFont val="Arial"/>
          </rPr>
          <t>Нет обоснования, почему у уравнения нет других решений</t>
        </r>
      </text>
    </comment>
    <comment ref="H34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I34" authorId="0">
      <text>
        <r>
          <rPr>
            <sz val="10"/>
            <color rgb="FF000000"/>
            <rFont val="Arial"/>
          </rPr>
          <t>Не обосновано, что BC, RQ, ZY пересекаются в одной точке</t>
        </r>
      </text>
    </comment>
    <comment ref="G35" authorId="0">
      <text>
        <r>
          <rPr>
            <sz val="10"/>
            <color rgb="FF000000"/>
            <rFont val="Arial"/>
          </rPr>
          <t>Отсутствует разбор случаев</t>
        </r>
      </text>
    </comment>
    <comment ref="H35" authorId="0">
      <text>
        <r>
          <rPr>
            <sz val="10"/>
            <color rgb="FF000000"/>
            <rFont val="Arial"/>
          </rPr>
          <t>Пример + идея доказательства</t>
        </r>
      </text>
    </comment>
    <comment ref="J35" authorId="0">
      <text>
        <r>
          <rPr>
            <sz val="10"/>
            <color rgb="FF000000"/>
            <rFont val="Arial"/>
          </rPr>
          <t>Ответ верный. Решение неверное</t>
        </r>
      </text>
    </comment>
    <comment ref="G36" authorId="0">
      <text>
        <r>
          <rPr>
            <sz val="10"/>
            <color rgb="FF000000"/>
            <rFont val="Arial"/>
          </rPr>
          <t>Нет обоснования, почему у уравнения нет других решений</t>
        </r>
      </text>
    </comment>
    <comment ref="H36" authorId="0">
      <text>
        <r>
          <rPr>
            <sz val="10"/>
            <color rgb="FF000000"/>
            <rFont val="Arial"/>
          </rPr>
          <t>Ответ верный. Доказательство отсутствует.</t>
        </r>
      </text>
    </comment>
    <comment ref="J36" authorId="0">
      <text>
        <r>
          <rPr>
            <sz val="10"/>
            <color rgb="FF000000"/>
            <rFont val="Arial"/>
          </rPr>
          <t>Не разобран случай нечетного n</t>
        </r>
      </text>
    </comment>
    <comment ref="G37" authorId="0">
      <text>
        <r>
          <rPr>
            <sz val="10"/>
            <color rgb="FF000000"/>
            <rFont val="Arial"/>
          </rPr>
          <t>Нет обоснования, почему у уравнения нет других решений</t>
        </r>
      </text>
    </comment>
    <comment ref="H37" authorId="0">
      <text>
        <r>
          <rPr>
            <sz val="10"/>
            <color rgb="FF000000"/>
            <rFont val="Arial"/>
          </rPr>
          <t>Индуктивное доказательство не завершено. Не рассмотрен случай параллельных прямых</t>
        </r>
      </text>
    </comment>
    <comment ref="J37" authorId="0">
      <text>
        <r>
          <rPr>
            <sz val="10"/>
            <color rgb="FF000000"/>
            <rFont val="Arial"/>
          </rPr>
          <t>Не разобран случай нечетного n</t>
        </r>
      </text>
    </comment>
    <comment ref="G38" authorId="0">
      <text>
        <r>
          <rPr>
            <sz val="10"/>
            <color rgb="FF000000"/>
            <rFont val="Arial"/>
          </rPr>
          <t>Отсутствует разбор случаев</t>
        </r>
      </text>
    </comment>
    <comment ref="H38" authorId="0">
      <text>
        <r>
          <rPr>
            <sz val="10"/>
            <color rgb="FF000000"/>
            <rFont val="Arial"/>
          </rPr>
          <t>Ответ верный. Доказательство отсутствует.</t>
        </r>
      </text>
    </comment>
    <comment ref="J38" authorId="0">
      <text>
        <r>
          <rPr>
            <sz val="10"/>
            <color rgb="FF000000"/>
            <rFont val="Arial"/>
          </rPr>
          <t>Ответ верный. Решения нет</t>
        </r>
      </text>
    </comment>
    <comment ref="G39" authorId="0">
      <text>
        <r>
          <rPr>
            <sz val="10"/>
            <color rgb="FF000000"/>
            <rFont val="Arial"/>
          </rPr>
          <t>Неполный разбор случаев</t>
        </r>
      </text>
    </comment>
    <comment ref="H39" authorId="0">
      <text>
        <r>
          <rPr>
            <sz val="10"/>
            <color rgb="FF000000"/>
            <rFont val="Arial"/>
          </rPr>
          <t>Только ответ</t>
        </r>
      </text>
    </comment>
    <comment ref="I39" authorId="0">
      <text>
        <r>
          <rPr>
            <sz val="10"/>
            <color rgb="FF000000"/>
            <rFont val="Arial"/>
          </rPr>
          <t>Только ответ</t>
        </r>
      </text>
    </comment>
    <comment ref="G40" authorId="0">
      <text>
        <r>
          <rPr>
            <sz val="10"/>
            <color rgb="FF000000"/>
            <rFont val="Arial"/>
          </rPr>
          <t>Нет обоснования, почему у уравнения нет других решений</t>
        </r>
      </text>
    </comment>
    <comment ref="H40" authorId="0">
      <text>
        <r>
          <rPr>
            <sz val="10"/>
            <color rgb="FF000000"/>
            <rFont val="Arial"/>
          </rPr>
          <t>Нет доказательства, что число бесконечных областей равно 2n. Не рассмотрен случай параллельных прямых</t>
        </r>
      </text>
    </comment>
    <comment ref="G41" authorId="0">
      <text>
        <r>
          <rPr>
            <sz val="10"/>
            <color rgb="FF000000"/>
            <rFont val="Arial"/>
          </rPr>
          <t>Не предъявлен перебор</t>
        </r>
      </text>
    </comment>
    <comment ref="H41" authorId="0">
      <text>
        <r>
          <rPr>
            <sz val="10"/>
            <color rgb="FF000000"/>
            <rFont val="Arial"/>
          </rPr>
          <t>Идея решения</t>
        </r>
      </text>
    </comment>
    <comment ref="G42" authorId="0">
      <text>
        <r>
          <rPr>
            <sz val="10"/>
            <color rgb="FF000000"/>
            <rFont val="Arial"/>
          </rPr>
          <t>Неверно, что x + y делится на 9</t>
        </r>
      </text>
    </comment>
    <comment ref="H42" authorId="0">
      <text>
        <r>
          <rPr>
            <sz val="10"/>
            <color rgb="FF000000"/>
            <rFont val="Arial"/>
          </rPr>
          <t>Только ответ</t>
        </r>
      </text>
    </comment>
    <comment ref="J42" authorId="0">
      <text>
        <r>
          <rPr>
            <sz val="10"/>
            <color rgb="FF000000"/>
            <rFont val="Arial"/>
          </rPr>
          <t>Только ответ</t>
        </r>
      </text>
    </comment>
    <comment ref="H43" authorId="0">
      <text>
        <r>
          <rPr>
            <sz val="10"/>
            <color rgb="FF000000"/>
            <rFont val="Arial"/>
          </rPr>
          <t>Верный ответ + идея доказательства</t>
        </r>
      </text>
    </comment>
    <comment ref="J43" authorId="0">
      <text>
        <r>
          <rPr>
            <sz val="10"/>
            <color rgb="FF000000"/>
            <rFont val="Arial"/>
          </rPr>
          <t>Только ответ</t>
        </r>
      </text>
    </comment>
    <comment ref="G44" authorId="0">
      <text>
        <r>
          <rPr>
            <sz val="10"/>
            <color rgb="FF000000"/>
            <rFont val="Arial"/>
          </rPr>
          <t>Нет обоснования, почему у уравнения нет других решений</t>
        </r>
      </text>
    </comment>
    <comment ref="H44" authorId="0">
      <text>
        <r>
          <rPr>
            <sz val="10"/>
            <color rgb="FF000000"/>
            <rFont val="Arial"/>
          </rPr>
          <t>Решения нет, ответ неверный</t>
        </r>
      </text>
    </comment>
    <comment ref="J44" authorId="0">
      <text>
        <r>
          <rPr>
            <sz val="10"/>
            <color rgb="FF000000"/>
            <rFont val="Arial"/>
          </rPr>
          <t>Решения нет, ответ неверный</t>
        </r>
      </text>
    </comment>
    <comment ref="G45" authorId="0">
      <text>
        <r>
          <rPr>
            <sz val="10"/>
            <color rgb="FF000000"/>
            <rFont val="Arial"/>
          </rPr>
          <t>Нет обоснования, почему у уравнения нет других решений</t>
        </r>
      </text>
    </comment>
    <comment ref="H45" authorId="0">
      <text>
        <r>
          <rPr>
            <sz val="10"/>
            <color rgb="FF000000"/>
            <rFont val="Arial"/>
          </rPr>
          <t>Решение неверное</t>
        </r>
      </text>
    </comment>
    <comment ref="J45" authorId="0">
      <text>
        <r>
          <rPr>
            <sz val="10"/>
            <color rgb="FF000000"/>
            <rFont val="Arial"/>
          </rPr>
          <t>Решение неверное</t>
        </r>
      </text>
    </comment>
    <comment ref="H46" authorId="0">
      <text>
        <r>
          <rPr>
            <sz val="10"/>
            <color rgb="FF000000"/>
            <rFont val="Arial"/>
          </rPr>
          <t>Только ответ</t>
        </r>
      </text>
    </comment>
    <comment ref="H47" authorId="0">
      <text>
        <r>
          <rPr>
            <sz val="10"/>
            <color rgb="FF000000"/>
            <rFont val="Arial"/>
          </rPr>
          <t>Решения нет, ответ неверный</t>
        </r>
      </text>
    </comment>
    <comment ref="J76" authorId="0">
      <text>
        <r>
          <rPr>
            <sz val="10"/>
            <color rgb="FF000000"/>
            <rFont val="Arial"/>
          </rPr>
          <t xml:space="preserve">Нет примера раскраски. </t>
        </r>
      </text>
    </comment>
    <comment ref="I77" authorId="0">
      <text>
        <r>
          <rPr>
            <sz val="10"/>
            <color rgb="FF000000"/>
            <rFont val="Arial"/>
          </rPr>
          <t>Нет объяснений, что происходит во второй части задачи.</t>
        </r>
      </text>
    </comment>
    <comment ref="G78" authorId="0">
      <text>
        <r>
          <rPr>
            <sz val="10"/>
            <color rgb="FF000000"/>
            <rFont val="Arial"/>
          </rPr>
          <t xml:space="preserve">Нет объяснений, почему такой чертеж (AC внутри MN). </t>
        </r>
      </text>
    </comment>
    <comment ref="H78" authorId="0">
      <text>
        <r>
          <rPr>
            <sz val="10"/>
            <color rgb="FF000000"/>
            <rFont val="Arial"/>
          </rPr>
          <t xml:space="preserve">Все утверждения без доказательств.
</t>
        </r>
      </text>
    </comment>
    <comment ref="J78" authorId="0">
      <text>
        <r>
          <rPr>
            <sz val="10"/>
            <color rgb="FF000000"/>
            <rFont val="Arial"/>
          </rPr>
          <t>Пример есть. Оценки нет.</t>
        </r>
      </text>
    </comment>
    <comment ref="G79" authorId="0">
      <text>
        <r>
          <rPr>
            <sz val="10"/>
            <color rgb="FF000000"/>
            <rFont val="Arial"/>
          </rPr>
          <t xml:space="preserve">Нет объяснений, почему такой чертеж (AC внутри MN).
</t>
        </r>
      </text>
    </comment>
    <comment ref="H79" authorId="0">
      <text>
        <r>
          <rPr>
            <sz val="10"/>
            <color rgb="FF000000"/>
            <rFont val="Arial"/>
          </rPr>
          <t xml:space="preserve">Верный ответ, но исследования функции нет. Из области значений еще ничего не следует. </t>
        </r>
      </text>
    </comment>
    <comment ref="I79" authorId="0">
      <text>
        <r>
          <rPr>
            <sz val="10"/>
            <color rgb="FF000000"/>
            <rFont val="Arial"/>
          </rPr>
          <t xml:space="preserve">Доказано не все.
</t>
        </r>
      </text>
    </comment>
    <comment ref="J79" authorId="0">
      <text>
        <r>
          <rPr>
            <sz val="10"/>
            <color rgb="FF000000"/>
            <rFont val="Arial"/>
          </rPr>
          <t>Во втором случае оценка не доказана.</t>
        </r>
      </text>
    </comment>
    <comment ref="H80" authorId="0">
      <text>
        <r>
          <rPr>
            <sz val="10"/>
            <color rgb="FF000000"/>
            <rFont val="Arial"/>
          </rPr>
          <t xml:space="preserve">Ключевое утверждение, что у частей уравнения одинаковые знаки, не доказано. </t>
        </r>
      </text>
    </comment>
    <comment ref="G81" authorId="0">
      <text>
        <r>
          <rPr>
            <sz val="10"/>
            <color rgb="FF000000"/>
            <rFont val="Arial"/>
          </rPr>
          <t xml:space="preserve">Нет объяснений, почему такой чертеж (AC внутри MN). </t>
        </r>
      </text>
    </comment>
    <comment ref="H81" authorId="0">
      <text>
        <r>
          <rPr>
            <sz val="10"/>
            <color rgb="FF000000"/>
            <rFont val="Arial"/>
          </rPr>
          <t xml:space="preserve">Все утверждения без доказательств.
</t>
        </r>
      </text>
    </comment>
    <comment ref="I81" authorId="0">
      <text>
        <r>
          <rPr>
            <sz val="10"/>
            <color rgb="FF000000"/>
            <rFont val="Arial"/>
          </rPr>
          <t xml:space="preserve">Доказано не все.
</t>
        </r>
      </text>
    </comment>
    <comment ref="J81" authorId="0">
      <text>
        <r>
          <rPr>
            <sz val="10"/>
            <color rgb="FF000000"/>
            <rFont val="Arial"/>
          </rPr>
          <t>Пример есть. Оценки нет.</t>
        </r>
      </text>
    </comment>
    <comment ref="G82" authorId="0">
      <text>
        <r>
          <rPr>
            <sz val="10"/>
            <color rgb="FF000000"/>
            <rFont val="Arial"/>
          </rPr>
          <t xml:space="preserve">Нет объяснений, почему такой чертеж (AC внутри MN). </t>
        </r>
      </text>
    </comment>
    <comment ref="H82" authorId="0">
      <text>
        <r>
          <rPr>
            <sz val="10"/>
            <color rgb="FF000000"/>
            <rFont val="Arial"/>
          </rPr>
          <t>Ответ верный. Есть идея доказательства, но четко случаи не рассмотрены.</t>
        </r>
      </text>
    </comment>
    <comment ref="G83" authorId="0">
      <text>
        <r>
          <rPr>
            <sz val="10"/>
            <color rgb="FF000000"/>
            <rFont val="Arial"/>
          </rPr>
          <t xml:space="preserve">Нет объяснений, почему такой чертеж (AC внутри MN). </t>
        </r>
      </text>
    </comment>
    <comment ref="H83" authorId="0">
      <text>
        <r>
          <rPr>
            <sz val="10"/>
            <color rgb="FF000000"/>
            <rFont val="Arial"/>
          </rPr>
          <t xml:space="preserve">Ответа на нужный вопрос нет. Из того, что найдена одна точна экстремума, не следует, что больше точек экстремума нет. </t>
        </r>
      </text>
    </comment>
    <comment ref="I83" authorId="0">
      <text>
        <r>
          <rPr>
            <sz val="10"/>
            <color rgb="FF000000"/>
            <rFont val="Arial"/>
          </rPr>
          <t xml:space="preserve">Доказано не все.
</t>
        </r>
      </text>
    </comment>
    <comment ref="G84" authorId="0">
      <text>
        <r>
          <rPr>
            <sz val="10"/>
            <color rgb="FF000000"/>
            <rFont val="Arial"/>
          </rPr>
          <t xml:space="preserve">Нет объяснений, почему такой чертеж (AC внутри MN). </t>
        </r>
      </text>
    </comment>
    <comment ref="H84" authorId="0">
      <text>
        <r>
          <rPr>
            <sz val="10"/>
            <color rgb="FF000000"/>
            <rFont val="Arial"/>
          </rPr>
          <t xml:space="preserve">Верный ответ. Четкого доказательства нет. </t>
        </r>
      </text>
    </comment>
    <comment ref="G85" authorId="0">
      <text>
        <r>
          <rPr>
            <sz val="10"/>
            <color rgb="FF000000"/>
            <rFont val="Arial"/>
          </rPr>
          <t xml:space="preserve">Не доказано, что картинка симметрична. Объяснено, что можно точки расположить указанным образом (a&gt;b). Нет объяснений, почему такой чертеж (AC внутри MN). </t>
        </r>
      </text>
    </comment>
    <comment ref="I85" authorId="0">
      <text>
        <r>
          <rPr>
            <sz val="10"/>
            <color rgb="FF000000"/>
            <rFont val="Arial"/>
          </rPr>
          <t xml:space="preserve">Доказано не все.
</t>
        </r>
      </text>
    </comment>
    <comment ref="G86" authorId="0">
      <text>
        <r>
          <rPr>
            <sz val="10"/>
            <color rgb="FF000000"/>
            <rFont val="Arial"/>
          </rPr>
          <t xml:space="preserve">Верный ответ. Решения нет. График, который отсутствует в решении, обоснованием не является. Нет объяснений, почему такой чертеж (AC внутри MN). </t>
        </r>
      </text>
    </comment>
    <comment ref="H86" authorId="0">
      <text>
        <r>
          <rPr>
            <sz val="10"/>
            <color rgb="FF000000"/>
            <rFont val="Arial"/>
          </rPr>
          <t xml:space="preserve">Верный ответ. Четкого доказательства нет. </t>
        </r>
      </text>
    </comment>
    <comment ref="G87" authorId="0">
      <text>
        <r>
          <rPr>
            <sz val="10"/>
            <color rgb="FF000000"/>
            <rFont val="Arial"/>
          </rPr>
          <t xml:space="preserve">Построение графика компьютерными методами не является обоснованием в олимпиаде по математике.
</t>
        </r>
      </text>
    </comment>
    <comment ref="H87" authorId="0">
      <text>
        <r>
          <rPr>
            <sz val="10"/>
            <color rgb="FF000000"/>
            <rFont val="Arial"/>
          </rPr>
          <t xml:space="preserve">Верный ответ. Четкого доказательства нет. </t>
        </r>
      </text>
    </comment>
    <comment ref="G88" authorId="0">
      <text>
        <r>
          <rPr>
            <sz val="10"/>
            <color rgb="FF000000"/>
            <rFont val="Arial"/>
          </rPr>
          <t xml:space="preserve">Равнобедренность треугольника в минимальном случае не доказана. </t>
        </r>
      </text>
    </comment>
    <comment ref="H88" authorId="0">
      <text>
        <r>
          <rPr>
            <sz val="10"/>
            <color rgb="FF000000"/>
            <rFont val="Arial"/>
          </rPr>
          <t>Ответ неверный.</t>
        </r>
      </text>
    </comment>
  </commentList>
</comments>
</file>

<file path=xl/sharedStrings.xml><?xml version="1.0" encoding="utf-8"?>
<sst xmlns="http://schemas.openxmlformats.org/spreadsheetml/2006/main" count="438" uniqueCount="207">
  <si>
    <t>Surname</t>
  </si>
  <si>
    <t>Name</t>
  </si>
  <si>
    <t>Pname</t>
  </si>
  <si>
    <t>Класс</t>
  </si>
  <si>
    <t>Проверяющий</t>
  </si>
  <si>
    <t>Итог</t>
  </si>
  <si>
    <t>Призер/победитель?</t>
  </si>
  <si>
    <t>Амина</t>
  </si>
  <si>
    <t>Алановна</t>
  </si>
  <si>
    <t>Трещев</t>
  </si>
  <si>
    <t>Победитель</t>
  </si>
  <si>
    <t>Максим</t>
  </si>
  <si>
    <t>Денисович</t>
  </si>
  <si>
    <t>Валерий</t>
  </si>
  <si>
    <t>Игоревич</t>
  </si>
  <si>
    <t>Никита</t>
  </si>
  <si>
    <t>Алексеевич</t>
  </si>
  <si>
    <t>Кирилл</t>
  </si>
  <si>
    <t>Вячеславович</t>
  </si>
  <si>
    <t>Екатерина</t>
  </si>
  <si>
    <t>Ивановна</t>
  </si>
  <si>
    <t>Алёна</t>
  </si>
  <si>
    <t>Михайловна</t>
  </si>
  <si>
    <t>Владимир</t>
  </si>
  <si>
    <t>Владимирович</t>
  </si>
  <si>
    <t>Вячеслав</t>
  </si>
  <si>
    <t>Евгеньевич</t>
  </si>
  <si>
    <t>Елизавета</t>
  </si>
  <si>
    <t>Петровна</t>
  </si>
  <si>
    <t>Призер</t>
  </si>
  <si>
    <t>Юрий</t>
  </si>
  <si>
    <t>Павлович</t>
  </si>
  <si>
    <t>Иракли</t>
  </si>
  <si>
    <t>Автандилович</t>
  </si>
  <si>
    <t>Наталия</t>
  </si>
  <si>
    <t>Сергеевна</t>
  </si>
  <si>
    <t>Анастасия</t>
  </si>
  <si>
    <t>Константиновна</t>
  </si>
  <si>
    <t>Александр</t>
  </si>
  <si>
    <t>Владиславович</t>
  </si>
  <si>
    <t>Андрей</t>
  </si>
  <si>
    <t>Александрович</t>
  </si>
  <si>
    <t>Илья</t>
  </si>
  <si>
    <t>Самир</t>
  </si>
  <si>
    <t>Аделевич</t>
  </si>
  <si>
    <t>Olita Anastasija</t>
  </si>
  <si>
    <t>нет</t>
  </si>
  <si>
    <t>Мария</t>
  </si>
  <si>
    <t>Антоновна</t>
  </si>
  <si>
    <t>Валентин</t>
  </si>
  <si>
    <t>Сергеевич</t>
  </si>
  <si>
    <t>Ирма</t>
  </si>
  <si>
    <t>Георгиевна</t>
  </si>
  <si>
    <t>Иван</t>
  </si>
  <si>
    <t>Андреевич</t>
  </si>
  <si>
    <t>Руслан</t>
  </si>
  <si>
    <t>Алексей</t>
  </si>
  <si>
    <t>Дмитриевич</t>
  </si>
  <si>
    <t>Олегович</t>
  </si>
  <si>
    <t>Амир</t>
  </si>
  <si>
    <t>Ансельевич</t>
  </si>
  <si>
    <t>Георгий</t>
  </si>
  <si>
    <t>Григорий</t>
  </si>
  <si>
    <t>Даниил</t>
  </si>
  <si>
    <t>Франтишекович</t>
  </si>
  <si>
    <t>Валерьевна</t>
  </si>
  <si>
    <t>Дарья</t>
  </si>
  <si>
    <t>Алексеевна</t>
  </si>
  <si>
    <t>Валентинович</t>
  </si>
  <si>
    <t>Павел</t>
  </si>
  <si>
    <t>Юрьевич</t>
  </si>
  <si>
    <t>Константинович</t>
  </si>
  <si>
    <t>Николаевич</t>
  </si>
  <si>
    <t>Ксения</t>
  </si>
  <si>
    <t>Егоровна</t>
  </si>
  <si>
    <t>Роман</t>
  </si>
  <si>
    <t>Федорович</t>
  </si>
  <si>
    <t>Антон</t>
  </si>
  <si>
    <t>No</t>
  </si>
  <si>
    <t>Станислав</t>
  </si>
  <si>
    <t>Михайлович</t>
  </si>
  <si>
    <t>Абдуллин</t>
  </si>
  <si>
    <t>Тимур</t>
  </si>
  <si>
    <t>Артурович</t>
  </si>
  <si>
    <t>Каширин</t>
  </si>
  <si>
    <t>Данил</t>
  </si>
  <si>
    <t>Муллаянов</t>
  </si>
  <si>
    <t>Рауль</t>
  </si>
  <si>
    <t>Ильшатович</t>
  </si>
  <si>
    <t>Состанов</t>
  </si>
  <si>
    <t>Айратович</t>
  </si>
  <si>
    <t>Хакимов</t>
  </si>
  <si>
    <t>Чичеркоза</t>
  </si>
  <si>
    <t>Русланович</t>
  </si>
  <si>
    <t>Чуркин</t>
  </si>
  <si>
    <t>Шайхутдинов</t>
  </si>
  <si>
    <t>Ярцев</t>
  </si>
  <si>
    <t>Рустэмович</t>
  </si>
  <si>
    <t>Башкова</t>
  </si>
  <si>
    <t>Игоревна</t>
  </si>
  <si>
    <t>Лория</t>
  </si>
  <si>
    <t>Теона</t>
  </si>
  <si>
    <t>Автандиловна</t>
  </si>
  <si>
    <t>Петренёв</t>
  </si>
  <si>
    <t>Петренёв Михаил Иванович</t>
  </si>
  <si>
    <t>Иванович</t>
  </si>
  <si>
    <t>Ромашов</t>
  </si>
  <si>
    <t>Федор</t>
  </si>
  <si>
    <t>Викторович</t>
  </si>
  <si>
    <t>Джабборов</t>
  </si>
  <si>
    <t>Аскар</t>
  </si>
  <si>
    <t>Бахтиерович</t>
  </si>
  <si>
    <t>Донгузов</t>
  </si>
  <si>
    <t>Литвиненко</t>
  </si>
  <si>
    <t>Виктория</t>
  </si>
  <si>
    <t>Дмитриевна</t>
  </si>
  <si>
    <t>Михеева</t>
  </si>
  <si>
    <t>Валерия</t>
  </si>
  <si>
    <t>Сафин</t>
  </si>
  <si>
    <t>Артём</t>
  </si>
  <si>
    <t>Рашитович</t>
  </si>
  <si>
    <t>Сотников</t>
  </si>
  <si>
    <t>Батарова</t>
  </si>
  <si>
    <t>Алина</t>
  </si>
  <si>
    <t>Волынчиков</t>
  </si>
  <si>
    <t>Михаил</t>
  </si>
  <si>
    <t>Фнтонович</t>
  </si>
  <si>
    <t>Капаева</t>
  </si>
  <si>
    <t>Коновалов</t>
  </si>
  <si>
    <t>Максименков</t>
  </si>
  <si>
    <t>Подорожный</t>
  </si>
  <si>
    <t>Сухова</t>
  </si>
  <si>
    <t>Софья</t>
  </si>
  <si>
    <t>Николаевна</t>
  </si>
  <si>
    <t>Фазлыев</t>
  </si>
  <si>
    <t>Хайруллин</t>
  </si>
  <si>
    <t>Артур</t>
  </si>
  <si>
    <t>Рустамович</t>
  </si>
  <si>
    <t>Элвин</t>
  </si>
  <si>
    <t>Велиевич</t>
  </si>
  <si>
    <t>Журавлева</t>
  </si>
  <si>
    <t>Нажмудинович</t>
  </si>
  <si>
    <t>Богдан</t>
  </si>
  <si>
    <t>Романович</t>
  </si>
  <si>
    <t>Дмитрий</t>
  </si>
  <si>
    <t>Аликовна</t>
  </si>
  <si>
    <t>Касинович</t>
  </si>
  <si>
    <t>Алиса</t>
  </si>
  <si>
    <t>Данила</t>
  </si>
  <si>
    <t>Ассонов</t>
  </si>
  <si>
    <t>Платон</t>
  </si>
  <si>
    <t>???</t>
  </si>
  <si>
    <t>Георгобиани</t>
  </si>
  <si>
    <t>Варлам</t>
  </si>
  <si>
    <t>Лериевич</t>
  </si>
  <si>
    <t>Гурьев</t>
  </si>
  <si>
    <t>Егорова</t>
  </si>
  <si>
    <t>Маргарита</t>
  </si>
  <si>
    <t>Захарченко</t>
  </si>
  <si>
    <t>Кобозев</t>
  </si>
  <si>
    <t>Кучин</t>
  </si>
  <si>
    <t>Арсений</t>
  </si>
  <si>
    <t>Макаров</t>
  </si>
  <si>
    <t>Мещерякова</t>
  </si>
  <si>
    <t>Надежда</t>
  </si>
  <si>
    <t>Фёдоровна</t>
  </si>
  <si>
    <t>Пронина</t>
  </si>
  <si>
    <t>Лариса</t>
  </si>
  <si>
    <t>Юрьевна</t>
  </si>
  <si>
    <t>Проскурня</t>
  </si>
  <si>
    <t>Евгений</t>
  </si>
  <si>
    <t>Пыпин</t>
  </si>
  <si>
    <t>Антонович</t>
  </si>
  <si>
    <t>Шахбанов</t>
  </si>
  <si>
    <t>Шамиль</t>
  </si>
  <si>
    <t>Шахбанович</t>
  </si>
  <si>
    <t>Березин</t>
  </si>
  <si>
    <t>Бречкин</t>
  </si>
  <si>
    <t>Катюнин</t>
  </si>
  <si>
    <t>Провоторин</t>
  </si>
  <si>
    <t>Лев</t>
  </si>
  <si>
    <t>Шарыгина</t>
  </si>
  <si>
    <t>Клавдия</t>
  </si>
  <si>
    <t>Авзалова</t>
  </si>
  <si>
    <t>Виталия</t>
  </si>
  <si>
    <t>Эдуардовна</t>
  </si>
  <si>
    <t>Алексеев</t>
  </si>
  <si>
    <t>Бажинова</t>
  </si>
  <si>
    <t>Алена</t>
  </si>
  <si>
    <t>Бакулева</t>
  </si>
  <si>
    <t>Жаров</t>
  </si>
  <si>
    <t>Ингеройнен</t>
  </si>
  <si>
    <t>Комаров</t>
  </si>
  <si>
    <t>Сергей</t>
  </si>
  <si>
    <t>Ненахова</t>
  </si>
  <si>
    <t>Максимовна</t>
  </si>
  <si>
    <t>Полинов</t>
  </si>
  <si>
    <t>Васильевич</t>
  </si>
  <si>
    <t>Попова</t>
  </si>
  <si>
    <t>Вадимовна</t>
  </si>
  <si>
    <t>Рагулин</t>
  </si>
  <si>
    <t>Сомкин</t>
  </si>
  <si>
    <t>Артем</t>
  </si>
  <si>
    <t>Чаадаев</t>
  </si>
  <si>
    <t>Чепурко</t>
  </si>
  <si>
    <t>Максимович</t>
  </si>
  <si>
    <t xml:space="preserve">Царапкин 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</si>
</sst>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25"/>
  <sheetViews>
    <sheetView tabSelected="1" workbookViewId="0">
      <selection activeCell="D1" sqref="D1:D1048576"/>
    </sheetView>
  </sheetViews>
  <sheetFormatPr defaultColWidth="14.42578125" defaultRowHeight="15.75" customHeight="1"/>
  <cols>
    <col min="4" max="4" width="6.140625" customWidth="1"/>
    <col min="5" max="5" width="13.5703125" customWidth="1"/>
    <col min="6" max="10" width="2.140625" customWidth="1"/>
    <col min="11" max="11" width="5" customWidth="1"/>
    <col min="12" max="12" width="19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 t="s">
        <v>5</v>
      </c>
      <c r="L1" s="2" t="s">
        <v>6</v>
      </c>
    </row>
    <row r="2" spans="1:12">
      <c r="A2" s="3" t="str">
        <f>HYPERLINK("https://www.dropbox.com/sh/568eugc91glhh4h/AAAhWpLP4ZjpRcEG4BLZ1ZDLa?dl=0","Джиоева")</f>
        <v>Джиоева</v>
      </c>
      <c r="B2" s="1" t="s">
        <v>7</v>
      </c>
      <c r="C2" s="1" t="s">
        <v>8</v>
      </c>
      <c r="D2" s="1">
        <v>9</v>
      </c>
      <c r="E2" s="2" t="s">
        <v>9</v>
      </c>
      <c r="F2" s="2">
        <v>7</v>
      </c>
      <c r="G2" s="2">
        <v>7</v>
      </c>
      <c r="H2" s="2">
        <v>7</v>
      </c>
      <c r="I2" s="2">
        <v>7</v>
      </c>
      <c r="J2" s="2">
        <v>7</v>
      </c>
      <c r="K2" s="4">
        <f t="shared" ref="K2:K124" si="0">SUM(F2:J2)</f>
        <v>35</v>
      </c>
      <c r="L2" s="2" t="s">
        <v>10</v>
      </c>
    </row>
    <row r="3" spans="1:12">
      <c r="A3" s="3" t="str">
        <f>HYPERLINK("https://www.dropbox.com/sh/vgmo5yrfuu9fbmv/AABkSZaurZ9lRsbhOW0SrzETa?dl=0","Царапкин")</f>
        <v>Царапкин</v>
      </c>
      <c r="B3" s="1" t="s">
        <v>11</v>
      </c>
      <c r="C3" s="1" t="s">
        <v>12</v>
      </c>
      <c r="D3" s="1">
        <v>9</v>
      </c>
      <c r="E3" s="2" t="s">
        <v>9</v>
      </c>
      <c r="F3" s="2">
        <v>7</v>
      </c>
      <c r="G3" s="2">
        <v>7</v>
      </c>
      <c r="H3" s="2">
        <v>5</v>
      </c>
      <c r="I3" s="2">
        <v>7</v>
      </c>
      <c r="J3" s="2">
        <v>7</v>
      </c>
      <c r="K3" s="4">
        <f t="shared" si="0"/>
        <v>33</v>
      </c>
      <c r="L3" s="2" t="s">
        <v>10</v>
      </c>
    </row>
    <row r="4" spans="1:12">
      <c r="A4" s="3" t="str">
        <f>HYPERLINK("https://www.dropbox.com/sh/3bowgbuuoto4o32/AADpfqr9MCmevpEkLcN6tV4-a?dl=0","Никоноров")</f>
        <v>Никоноров</v>
      </c>
      <c r="B4" s="1" t="s">
        <v>13</v>
      </c>
      <c r="C4" s="1" t="s">
        <v>14</v>
      </c>
      <c r="D4" s="1">
        <v>9</v>
      </c>
      <c r="E4" s="2" t="s">
        <v>9</v>
      </c>
      <c r="F4" s="2">
        <v>7</v>
      </c>
      <c r="G4" s="2">
        <v>7</v>
      </c>
      <c r="H4" s="2">
        <v>6</v>
      </c>
      <c r="I4" s="2">
        <v>7</v>
      </c>
      <c r="J4" s="2">
        <v>4</v>
      </c>
      <c r="K4" s="4">
        <f t="shared" si="0"/>
        <v>31</v>
      </c>
      <c r="L4" s="2" t="s">
        <v>10</v>
      </c>
    </row>
    <row r="5" spans="1:12">
      <c r="A5" s="3" t="str">
        <f>HYPERLINK("https://www.dropbox.com/sh/sg13hktcxh69aq2/AAAuNpShQRJ4O25LYUxrDsGYa?dl=0","Лосев")</f>
        <v>Лосев</v>
      </c>
      <c r="B5" s="1" t="s">
        <v>15</v>
      </c>
      <c r="C5" s="1" t="s">
        <v>16</v>
      </c>
      <c r="D5" s="1">
        <v>9</v>
      </c>
      <c r="E5" s="2" t="s">
        <v>9</v>
      </c>
      <c r="F5" s="2">
        <v>7</v>
      </c>
      <c r="G5" s="2">
        <v>5</v>
      </c>
      <c r="H5" s="2">
        <v>7</v>
      </c>
      <c r="I5" s="2">
        <v>7</v>
      </c>
      <c r="J5" s="2">
        <v>4</v>
      </c>
      <c r="K5" s="4">
        <f t="shared" si="0"/>
        <v>30</v>
      </c>
      <c r="L5" s="2" t="s">
        <v>10</v>
      </c>
    </row>
    <row r="6" spans="1:12">
      <c r="A6" s="3" t="str">
        <f>HYPERLINK("https://www.dropbox.com/sh/xz88cn2axn2ujnr/AABVyGMj6K9brCaL1iOfEjWQa?dl=0","Федорин")</f>
        <v>Федорин</v>
      </c>
      <c r="B6" s="1" t="s">
        <v>17</v>
      </c>
      <c r="C6" s="1" t="s">
        <v>18</v>
      </c>
      <c r="D6" s="1">
        <v>9</v>
      </c>
      <c r="E6" s="2" t="s">
        <v>9</v>
      </c>
      <c r="F6" s="2">
        <v>7</v>
      </c>
      <c r="G6" s="2">
        <v>7</v>
      </c>
      <c r="H6" s="2">
        <v>5</v>
      </c>
      <c r="I6" s="2">
        <v>6</v>
      </c>
      <c r="J6" s="2">
        <v>4</v>
      </c>
      <c r="K6" s="4">
        <f t="shared" si="0"/>
        <v>29</v>
      </c>
      <c r="L6" s="2" t="s">
        <v>10</v>
      </c>
    </row>
    <row r="7" spans="1:12">
      <c r="A7" s="3" t="str">
        <f>HYPERLINK("https://www.dropbox.com/sh/gw7hqk9mcsik5za/AADTmmxcO4simP56yUDXFqUAa?dl=0","Сырых")</f>
        <v>Сырых</v>
      </c>
      <c r="B7" s="1" t="s">
        <v>19</v>
      </c>
      <c r="C7" s="1" t="s">
        <v>20</v>
      </c>
      <c r="D7" s="1">
        <v>9</v>
      </c>
      <c r="E7" s="2" t="s">
        <v>9</v>
      </c>
      <c r="F7" s="2">
        <v>7</v>
      </c>
      <c r="G7" s="2">
        <v>7</v>
      </c>
      <c r="H7" s="2">
        <v>5</v>
      </c>
      <c r="I7" s="2">
        <v>6</v>
      </c>
      <c r="J7" s="2">
        <v>4</v>
      </c>
      <c r="K7" s="4">
        <f t="shared" si="0"/>
        <v>29</v>
      </c>
      <c r="L7" s="2" t="s">
        <v>10</v>
      </c>
    </row>
    <row r="8" spans="1:12">
      <c r="A8" s="3" t="str">
        <f>HYPERLINK("https://www.dropbox.com/sh/r472rg92jcf2e9y/AAA99yD4fcmIEhHHpQiCj0q6a?dl=0","Павленко")</f>
        <v>Павленко</v>
      </c>
      <c r="B8" s="1" t="s">
        <v>21</v>
      </c>
      <c r="C8" s="1" t="s">
        <v>22</v>
      </c>
      <c r="D8" s="1">
        <v>9</v>
      </c>
      <c r="E8" s="2" t="s">
        <v>9</v>
      </c>
      <c r="F8" s="2">
        <v>7</v>
      </c>
      <c r="G8" s="2">
        <v>5</v>
      </c>
      <c r="H8" s="2">
        <v>5</v>
      </c>
      <c r="I8" s="2">
        <v>7</v>
      </c>
      <c r="J8" s="2">
        <v>4</v>
      </c>
      <c r="K8" s="4">
        <f t="shared" si="0"/>
        <v>28</v>
      </c>
      <c r="L8" s="2" t="s">
        <v>10</v>
      </c>
    </row>
    <row r="9" spans="1:12">
      <c r="A9" s="3" t="str">
        <f>HYPERLINK("https://www.dropbox.com/sh/rv4nplim3r946ev/AAACo0PBrES1LcxWqgZMOaSla?dl=0","Спицын")</f>
        <v>Спицын</v>
      </c>
      <c r="B9" s="1" t="s">
        <v>23</v>
      </c>
      <c r="C9" s="1" t="s">
        <v>24</v>
      </c>
      <c r="D9" s="1">
        <v>9</v>
      </c>
      <c r="E9" s="2" t="s">
        <v>9</v>
      </c>
      <c r="F9" s="2">
        <v>7</v>
      </c>
      <c r="G9" s="2">
        <v>5</v>
      </c>
      <c r="H9" s="2">
        <v>5</v>
      </c>
      <c r="I9" s="2">
        <v>7</v>
      </c>
      <c r="J9" s="2">
        <v>4</v>
      </c>
      <c r="K9" s="4">
        <f t="shared" si="0"/>
        <v>28</v>
      </c>
      <c r="L9" s="2" t="s">
        <v>10</v>
      </c>
    </row>
    <row r="10" spans="1:12">
      <c r="A10" s="3" t="str">
        <f>HYPERLINK("https://www.dropbox.com/sh/c7pyfacqk4suevx/AAB57OZbqpjyV8j0gX5jg61Pa?dl=0","Иванов")</f>
        <v>Иванов</v>
      </c>
      <c r="B10" s="1" t="s">
        <v>25</v>
      </c>
      <c r="C10" s="1" t="s">
        <v>26</v>
      </c>
      <c r="D10" s="1">
        <v>9</v>
      </c>
      <c r="E10" s="2" t="s">
        <v>9</v>
      </c>
      <c r="F10" s="2">
        <v>7</v>
      </c>
      <c r="G10" s="2">
        <v>5</v>
      </c>
      <c r="H10" s="2">
        <v>4</v>
      </c>
      <c r="I10" s="2">
        <v>7</v>
      </c>
      <c r="J10" s="2">
        <v>4</v>
      </c>
      <c r="K10" s="4">
        <f t="shared" si="0"/>
        <v>27</v>
      </c>
      <c r="L10" s="2" t="s">
        <v>10</v>
      </c>
    </row>
    <row r="11" spans="1:12">
      <c r="A11" s="3" t="str">
        <f>HYPERLINK("https://www.dropbox.com/sh/695ccbnepbdgtp3/AACky1QW4gkCBqbDY7xLWVpea?dl=0","Егорова")</f>
        <v>Егорова</v>
      </c>
      <c r="B11" s="1" t="s">
        <v>27</v>
      </c>
      <c r="C11" s="1" t="s">
        <v>28</v>
      </c>
      <c r="D11" s="1">
        <v>9</v>
      </c>
      <c r="E11" s="2" t="s">
        <v>9</v>
      </c>
      <c r="F11" s="2">
        <v>7</v>
      </c>
      <c r="G11" s="2">
        <v>6</v>
      </c>
      <c r="H11" s="2">
        <v>5</v>
      </c>
      <c r="I11" s="2">
        <v>7</v>
      </c>
      <c r="J11" s="2">
        <v>1</v>
      </c>
      <c r="K11" s="4">
        <f t="shared" si="0"/>
        <v>26</v>
      </c>
      <c r="L11" s="2" t="s">
        <v>29</v>
      </c>
    </row>
    <row r="12" spans="1:12">
      <c r="A12" s="3" t="str">
        <f>HYPERLINK("https://www.dropbox.com/sh/eq7c3n96d17irdu/AAD46r_B_vK6imlVjP0jTJXFa?dl=0","Кирнев")</f>
        <v>Кирнев</v>
      </c>
      <c r="B12" s="1" t="s">
        <v>30</v>
      </c>
      <c r="C12" s="1" t="s">
        <v>31</v>
      </c>
      <c r="D12" s="1">
        <v>9</v>
      </c>
      <c r="E12" s="2" t="s">
        <v>9</v>
      </c>
      <c r="F12" s="2">
        <v>7</v>
      </c>
      <c r="G12" s="2">
        <v>7</v>
      </c>
      <c r="H12" s="2">
        <v>5</v>
      </c>
      <c r="I12" s="2">
        <v>6</v>
      </c>
      <c r="J12" s="2">
        <v>1</v>
      </c>
      <c r="K12" s="4">
        <f t="shared" si="0"/>
        <v>26</v>
      </c>
      <c r="L12" s="2" t="s">
        <v>29</v>
      </c>
    </row>
    <row r="13" spans="1:12">
      <c r="A13" s="3" t="str">
        <f>HYPERLINK("https://www.dropbox.com/sh/3u7bs8mnwx1njz5/AABWVAlpDMhedIuyPkUxYepLa?dl=0","Лория")</f>
        <v>Лория</v>
      </c>
      <c r="B13" s="1" t="s">
        <v>32</v>
      </c>
      <c r="C13" s="1" t="s">
        <v>33</v>
      </c>
      <c r="D13" s="1">
        <v>9</v>
      </c>
      <c r="E13" s="2" t="s">
        <v>9</v>
      </c>
      <c r="F13" s="2">
        <v>7</v>
      </c>
      <c r="G13" s="2">
        <v>3</v>
      </c>
      <c r="H13" s="2">
        <v>5</v>
      </c>
      <c r="I13" s="2">
        <v>6</v>
      </c>
      <c r="J13" s="2">
        <v>4</v>
      </c>
      <c r="K13" s="4">
        <f t="shared" si="0"/>
        <v>25</v>
      </c>
      <c r="L13" s="2" t="s">
        <v>29</v>
      </c>
    </row>
    <row r="14" spans="1:12">
      <c r="A14" s="3" t="str">
        <f>HYPERLINK("https://www.dropbox.com/sh/awqelbmka22cjx2/AAAbmWEYIZips5dgGNywM4MIa?dl=0","Семянникова")</f>
        <v>Семянникова</v>
      </c>
      <c r="B14" s="1" t="s">
        <v>34</v>
      </c>
      <c r="C14" s="1" t="s">
        <v>35</v>
      </c>
      <c r="D14" s="1">
        <v>9</v>
      </c>
      <c r="E14" s="2" t="s">
        <v>9</v>
      </c>
      <c r="F14" s="2">
        <v>7</v>
      </c>
      <c r="G14" s="2">
        <v>7</v>
      </c>
      <c r="H14" s="2">
        <v>5</v>
      </c>
      <c r="I14" s="2">
        <v>0</v>
      </c>
      <c r="J14" s="2">
        <v>6</v>
      </c>
      <c r="K14" s="4">
        <f t="shared" si="0"/>
        <v>25</v>
      </c>
      <c r="L14" s="2" t="s">
        <v>29</v>
      </c>
    </row>
    <row r="15" spans="1:12">
      <c r="A15" s="3" t="str">
        <f>HYPERLINK("https://www.dropbox.com/sh/z4b20gusfr33g65/AADwcmBpEYRJqg3TJqcBtA0pa?dl=0","Шушакова")</f>
        <v>Шушакова</v>
      </c>
      <c r="B15" s="1" t="s">
        <v>36</v>
      </c>
      <c r="C15" s="1" t="s">
        <v>37</v>
      </c>
      <c r="D15" s="1">
        <v>9</v>
      </c>
      <c r="E15" s="2" t="s">
        <v>9</v>
      </c>
      <c r="F15" s="2">
        <v>7</v>
      </c>
      <c r="G15" s="2">
        <v>7</v>
      </c>
      <c r="H15" s="2">
        <v>3</v>
      </c>
      <c r="I15" s="2">
        <v>7</v>
      </c>
      <c r="J15" s="2">
        <v>0</v>
      </c>
      <c r="K15" s="4">
        <f t="shared" si="0"/>
        <v>24</v>
      </c>
      <c r="L15" s="2" t="s">
        <v>29</v>
      </c>
    </row>
    <row r="16" spans="1:12">
      <c r="A16" s="3" t="str">
        <f>HYPERLINK("https://www.dropbox.com/sh/rjjsgkni2d2mqpo/AADuaqJ_cuFb-dIn0kXhw6Vta?dl=0","Коновалов")</f>
        <v>Коновалов</v>
      </c>
      <c r="B16" s="1" t="s">
        <v>38</v>
      </c>
      <c r="C16" s="1" t="s">
        <v>39</v>
      </c>
      <c r="D16" s="1">
        <v>9</v>
      </c>
      <c r="E16" s="2" t="s">
        <v>9</v>
      </c>
      <c r="F16" s="2">
        <v>7</v>
      </c>
      <c r="G16" s="2">
        <v>5</v>
      </c>
      <c r="H16" s="2">
        <v>2</v>
      </c>
      <c r="I16" s="2">
        <v>6</v>
      </c>
      <c r="J16" s="2">
        <v>4</v>
      </c>
      <c r="K16" s="4">
        <f t="shared" si="0"/>
        <v>24</v>
      </c>
      <c r="L16" s="2" t="s">
        <v>29</v>
      </c>
    </row>
    <row r="17" spans="1:12">
      <c r="A17" s="3" t="str">
        <f>HYPERLINK("https://www.dropbox.com/sh/via79xsigp9k88a/AABVoPkOGlkIt-W-nJvid4cEa?dl=0","Котелевский")</f>
        <v>Котелевский</v>
      </c>
      <c r="B17" s="1" t="s">
        <v>40</v>
      </c>
      <c r="C17" s="1" t="s">
        <v>41</v>
      </c>
      <c r="D17" s="1">
        <v>9</v>
      </c>
      <c r="E17" s="2" t="s">
        <v>9</v>
      </c>
      <c r="F17" s="2">
        <v>7</v>
      </c>
      <c r="G17" s="2">
        <v>5</v>
      </c>
      <c r="H17" s="2">
        <v>1</v>
      </c>
      <c r="I17" s="2">
        <v>7</v>
      </c>
      <c r="J17" s="2">
        <v>4</v>
      </c>
      <c r="K17" s="4">
        <f t="shared" si="0"/>
        <v>24</v>
      </c>
      <c r="L17" s="2" t="s">
        <v>29</v>
      </c>
    </row>
    <row r="18" spans="1:12">
      <c r="A18" s="3" t="str">
        <f>HYPERLINK("https://www.dropbox.com/sh/vy19zmug4rd2vae/AAB5jTFiylhzn47HuanSzk3ha?dl=0","Макаров")</f>
        <v>Макаров</v>
      </c>
      <c r="B18" s="1" t="s">
        <v>42</v>
      </c>
      <c r="C18" s="1" t="s">
        <v>14</v>
      </c>
      <c r="D18" s="1">
        <v>9</v>
      </c>
      <c r="E18" s="2" t="s">
        <v>9</v>
      </c>
      <c r="F18" s="2">
        <v>7</v>
      </c>
      <c r="G18" s="2">
        <v>7</v>
      </c>
      <c r="H18" s="2">
        <v>2</v>
      </c>
      <c r="I18" s="2">
        <v>7</v>
      </c>
      <c r="J18" s="2">
        <v>1</v>
      </c>
      <c r="K18" s="4">
        <f t="shared" si="0"/>
        <v>24</v>
      </c>
      <c r="L18" s="2" t="s">
        <v>29</v>
      </c>
    </row>
    <row r="19" spans="1:12">
      <c r="A19" s="3" t="str">
        <f>HYPERLINK("https://www.dropbox.com/sh/9gc3mmx0ouktkq2/AABJRyjqfyNQAsiHPZNmUJAba?dl=0","Таиров")</f>
        <v>Таиров</v>
      </c>
      <c r="B19" s="1" t="s">
        <v>43</v>
      </c>
      <c r="C19" s="1" t="s">
        <v>44</v>
      </c>
      <c r="D19" s="1">
        <v>9</v>
      </c>
      <c r="E19" s="2" t="s">
        <v>9</v>
      </c>
      <c r="F19" s="2">
        <v>7</v>
      </c>
      <c r="G19" s="2">
        <v>5</v>
      </c>
      <c r="H19" s="2">
        <v>2</v>
      </c>
      <c r="I19" s="2">
        <v>6</v>
      </c>
      <c r="J19" s="2">
        <v>4</v>
      </c>
      <c r="K19" s="4">
        <f t="shared" si="0"/>
        <v>24</v>
      </c>
      <c r="L19" s="2" t="s">
        <v>29</v>
      </c>
    </row>
    <row r="20" spans="1:12">
      <c r="A20" s="3" t="str">
        <f>HYPERLINK("https://www.dropbox.com/sh/s0qhl7h1ep7ipbf/AADwrgAmHHbreCg-iVBcGpKba?dl=0","Zadoroznaja")</f>
        <v>Zadoroznaja</v>
      </c>
      <c r="B20" s="1" t="s">
        <v>45</v>
      </c>
      <c r="C20" s="1" t="s">
        <v>46</v>
      </c>
      <c r="D20" s="1">
        <v>9</v>
      </c>
      <c r="E20" s="2" t="s">
        <v>9</v>
      </c>
      <c r="F20" s="2">
        <v>7</v>
      </c>
      <c r="G20" s="2">
        <v>5</v>
      </c>
      <c r="H20" s="2">
        <v>5</v>
      </c>
      <c r="I20" s="2">
        <v>6</v>
      </c>
      <c r="J20" s="2">
        <v>1</v>
      </c>
      <c r="K20" s="4">
        <f t="shared" si="0"/>
        <v>24</v>
      </c>
      <c r="L20" s="2" t="s">
        <v>29</v>
      </c>
    </row>
    <row r="21" spans="1:12">
      <c r="A21" s="3" t="str">
        <f>HYPERLINK("https://www.dropbox.com/sh/yoln3gtszem5vih/AAC_CSyg3umH-8JIdNTzZ204a?dl=0","Волынчикова")</f>
        <v>Волынчикова</v>
      </c>
      <c r="B21" s="1" t="s">
        <v>47</v>
      </c>
      <c r="C21" s="1" t="s">
        <v>48</v>
      </c>
      <c r="D21" s="1">
        <v>9</v>
      </c>
      <c r="E21" s="2" t="s">
        <v>9</v>
      </c>
      <c r="F21" s="2">
        <v>7</v>
      </c>
      <c r="G21" s="2">
        <v>7</v>
      </c>
      <c r="H21" s="2">
        <v>5</v>
      </c>
      <c r="I21" s="2">
        <v>0</v>
      </c>
      <c r="J21" s="2">
        <v>4</v>
      </c>
      <c r="K21" s="4">
        <f t="shared" si="0"/>
        <v>23</v>
      </c>
      <c r="L21" s="2" t="s">
        <v>29</v>
      </c>
    </row>
    <row r="22" spans="1:12">
      <c r="A22" s="3" t="str">
        <f>HYPERLINK("https://www.dropbox.com/sh/eemmes1xc64jcjv/AAD23fnDm-gGRRJQDqumQPYua?dl=0","Сидорчук")</f>
        <v>Сидорчук</v>
      </c>
      <c r="B22" s="1" t="s">
        <v>11</v>
      </c>
      <c r="C22" s="1" t="s">
        <v>26</v>
      </c>
      <c r="D22" s="1">
        <v>9</v>
      </c>
      <c r="E22" s="2" t="s">
        <v>9</v>
      </c>
      <c r="F22" s="2">
        <v>7</v>
      </c>
      <c r="G22" s="2">
        <v>5</v>
      </c>
      <c r="H22" s="2">
        <v>5</v>
      </c>
      <c r="I22" s="2">
        <v>2</v>
      </c>
      <c r="J22" s="2">
        <v>4</v>
      </c>
      <c r="K22" s="4">
        <f t="shared" si="0"/>
        <v>23</v>
      </c>
      <c r="L22" s="2" t="s">
        <v>29</v>
      </c>
    </row>
    <row r="23" spans="1:12">
      <c r="A23" s="3" t="str">
        <f>HYPERLINK("https://www.dropbox.com/sh/4u8lh3fpv22ugfh/AAA0F__Dj2s7CxB-Xmzqx9FTa?dl=0","Глухов")</f>
        <v>Глухов</v>
      </c>
      <c r="B23" s="1" t="s">
        <v>49</v>
      </c>
      <c r="C23" s="1" t="s">
        <v>50</v>
      </c>
      <c r="D23" s="1">
        <v>9</v>
      </c>
      <c r="E23" s="2" t="s">
        <v>9</v>
      </c>
      <c r="F23" s="2">
        <v>7</v>
      </c>
      <c r="G23" s="2">
        <v>5</v>
      </c>
      <c r="H23" s="2">
        <v>1</v>
      </c>
      <c r="I23" s="2">
        <v>2</v>
      </c>
      <c r="J23" s="2">
        <v>6</v>
      </c>
      <c r="K23" s="4">
        <f t="shared" si="0"/>
        <v>21</v>
      </c>
    </row>
    <row r="24" spans="1:12">
      <c r="A24" s="3" t="str">
        <f>HYPERLINK("https://www.dropbox.com/sh/rjlw204ikruby9k/AAB6r2aKlYZqXPX7z9X2S5afa?dl=0","Чихладзе")</f>
        <v>Чихладзе</v>
      </c>
      <c r="B24" s="1" t="s">
        <v>51</v>
      </c>
      <c r="C24" s="1" t="s">
        <v>52</v>
      </c>
      <c r="D24" s="1">
        <v>9</v>
      </c>
      <c r="E24" s="2" t="s">
        <v>9</v>
      </c>
      <c r="F24" s="2">
        <v>7</v>
      </c>
      <c r="G24" s="2">
        <v>3</v>
      </c>
      <c r="H24" s="2">
        <v>2</v>
      </c>
      <c r="I24" s="2">
        <v>6</v>
      </c>
      <c r="J24" s="2">
        <v>3</v>
      </c>
      <c r="K24" s="4">
        <f t="shared" si="0"/>
        <v>21</v>
      </c>
    </row>
    <row r="25" spans="1:12">
      <c r="A25" s="3" t="str">
        <f>HYPERLINK("https://www.dropbox.com/sh/e16818v14t4dece/AAAqjaMgZi5iKSp4RM9X_giQa?dl=0","Кухарук")</f>
        <v>Кухарук</v>
      </c>
      <c r="B25" s="1" t="s">
        <v>53</v>
      </c>
      <c r="C25" s="1" t="s">
        <v>54</v>
      </c>
      <c r="D25" s="1">
        <v>9</v>
      </c>
      <c r="E25" s="2" t="s">
        <v>9</v>
      </c>
      <c r="F25" s="2">
        <v>7</v>
      </c>
      <c r="G25" s="2">
        <v>5</v>
      </c>
      <c r="H25" s="2">
        <v>1</v>
      </c>
      <c r="I25" s="2">
        <v>7</v>
      </c>
      <c r="J25" s="2">
        <v>0</v>
      </c>
      <c r="K25" s="4">
        <f t="shared" si="0"/>
        <v>20</v>
      </c>
    </row>
    <row r="26" spans="1:12">
      <c r="A26" s="3" t="str">
        <f>HYPERLINK("https://www.dropbox.com/sh/qbsi1lex7gs3h1h/AADOPJXbugOIV4MjHpGifabRa?dl=0","Войт")</f>
        <v>Войт</v>
      </c>
      <c r="B26" s="1" t="s">
        <v>55</v>
      </c>
      <c r="C26" s="1" t="s">
        <v>41</v>
      </c>
      <c r="D26" s="1">
        <v>9</v>
      </c>
      <c r="E26" s="2" t="s">
        <v>9</v>
      </c>
      <c r="F26" s="2">
        <v>7</v>
      </c>
      <c r="G26" s="2">
        <v>7</v>
      </c>
      <c r="H26" s="2">
        <v>5</v>
      </c>
      <c r="I26" s="2">
        <v>0</v>
      </c>
      <c r="J26" s="2">
        <v>0</v>
      </c>
      <c r="K26" s="4">
        <f t="shared" si="0"/>
        <v>19</v>
      </c>
    </row>
    <row r="27" spans="1:12">
      <c r="A27" s="3" t="str">
        <f>HYPERLINK("https://www.dropbox.com/sh/cbgfycxf9f5i0qz/AADoP7c_1eo6SqVrmgvox7o-a?dl=0","Детковский")</f>
        <v>Детковский</v>
      </c>
      <c r="B27" s="1" t="s">
        <v>56</v>
      </c>
      <c r="C27" s="1" t="s">
        <v>57</v>
      </c>
      <c r="D27" s="1">
        <v>9</v>
      </c>
      <c r="E27" s="2" t="s">
        <v>9</v>
      </c>
      <c r="F27" s="2">
        <v>7</v>
      </c>
      <c r="G27" s="2">
        <v>5</v>
      </c>
      <c r="H27" s="2">
        <v>2</v>
      </c>
      <c r="I27" s="2">
        <v>0</v>
      </c>
      <c r="J27" s="2">
        <v>4</v>
      </c>
      <c r="K27" s="4">
        <f t="shared" si="0"/>
        <v>18</v>
      </c>
    </row>
    <row r="28" spans="1:12">
      <c r="A28" s="3" t="str">
        <f>HYPERLINK("https://www.dropbox.com/sh/lh55vnyh5p2xiyu/AABRlUy8IliDQKW0fkuagHeDa?dl=0","Комлев")</f>
        <v>Комлев</v>
      </c>
      <c r="B28" s="1" t="s">
        <v>42</v>
      </c>
      <c r="C28" s="1" t="s">
        <v>58</v>
      </c>
      <c r="D28" s="1">
        <v>9</v>
      </c>
      <c r="E28" s="2" t="s">
        <v>9</v>
      </c>
      <c r="F28" s="2">
        <v>7</v>
      </c>
      <c r="G28" s="2">
        <v>7</v>
      </c>
      <c r="H28" s="2">
        <v>0</v>
      </c>
      <c r="I28" s="2">
        <v>0</v>
      </c>
      <c r="J28" s="2">
        <v>4</v>
      </c>
      <c r="K28" s="4">
        <f t="shared" si="0"/>
        <v>18</v>
      </c>
    </row>
    <row r="29" spans="1:12">
      <c r="A29" s="3" t="str">
        <f>HYPERLINK("https://www.dropbox.com/sh/vqseix6y027uovh/AABqDpdfgYA8mItJDBGDJdD3a?dl=0","Гиздатов")</f>
        <v>Гиздатов</v>
      </c>
      <c r="B29" s="1" t="s">
        <v>59</v>
      </c>
      <c r="C29" s="1" t="s">
        <v>60</v>
      </c>
      <c r="D29" s="1">
        <v>9</v>
      </c>
      <c r="E29" s="2" t="s">
        <v>9</v>
      </c>
      <c r="F29" s="2">
        <v>7</v>
      </c>
      <c r="G29" s="2">
        <v>7</v>
      </c>
      <c r="H29" s="2">
        <v>3</v>
      </c>
      <c r="I29" s="2">
        <v>0</v>
      </c>
      <c r="J29" s="2">
        <v>0</v>
      </c>
      <c r="K29" s="4">
        <f t="shared" si="0"/>
        <v>17</v>
      </c>
    </row>
    <row r="30" spans="1:12">
      <c r="A30" s="3" t="str">
        <f>HYPERLINK("https://www.dropbox.com/sh/4cbkxe2639ojpqx/AABB-VyKODFvaelwHESnxwBWa?dl=0","Кирчиков")</f>
        <v>Кирчиков</v>
      </c>
      <c r="B30" s="1" t="s">
        <v>61</v>
      </c>
      <c r="C30" s="1" t="s">
        <v>26</v>
      </c>
      <c r="D30" s="1">
        <v>9</v>
      </c>
      <c r="E30" s="2" t="s">
        <v>9</v>
      </c>
      <c r="F30" s="2">
        <v>7</v>
      </c>
      <c r="G30" s="2">
        <v>3</v>
      </c>
      <c r="H30" s="2">
        <v>1</v>
      </c>
      <c r="I30" s="2">
        <v>5</v>
      </c>
      <c r="J30" s="2">
        <v>1</v>
      </c>
      <c r="K30" s="4">
        <f t="shared" si="0"/>
        <v>17</v>
      </c>
    </row>
    <row r="31" spans="1:12">
      <c r="A31" s="3" t="str">
        <f>HYPERLINK("https://www.dropbox.com/sh/8cw7b8ctgtietxb/AAATIKn0EsjXFsjmYPvUtv5Ta?dl=0","Куранов")</f>
        <v>Куранов</v>
      </c>
      <c r="B31" s="1" t="s">
        <v>62</v>
      </c>
      <c r="C31" s="1" t="s">
        <v>50</v>
      </c>
      <c r="D31" s="1">
        <v>9</v>
      </c>
      <c r="E31" s="2" t="s">
        <v>9</v>
      </c>
      <c r="F31" s="2">
        <v>7</v>
      </c>
      <c r="G31" s="2">
        <v>5</v>
      </c>
      <c r="H31" s="2">
        <v>5</v>
      </c>
      <c r="I31" s="2">
        <v>0</v>
      </c>
      <c r="J31" s="2">
        <v>0</v>
      </c>
      <c r="K31" s="4">
        <f t="shared" si="0"/>
        <v>17</v>
      </c>
    </row>
    <row r="32" spans="1:12">
      <c r="A32" s="3" t="str">
        <f>HYPERLINK("https://www.dropbox.com/sh/qav528rrympltje/AAAntYB0uHIKebDo14U231QKa?dl=0","Горват")</f>
        <v>Горват</v>
      </c>
      <c r="B32" s="1" t="s">
        <v>63</v>
      </c>
      <c r="C32" s="1" t="s">
        <v>64</v>
      </c>
      <c r="D32" s="1">
        <v>9</v>
      </c>
      <c r="E32" s="2" t="s">
        <v>9</v>
      </c>
      <c r="F32" s="2">
        <v>7</v>
      </c>
      <c r="G32" s="2">
        <v>7</v>
      </c>
      <c r="H32" s="2">
        <v>2</v>
      </c>
      <c r="I32" s="2">
        <v>0</v>
      </c>
      <c r="J32" s="2">
        <v>0</v>
      </c>
      <c r="K32" s="4">
        <f t="shared" si="0"/>
        <v>16</v>
      </c>
    </row>
    <row r="33" spans="1:11">
      <c r="A33" s="3" t="str">
        <f>HYPERLINK("https://www.dropbox.com/sh/skck2td4b8og74t/AAAgo6SZsKc7jV_Uu4D1qqV2a?dl=0","Дятчина")</f>
        <v>Дятчина</v>
      </c>
      <c r="B33" s="1" t="s">
        <v>19</v>
      </c>
      <c r="C33" s="1" t="s">
        <v>65</v>
      </c>
      <c r="D33" s="1">
        <v>9</v>
      </c>
      <c r="E33" s="2" t="s">
        <v>9</v>
      </c>
      <c r="F33" s="2">
        <v>7</v>
      </c>
      <c r="G33" s="2">
        <v>5</v>
      </c>
      <c r="H33" s="2">
        <v>2</v>
      </c>
      <c r="I33" s="2">
        <v>2</v>
      </c>
      <c r="J33" s="2">
        <v>0</v>
      </c>
      <c r="K33" s="4">
        <f t="shared" si="0"/>
        <v>16</v>
      </c>
    </row>
    <row r="34" spans="1:11">
      <c r="A34" s="3" t="str">
        <f>HYPERLINK("https://www.dropbox.com/sh/lirotowfg0zab5i/AADGmSRIdFX4hhffQf-Q-oyoa?dl=0","Фомина")</f>
        <v>Фомина</v>
      </c>
      <c r="B34" s="1" t="s">
        <v>66</v>
      </c>
      <c r="C34" s="1" t="s">
        <v>67</v>
      </c>
      <c r="D34" s="1">
        <v>9</v>
      </c>
      <c r="E34" s="2" t="s">
        <v>9</v>
      </c>
      <c r="F34" s="2">
        <v>7</v>
      </c>
      <c r="G34" s="2">
        <v>1</v>
      </c>
      <c r="H34" s="2">
        <v>2</v>
      </c>
      <c r="I34" s="2">
        <v>6</v>
      </c>
      <c r="J34" s="2">
        <v>0</v>
      </c>
      <c r="K34" s="4">
        <f t="shared" si="0"/>
        <v>16</v>
      </c>
    </row>
    <row r="35" spans="1:11">
      <c r="A35" s="3" t="str">
        <f>HYPERLINK("https://www.dropbox.com/sh/r01ekmpl6gnhf4l/AACn0SjZ1S3yvQz7uJ7ZpvC0a?dl=0","Верлевский")</f>
        <v>Верлевский</v>
      </c>
      <c r="B35" s="1" t="s">
        <v>11</v>
      </c>
      <c r="C35" s="1" t="s">
        <v>68</v>
      </c>
      <c r="D35" s="1">
        <v>9</v>
      </c>
      <c r="E35" s="2" t="s">
        <v>9</v>
      </c>
      <c r="F35" s="2">
        <v>7</v>
      </c>
      <c r="G35" s="2">
        <v>5</v>
      </c>
      <c r="H35" s="2">
        <v>2</v>
      </c>
      <c r="I35" s="2">
        <v>0</v>
      </c>
      <c r="J35" s="2">
        <v>1</v>
      </c>
      <c r="K35" s="4">
        <f t="shared" si="0"/>
        <v>15</v>
      </c>
    </row>
    <row r="36" spans="1:11">
      <c r="A36" s="3" t="str">
        <f>HYPERLINK("https://www.dropbox.com/sh/7ofwgen37joth4h/AABxOUxgJ3rUiMVb2R7JfFU_a?dl=0","Мун")</f>
        <v>Мун</v>
      </c>
      <c r="B36" s="1" t="s">
        <v>69</v>
      </c>
      <c r="C36" s="1" t="s">
        <v>70</v>
      </c>
      <c r="D36" s="1">
        <v>9</v>
      </c>
      <c r="E36" s="2" t="s">
        <v>9</v>
      </c>
      <c r="F36" s="2">
        <v>7</v>
      </c>
      <c r="G36" s="2">
        <v>3</v>
      </c>
      <c r="H36" s="2">
        <v>1</v>
      </c>
      <c r="I36" s="2">
        <v>0</v>
      </c>
      <c r="J36" s="2">
        <v>4</v>
      </c>
      <c r="K36" s="4">
        <f t="shared" si="0"/>
        <v>15</v>
      </c>
    </row>
    <row r="37" spans="1:11">
      <c r="A37" s="3" t="str">
        <f>HYPERLINK("https://www.dropbox.com/sh/r0dyfi0ldvqrawd/AADcKu8LCKTinENYGcVyCXCIa?dl=0","Корчуганов")</f>
        <v>Корчуганов</v>
      </c>
      <c r="B37" s="1" t="s">
        <v>38</v>
      </c>
      <c r="C37" s="1" t="s">
        <v>16</v>
      </c>
      <c r="D37" s="1">
        <v>9</v>
      </c>
      <c r="E37" s="2" t="s">
        <v>9</v>
      </c>
      <c r="F37" s="2">
        <v>7</v>
      </c>
      <c r="G37" s="2">
        <v>1</v>
      </c>
      <c r="H37" s="2">
        <v>3</v>
      </c>
      <c r="I37" s="2">
        <v>0</v>
      </c>
      <c r="J37" s="2">
        <v>4</v>
      </c>
      <c r="K37" s="4">
        <f t="shared" si="0"/>
        <v>15</v>
      </c>
    </row>
    <row r="38" spans="1:11">
      <c r="A38" s="3" t="str">
        <f>HYPERLINK("https://www.dropbox.com/sh/up1phdyorzrzdzp/AADBlaPt3UECmm7bCY_QdyToa?dl=0","Курбацкий")</f>
        <v>Курбацкий</v>
      </c>
      <c r="B38" s="1" t="s">
        <v>25</v>
      </c>
      <c r="C38" s="1" t="s">
        <v>71</v>
      </c>
      <c r="D38" s="1">
        <v>9</v>
      </c>
      <c r="E38" s="2" t="s">
        <v>9</v>
      </c>
      <c r="F38" s="2">
        <v>7</v>
      </c>
      <c r="G38" s="2">
        <v>5</v>
      </c>
      <c r="H38" s="2">
        <v>1</v>
      </c>
      <c r="I38" s="2">
        <v>0</v>
      </c>
      <c r="J38" s="2">
        <v>1</v>
      </c>
      <c r="K38" s="4">
        <f t="shared" si="0"/>
        <v>14</v>
      </c>
    </row>
    <row r="39" spans="1:11">
      <c r="A39" s="3" t="str">
        <f>HYPERLINK("https://www.dropbox.com/sh/rc02s46rufuqges/AACu1ldTI_HnFV-4fxhxVLjEa?dl=0","Поремов")</f>
        <v>Поремов</v>
      </c>
      <c r="B39" s="1" t="s">
        <v>38</v>
      </c>
      <c r="C39" s="1" t="s">
        <v>54</v>
      </c>
      <c r="D39" s="1">
        <v>9</v>
      </c>
      <c r="E39" s="2" t="s">
        <v>9</v>
      </c>
      <c r="F39" s="2">
        <v>7</v>
      </c>
      <c r="G39" s="2">
        <v>5</v>
      </c>
      <c r="H39" s="2">
        <v>1</v>
      </c>
      <c r="I39" s="2">
        <v>1</v>
      </c>
      <c r="J39" s="2">
        <v>0</v>
      </c>
      <c r="K39" s="4">
        <f t="shared" si="0"/>
        <v>14</v>
      </c>
    </row>
    <row r="40" spans="1:11">
      <c r="A40" s="3" t="str">
        <f>HYPERLINK("https://www.dropbox.com/sh/pvrds6xaurnf92w/AAA5V9OQmfuNR7hKJwqY4tj7a?dl=0","Лисов")</f>
        <v>Лисов</v>
      </c>
      <c r="B40" s="1" t="s">
        <v>56</v>
      </c>
      <c r="C40" s="1" t="s">
        <v>72</v>
      </c>
      <c r="D40" s="1">
        <v>9</v>
      </c>
      <c r="E40" s="2" t="s">
        <v>9</v>
      </c>
      <c r="F40" s="2">
        <v>7</v>
      </c>
      <c r="G40" s="2">
        <v>3</v>
      </c>
      <c r="H40" s="2">
        <v>3</v>
      </c>
      <c r="I40" s="2">
        <v>0</v>
      </c>
      <c r="J40" s="2">
        <v>0</v>
      </c>
      <c r="K40" s="4">
        <f t="shared" si="0"/>
        <v>13</v>
      </c>
    </row>
    <row r="41" spans="1:11">
      <c r="A41" s="3" t="str">
        <f>HYPERLINK("https://www.dropbox.com/sh/idqbjhtirvqfiy5/AACdRe08uD8j61T3ImhtgxtMa?dl=0","Китова")</f>
        <v>Китова</v>
      </c>
      <c r="B41" s="1" t="s">
        <v>73</v>
      </c>
      <c r="C41" s="1" t="s">
        <v>74</v>
      </c>
      <c r="D41" s="1">
        <v>9</v>
      </c>
      <c r="E41" s="2" t="s">
        <v>9</v>
      </c>
      <c r="F41" s="2">
        <v>7</v>
      </c>
      <c r="G41" s="2">
        <v>5</v>
      </c>
      <c r="H41" s="2">
        <v>1</v>
      </c>
      <c r="I41" s="2">
        <v>0</v>
      </c>
      <c r="J41" s="2">
        <v>0</v>
      </c>
      <c r="K41" s="4">
        <f t="shared" si="0"/>
        <v>13</v>
      </c>
    </row>
    <row r="42" spans="1:11">
      <c r="A42" s="3" t="str">
        <f>HYPERLINK("https://www.dropbox.com/sh/as8qpd417jnrcyb/AAAUOFylpWOIGiciD7Y01ePQa?dl=0","Труфанов")</f>
        <v>Труфанов</v>
      </c>
      <c r="B42" s="1" t="s">
        <v>11</v>
      </c>
      <c r="C42" s="1" t="s">
        <v>16</v>
      </c>
      <c r="D42" s="1">
        <v>9</v>
      </c>
      <c r="E42" s="2" t="s">
        <v>9</v>
      </c>
      <c r="F42" s="2">
        <v>7</v>
      </c>
      <c r="G42" s="2">
        <v>3</v>
      </c>
      <c r="H42" s="2">
        <v>1</v>
      </c>
      <c r="I42" s="2">
        <v>0</v>
      </c>
      <c r="J42" s="2">
        <v>1</v>
      </c>
      <c r="K42" s="4">
        <f t="shared" si="0"/>
        <v>12</v>
      </c>
    </row>
    <row r="43" spans="1:11">
      <c r="A43" s="3" t="str">
        <f>HYPERLINK("https://www.dropbox.com/sh/g44l98tgdhta1cw/AAB79T48rOhHoTRz2j-x_a6Xa?dl=0","Лодыгин")</f>
        <v>Лодыгин</v>
      </c>
      <c r="B43" s="1" t="s">
        <v>75</v>
      </c>
      <c r="C43" s="1" t="s">
        <v>76</v>
      </c>
      <c r="D43" s="1">
        <v>9</v>
      </c>
      <c r="E43" s="2" t="s">
        <v>9</v>
      </c>
      <c r="F43" s="2">
        <v>7</v>
      </c>
      <c r="G43" s="2">
        <v>0</v>
      </c>
      <c r="H43" s="2">
        <v>2</v>
      </c>
      <c r="I43" s="2">
        <v>0</v>
      </c>
      <c r="J43" s="2">
        <v>1</v>
      </c>
      <c r="K43" s="4">
        <f t="shared" si="0"/>
        <v>10</v>
      </c>
    </row>
    <row r="44" spans="1:11">
      <c r="A44" s="3" t="str">
        <f>HYPERLINK("https://www.dropbox.com/sh/u5bmot6bsfm8qyw/AABqkIfXDbCbglXvrnnqstIBa?dl=0","Мармышев")</f>
        <v>Мармышев</v>
      </c>
      <c r="B44" s="1" t="s">
        <v>77</v>
      </c>
      <c r="C44" s="1" t="s">
        <v>78</v>
      </c>
      <c r="D44" s="1">
        <v>9</v>
      </c>
      <c r="E44" s="2" t="s">
        <v>9</v>
      </c>
      <c r="F44" s="2">
        <v>7</v>
      </c>
      <c r="G44" s="2">
        <v>3</v>
      </c>
      <c r="H44" s="2">
        <v>0</v>
      </c>
      <c r="I44" s="2">
        <v>0</v>
      </c>
      <c r="J44" s="2">
        <v>0</v>
      </c>
      <c r="K44" s="4">
        <f t="shared" si="0"/>
        <v>10</v>
      </c>
    </row>
    <row r="45" spans="1:11">
      <c r="A45" s="3" t="str">
        <f>HYPERLINK("https://www.dropbox.com/sh/m8w0cighess2v9h/AAAP3IFif66wmOhgZQ5pnBQVa?dl=0","Абдулов")</f>
        <v>Абдулов</v>
      </c>
      <c r="B45" s="1" t="s">
        <v>42</v>
      </c>
      <c r="C45" s="1" t="s">
        <v>41</v>
      </c>
      <c r="D45" s="1">
        <v>9</v>
      </c>
      <c r="E45" s="2" t="s">
        <v>9</v>
      </c>
      <c r="F45" s="2">
        <v>7</v>
      </c>
      <c r="G45" s="2">
        <v>1</v>
      </c>
      <c r="H45" s="2">
        <v>0</v>
      </c>
      <c r="I45" s="2">
        <v>0</v>
      </c>
      <c r="J45" s="2">
        <v>0</v>
      </c>
      <c r="K45" s="4">
        <f t="shared" si="0"/>
        <v>8</v>
      </c>
    </row>
    <row r="46" spans="1:11">
      <c r="A46" s="3" t="str">
        <f>HYPERLINK("https://www.dropbox.com/sh/jnnbhidfiok0r3h/AACKv25Ka4dEnMn75LY6K8Kua?dl=0","Малашкеевич")</f>
        <v>Малашкеевич</v>
      </c>
      <c r="B46" s="1" t="s">
        <v>79</v>
      </c>
      <c r="C46" s="1" t="s">
        <v>80</v>
      </c>
      <c r="D46" s="1">
        <v>9</v>
      </c>
      <c r="E46" s="2" t="s">
        <v>9</v>
      </c>
      <c r="F46" s="2">
        <v>7</v>
      </c>
      <c r="G46" s="2">
        <v>0</v>
      </c>
      <c r="H46" s="2">
        <v>1</v>
      </c>
      <c r="I46" s="2">
        <v>0</v>
      </c>
      <c r="J46" s="2">
        <v>0</v>
      </c>
      <c r="K46" s="4">
        <f t="shared" si="0"/>
        <v>8</v>
      </c>
    </row>
    <row r="47" spans="1:11">
      <c r="A47" s="3" t="str">
        <f>HYPERLINK("https://www.dropbox.com/sh/ce78yyshm8lgsxk/AABlLTV_3jUOjiVGWlGHxXoIa?dl=0","Курдюков")</f>
        <v>Курдюков</v>
      </c>
      <c r="B47" s="1" t="s">
        <v>23</v>
      </c>
      <c r="C47" s="1" t="s">
        <v>80</v>
      </c>
      <c r="D47" s="1">
        <v>9</v>
      </c>
      <c r="E47" s="2" t="s">
        <v>9</v>
      </c>
      <c r="F47" s="2">
        <v>7</v>
      </c>
      <c r="G47" s="2">
        <v>0</v>
      </c>
      <c r="H47" s="2">
        <v>0</v>
      </c>
      <c r="I47" s="2">
        <v>0</v>
      </c>
      <c r="J47" s="2">
        <v>0</v>
      </c>
      <c r="K47" s="4">
        <f t="shared" si="0"/>
        <v>7</v>
      </c>
    </row>
    <row r="48" spans="1:11">
      <c r="A48" s="1" t="s">
        <v>81</v>
      </c>
      <c r="B48" s="1" t="s">
        <v>82</v>
      </c>
      <c r="C48" s="1" t="s">
        <v>83</v>
      </c>
      <c r="D48" s="1">
        <v>9</v>
      </c>
      <c r="K48" s="4">
        <f t="shared" si="0"/>
        <v>0</v>
      </c>
    </row>
    <row r="49" spans="1:11">
      <c r="A49" s="1" t="s">
        <v>84</v>
      </c>
      <c r="B49" s="1" t="s">
        <v>85</v>
      </c>
      <c r="C49" s="1" t="s">
        <v>54</v>
      </c>
      <c r="D49" s="1">
        <v>9</v>
      </c>
      <c r="K49" s="4">
        <f t="shared" si="0"/>
        <v>0</v>
      </c>
    </row>
    <row r="50" spans="1:11">
      <c r="A50" s="1" t="s">
        <v>86</v>
      </c>
      <c r="B50" s="1" t="s">
        <v>87</v>
      </c>
      <c r="C50" s="1" t="s">
        <v>88</v>
      </c>
      <c r="D50" s="1">
        <v>9</v>
      </c>
      <c r="K50" s="4">
        <f t="shared" si="0"/>
        <v>0</v>
      </c>
    </row>
    <row r="51" spans="1:11">
      <c r="A51" s="1" t="s">
        <v>89</v>
      </c>
      <c r="B51" s="1" t="s">
        <v>82</v>
      </c>
      <c r="C51" s="1" t="s">
        <v>90</v>
      </c>
      <c r="D51" s="1">
        <v>9</v>
      </c>
      <c r="K51" s="4">
        <f t="shared" si="0"/>
        <v>0</v>
      </c>
    </row>
    <row r="52" spans="1:11">
      <c r="A52" s="1" t="s">
        <v>91</v>
      </c>
      <c r="B52" s="1" t="s">
        <v>55</v>
      </c>
      <c r="C52" s="1" t="s">
        <v>83</v>
      </c>
      <c r="D52" s="1">
        <v>9</v>
      </c>
      <c r="K52" s="4">
        <f t="shared" si="0"/>
        <v>0</v>
      </c>
    </row>
    <row r="53" spans="1:11">
      <c r="A53" s="1" t="s">
        <v>92</v>
      </c>
      <c r="B53" s="1" t="s">
        <v>17</v>
      </c>
      <c r="C53" s="1" t="s">
        <v>93</v>
      </c>
      <c r="D53" s="1">
        <v>9</v>
      </c>
      <c r="K53" s="4">
        <f t="shared" si="0"/>
        <v>0</v>
      </c>
    </row>
    <row r="54" spans="1:11">
      <c r="A54" s="1" t="s">
        <v>94</v>
      </c>
      <c r="B54" s="1" t="s">
        <v>77</v>
      </c>
      <c r="C54" s="1" t="s">
        <v>54</v>
      </c>
      <c r="D54" s="1">
        <v>9</v>
      </c>
      <c r="K54" s="4">
        <f t="shared" si="0"/>
        <v>0</v>
      </c>
    </row>
    <row r="55" spans="1:11">
      <c r="A55" s="1" t="s">
        <v>95</v>
      </c>
      <c r="B55" s="1" t="s">
        <v>55</v>
      </c>
      <c r="C55" s="1" t="s">
        <v>18</v>
      </c>
      <c r="D55" s="1">
        <v>9</v>
      </c>
      <c r="K55" s="4">
        <f t="shared" si="0"/>
        <v>0</v>
      </c>
    </row>
    <row r="56" spans="1:11">
      <c r="A56" s="1" t="s">
        <v>96</v>
      </c>
      <c r="B56" s="1" t="s">
        <v>13</v>
      </c>
      <c r="C56" s="1" t="s">
        <v>97</v>
      </c>
      <c r="D56" s="1">
        <v>9</v>
      </c>
      <c r="K56" s="4">
        <f t="shared" si="0"/>
        <v>0</v>
      </c>
    </row>
    <row r="57" spans="1:11">
      <c r="A57" s="1" t="s">
        <v>98</v>
      </c>
      <c r="B57" s="1" t="s">
        <v>19</v>
      </c>
      <c r="C57" s="1" t="s">
        <v>99</v>
      </c>
      <c r="D57" s="1">
        <v>9</v>
      </c>
      <c r="K57" s="4">
        <f t="shared" si="0"/>
        <v>0</v>
      </c>
    </row>
    <row r="58" spans="1:11">
      <c r="A58" s="1" t="s">
        <v>100</v>
      </c>
      <c r="B58" s="1" t="s">
        <v>101</v>
      </c>
      <c r="C58" s="1" t="s">
        <v>102</v>
      </c>
      <c r="D58" s="1">
        <v>9</v>
      </c>
      <c r="K58" s="4">
        <f t="shared" si="0"/>
        <v>0</v>
      </c>
    </row>
    <row r="59" spans="1:11">
      <c r="A59" s="1" t="s">
        <v>103</v>
      </c>
      <c r="B59" s="1" t="s">
        <v>104</v>
      </c>
      <c r="C59" s="1" t="s">
        <v>105</v>
      </c>
      <c r="D59" s="1">
        <v>9</v>
      </c>
      <c r="K59" s="4">
        <f t="shared" si="0"/>
        <v>0</v>
      </c>
    </row>
    <row r="60" spans="1:11">
      <c r="A60" s="1" t="s">
        <v>106</v>
      </c>
      <c r="B60" s="1" t="s">
        <v>107</v>
      </c>
      <c r="C60" s="1" t="s">
        <v>108</v>
      </c>
      <c r="D60" s="1">
        <v>9</v>
      </c>
      <c r="K60" s="4">
        <f t="shared" si="0"/>
        <v>0</v>
      </c>
    </row>
    <row r="61" spans="1:11">
      <c r="A61" s="1" t="s">
        <v>109</v>
      </c>
      <c r="B61" s="1" t="s">
        <v>110</v>
      </c>
      <c r="C61" s="1" t="s">
        <v>111</v>
      </c>
      <c r="D61" s="1">
        <v>9</v>
      </c>
      <c r="K61" s="4">
        <f t="shared" si="0"/>
        <v>0</v>
      </c>
    </row>
    <row r="62" spans="1:11">
      <c r="A62" s="1" t="s">
        <v>112</v>
      </c>
      <c r="B62" s="1" t="s">
        <v>17</v>
      </c>
      <c r="C62" s="1" t="s">
        <v>71</v>
      </c>
      <c r="D62" s="1">
        <v>9</v>
      </c>
      <c r="K62" s="4">
        <f t="shared" si="0"/>
        <v>0</v>
      </c>
    </row>
    <row r="63" spans="1:11">
      <c r="A63" s="1" t="s">
        <v>113</v>
      </c>
      <c r="B63" s="1" t="s">
        <v>114</v>
      </c>
      <c r="C63" s="1" t="s">
        <v>115</v>
      </c>
      <c r="D63" s="1">
        <v>9</v>
      </c>
      <c r="K63" s="4">
        <f t="shared" si="0"/>
        <v>0</v>
      </c>
    </row>
    <row r="64" spans="1:11">
      <c r="A64" s="1" t="s">
        <v>116</v>
      </c>
      <c r="B64" s="1" t="s">
        <v>117</v>
      </c>
      <c r="C64" s="1" t="s">
        <v>67</v>
      </c>
      <c r="D64" s="1">
        <v>9</v>
      </c>
      <c r="K64" s="4">
        <f t="shared" si="0"/>
        <v>0</v>
      </c>
    </row>
    <row r="65" spans="1:12">
      <c r="A65" s="1" t="s">
        <v>118</v>
      </c>
      <c r="B65" s="1" t="s">
        <v>119</v>
      </c>
      <c r="C65" s="1" t="s">
        <v>120</v>
      </c>
      <c r="D65" s="1">
        <v>9</v>
      </c>
      <c r="K65" s="4">
        <f t="shared" si="0"/>
        <v>0</v>
      </c>
    </row>
    <row r="66" spans="1:12">
      <c r="A66" s="1" t="s">
        <v>121</v>
      </c>
      <c r="B66" s="1" t="s">
        <v>63</v>
      </c>
      <c r="C66" s="1" t="s">
        <v>50</v>
      </c>
      <c r="D66" s="1">
        <v>9</v>
      </c>
      <c r="K66" s="4">
        <f t="shared" si="0"/>
        <v>0</v>
      </c>
    </row>
    <row r="67" spans="1:12">
      <c r="A67" s="1" t="s">
        <v>122</v>
      </c>
      <c r="B67" s="1" t="s">
        <v>123</v>
      </c>
      <c r="C67" s="1" t="s">
        <v>65</v>
      </c>
      <c r="D67" s="1">
        <v>9</v>
      </c>
      <c r="K67" s="4">
        <f t="shared" si="0"/>
        <v>0</v>
      </c>
    </row>
    <row r="68" spans="1:12">
      <c r="A68" s="1" t="s">
        <v>124</v>
      </c>
      <c r="B68" s="1" t="s">
        <v>125</v>
      </c>
      <c r="C68" s="1" t="s">
        <v>126</v>
      </c>
      <c r="D68" s="1">
        <v>9</v>
      </c>
      <c r="K68" s="4">
        <f t="shared" si="0"/>
        <v>0</v>
      </c>
    </row>
    <row r="69" spans="1:12">
      <c r="A69" s="1" t="s">
        <v>127</v>
      </c>
      <c r="B69" s="1" t="s">
        <v>36</v>
      </c>
      <c r="C69" s="1" t="s">
        <v>67</v>
      </c>
      <c r="D69" s="1">
        <v>9</v>
      </c>
      <c r="K69" s="4">
        <f t="shared" si="0"/>
        <v>0</v>
      </c>
    </row>
    <row r="70" spans="1:12">
      <c r="A70" s="1" t="s">
        <v>128</v>
      </c>
      <c r="B70" s="1" t="s">
        <v>15</v>
      </c>
      <c r="C70" s="1" t="s">
        <v>41</v>
      </c>
      <c r="D70" s="1">
        <v>9</v>
      </c>
      <c r="K70" s="4">
        <f t="shared" si="0"/>
        <v>0</v>
      </c>
    </row>
    <row r="71" spans="1:12">
      <c r="A71" s="1" t="s">
        <v>129</v>
      </c>
      <c r="B71" s="1" t="s">
        <v>61</v>
      </c>
      <c r="C71" s="1" t="s">
        <v>71</v>
      </c>
      <c r="D71" s="1">
        <v>9</v>
      </c>
      <c r="K71" s="4">
        <f t="shared" si="0"/>
        <v>0</v>
      </c>
    </row>
    <row r="72" spans="1:12">
      <c r="A72" s="1" t="s">
        <v>130</v>
      </c>
      <c r="B72" s="1" t="s">
        <v>11</v>
      </c>
      <c r="C72" s="1" t="s">
        <v>18</v>
      </c>
      <c r="D72" s="1">
        <v>9</v>
      </c>
      <c r="K72" s="4">
        <f t="shared" si="0"/>
        <v>0</v>
      </c>
    </row>
    <row r="73" spans="1:12">
      <c r="A73" s="1" t="s">
        <v>131</v>
      </c>
      <c r="B73" s="1" t="s">
        <v>132</v>
      </c>
      <c r="C73" s="1" t="s">
        <v>133</v>
      </c>
      <c r="D73" s="1">
        <v>9</v>
      </c>
      <c r="K73" s="4">
        <f t="shared" si="0"/>
        <v>0</v>
      </c>
    </row>
    <row r="74" spans="1:12">
      <c r="A74" s="1" t="s">
        <v>134</v>
      </c>
      <c r="B74" s="1" t="s">
        <v>40</v>
      </c>
      <c r="C74" s="1" t="s">
        <v>18</v>
      </c>
      <c r="D74" s="1">
        <v>9</v>
      </c>
      <c r="K74" s="4">
        <f t="shared" si="0"/>
        <v>0</v>
      </c>
    </row>
    <row r="75" spans="1:12">
      <c r="A75" s="1" t="s">
        <v>135</v>
      </c>
      <c r="B75" s="1" t="s">
        <v>136</v>
      </c>
      <c r="C75" s="1" t="s">
        <v>137</v>
      </c>
      <c r="D75" s="1">
        <v>9</v>
      </c>
      <c r="K75" s="4">
        <f t="shared" si="0"/>
        <v>0</v>
      </c>
    </row>
    <row r="76" spans="1:12">
      <c r="A76" s="3" t="str">
        <f>HYPERLINK("https://www.dropbox.com/sh/zzlmrliesc7u2c6/AACIx2c_nbTT5KZXp1iS4_A1a?dl=0","Исмаилов")</f>
        <v>Исмаилов</v>
      </c>
      <c r="B76" s="1" t="s">
        <v>138</v>
      </c>
      <c r="C76" s="1" t="s">
        <v>139</v>
      </c>
      <c r="D76" s="1">
        <v>10</v>
      </c>
      <c r="E76" s="2" t="s">
        <v>140</v>
      </c>
      <c r="F76" s="2">
        <v>7</v>
      </c>
      <c r="G76" s="2">
        <v>7</v>
      </c>
      <c r="H76" s="2">
        <v>7</v>
      </c>
      <c r="I76" s="2">
        <v>7</v>
      </c>
      <c r="J76" s="2">
        <v>5</v>
      </c>
      <c r="K76" s="4">
        <f t="shared" si="0"/>
        <v>33</v>
      </c>
      <c r="L76" s="2" t="s">
        <v>10</v>
      </c>
    </row>
    <row r="77" spans="1:12">
      <c r="A77" s="3" t="str">
        <f>HYPERLINK("https://www.dropbox.com/sh/04sq5ny2xui909h/AADCJyRIFPHd2seqJqsTa9FBa?dl=0","Ашабоков")</f>
        <v>Ашабоков</v>
      </c>
      <c r="B77" s="1" t="s">
        <v>55</v>
      </c>
      <c r="C77" s="1" t="s">
        <v>141</v>
      </c>
      <c r="D77" s="1">
        <v>10</v>
      </c>
      <c r="E77" s="2" t="s">
        <v>140</v>
      </c>
      <c r="F77" s="2">
        <v>7</v>
      </c>
      <c r="G77" s="2">
        <v>7</v>
      </c>
      <c r="H77" s="2">
        <v>7</v>
      </c>
      <c r="I77" s="2">
        <v>5</v>
      </c>
      <c r="J77" s="2">
        <v>7</v>
      </c>
      <c r="K77" s="4">
        <f t="shared" si="0"/>
        <v>33</v>
      </c>
      <c r="L77" s="2" t="s">
        <v>10</v>
      </c>
    </row>
    <row r="78" spans="1:12">
      <c r="A78" s="3" t="str">
        <f>HYPERLINK("https://www.dropbox.com/sh/kd8jxtt4l9joyzm/AADBahvvn66OMFL8fmiIqxBaa?dl=0","Кухаренко")</f>
        <v>Кухаренко</v>
      </c>
      <c r="B78" s="1" t="s">
        <v>53</v>
      </c>
      <c r="C78" s="1" t="s">
        <v>57</v>
      </c>
      <c r="D78" s="1">
        <v>10</v>
      </c>
      <c r="E78" s="2" t="s">
        <v>140</v>
      </c>
      <c r="F78" s="2">
        <v>7</v>
      </c>
      <c r="G78" s="2">
        <v>6</v>
      </c>
      <c r="H78" s="2">
        <v>1</v>
      </c>
      <c r="I78" s="2">
        <v>7</v>
      </c>
      <c r="J78" s="2">
        <v>2</v>
      </c>
      <c r="K78" s="4">
        <f t="shared" si="0"/>
        <v>23</v>
      </c>
      <c r="L78" s="2" t="s">
        <v>29</v>
      </c>
    </row>
    <row r="79" spans="1:12">
      <c r="A79" s="3" t="str">
        <f>HYPERLINK("https://www.dropbox.com/sh/6hlmil6ry8sf373/AADzQZqMAOAySlvTpFls0wRXa?dl=0","Алмазов")</f>
        <v>Алмазов</v>
      </c>
      <c r="B79" s="1" t="s">
        <v>69</v>
      </c>
      <c r="C79" s="1" t="s">
        <v>57</v>
      </c>
      <c r="D79" s="1">
        <v>10</v>
      </c>
      <c r="E79" s="2" t="s">
        <v>140</v>
      </c>
      <c r="F79" s="2">
        <v>7</v>
      </c>
      <c r="G79" s="2">
        <v>6</v>
      </c>
      <c r="H79" s="2">
        <v>2</v>
      </c>
      <c r="I79" s="2">
        <v>2</v>
      </c>
      <c r="J79" s="2">
        <v>4</v>
      </c>
      <c r="K79" s="4">
        <f t="shared" si="0"/>
        <v>21</v>
      </c>
      <c r="L79" s="2" t="s">
        <v>29</v>
      </c>
    </row>
    <row r="80" spans="1:12">
      <c r="A80" s="3" t="str">
        <f>HYPERLINK("https://www.dropbox.com/sh/1amy28yhruohmer/AADrCL3kqVmcJM-HEDN_oJMIa?dl=0","Барнась")</f>
        <v>Барнась</v>
      </c>
      <c r="B80" s="1" t="s">
        <v>142</v>
      </c>
      <c r="C80" s="1" t="s">
        <v>143</v>
      </c>
      <c r="D80" s="1">
        <v>10</v>
      </c>
      <c r="E80" s="2" t="s">
        <v>140</v>
      </c>
      <c r="F80" s="2">
        <v>7</v>
      </c>
      <c r="G80" s="2">
        <v>0</v>
      </c>
      <c r="H80" s="2">
        <v>4</v>
      </c>
      <c r="I80" s="2">
        <v>7</v>
      </c>
      <c r="J80" s="2">
        <v>0</v>
      </c>
      <c r="K80" s="4">
        <f t="shared" si="0"/>
        <v>18</v>
      </c>
    </row>
    <row r="81" spans="1:11">
      <c r="A81" s="3" t="str">
        <f>HYPERLINK("https://www.dropbox.com/sh/jbtqn6b0u7t1uvv/AACKPCsgVLpCQ7LY9zSX-6Fpa?dl=0","Волков")</f>
        <v>Волков</v>
      </c>
      <c r="B81" s="1" t="s">
        <v>40</v>
      </c>
      <c r="C81" s="1" t="s">
        <v>31</v>
      </c>
      <c r="D81" s="1">
        <v>10</v>
      </c>
      <c r="E81" s="2" t="s">
        <v>140</v>
      </c>
      <c r="F81" s="2">
        <v>7</v>
      </c>
      <c r="G81" s="2">
        <v>6</v>
      </c>
      <c r="H81" s="2">
        <v>1</v>
      </c>
      <c r="I81" s="2">
        <v>2</v>
      </c>
      <c r="J81" s="2">
        <v>2</v>
      </c>
      <c r="K81" s="4">
        <f t="shared" si="0"/>
        <v>18</v>
      </c>
    </row>
    <row r="82" spans="1:11">
      <c r="A82" s="3" t="str">
        <f>HYPERLINK("https://www.dropbox.com/sh/s52u88vyxwysrem/AAB-FULgppsDUBvd7ceLA8tWa?dl=0","Бочков")</f>
        <v>Бочков</v>
      </c>
      <c r="B82" s="1" t="s">
        <v>15</v>
      </c>
      <c r="C82" s="1" t="s">
        <v>24</v>
      </c>
      <c r="D82" s="1">
        <v>10</v>
      </c>
      <c r="E82" s="2" t="s">
        <v>140</v>
      </c>
      <c r="F82" s="2">
        <v>7</v>
      </c>
      <c r="G82" s="2">
        <v>6</v>
      </c>
      <c r="H82" s="2">
        <v>4</v>
      </c>
      <c r="I82" s="2">
        <v>0</v>
      </c>
      <c r="J82" s="2">
        <v>0</v>
      </c>
      <c r="K82" s="4">
        <f t="shared" si="0"/>
        <v>17</v>
      </c>
    </row>
    <row r="83" spans="1:11">
      <c r="A83" s="3" t="str">
        <f>HYPERLINK("https://www.dropbox.com/sh/g7pzfcj74f5xpdw/AACeeAATVzqj_vnntxPUBiUma?dl=0","Жиганов")</f>
        <v>Жиганов</v>
      </c>
      <c r="B83" s="1" t="s">
        <v>144</v>
      </c>
      <c r="C83" s="1" t="s">
        <v>68</v>
      </c>
      <c r="D83" s="1">
        <v>10</v>
      </c>
      <c r="E83" s="2" t="s">
        <v>140</v>
      </c>
      <c r="F83" s="2">
        <v>7</v>
      </c>
      <c r="G83" s="2">
        <v>6</v>
      </c>
      <c r="H83" s="2">
        <v>1</v>
      </c>
      <c r="I83" s="2">
        <v>2</v>
      </c>
      <c r="J83" s="2">
        <v>0</v>
      </c>
      <c r="K83" s="4">
        <f t="shared" si="0"/>
        <v>16</v>
      </c>
    </row>
    <row r="84" spans="1:11">
      <c r="A84" s="3" t="str">
        <f>HYPERLINK("https://www.dropbox.com/sh/kzhrvgdigfg3nth/AACLY8zeeVhtbcgd6pB9p8Gja?dl=0","Исаева")</f>
        <v>Исаева</v>
      </c>
      <c r="B84" s="1" t="s">
        <v>27</v>
      </c>
      <c r="C84" s="1" t="s">
        <v>145</v>
      </c>
      <c r="D84" s="1">
        <v>10</v>
      </c>
      <c r="E84" s="2" t="s">
        <v>140</v>
      </c>
      <c r="F84" s="2">
        <v>7</v>
      </c>
      <c r="G84" s="2">
        <v>6</v>
      </c>
      <c r="H84" s="2">
        <v>1</v>
      </c>
      <c r="I84" s="2">
        <v>0</v>
      </c>
      <c r="J84" s="2">
        <v>0</v>
      </c>
      <c r="K84" s="4">
        <f t="shared" si="0"/>
        <v>14</v>
      </c>
    </row>
    <row r="85" spans="1:11">
      <c r="A85" s="3" t="str">
        <f>HYPERLINK("https://www.dropbox.com/sh/aq57oem8bqorv8n/AAAyx_zIXvkKs08oaQbUMsYCa?dl=0","Гаджиев")</f>
        <v>Гаджиев</v>
      </c>
      <c r="B85" s="1" t="s">
        <v>136</v>
      </c>
      <c r="C85" s="1" t="s">
        <v>146</v>
      </c>
      <c r="D85" s="1">
        <v>10</v>
      </c>
      <c r="E85" s="2" t="s">
        <v>140</v>
      </c>
      <c r="F85" s="2">
        <v>7</v>
      </c>
      <c r="G85" s="2">
        <v>1</v>
      </c>
      <c r="H85" s="2">
        <v>0</v>
      </c>
      <c r="I85" s="2">
        <v>2</v>
      </c>
      <c r="J85" s="2">
        <v>0</v>
      </c>
      <c r="K85" s="4">
        <f t="shared" si="0"/>
        <v>10</v>
      </c>
    </row>
    <row r="86" spans="1:11">
      <c r="A86" s="3" t="str">
        <f>HYPERLINK("https://www.dropbox.com/sh/cxvv4loa5tp3e15/AACtEuptCGNbbHIIvHl4Xd4za?dl=0","Исаева")</f>
        <v>Исаева</v>
      </c>
      <c r="B86" s="1" t="s">
        <v>147</v>
      </c>
      <c r="C86" s="1" t="s">
        <v>145</v>
      </c>
      <c r="D86" s="1">
        <v>10</v>
      </c>
      <c r="E86" s="2" t="s">
        <v>140</v>
      </c>
      <c r="F86" s="2">
        <v>7</v>
      </c>
      <c r="G86" s="2">
        <v>1</v>
      </c>
      <c r="H86" s="2">
        <v>1</v>
      </c>
      <c r="I86" s="2">
        <v>0</v>
      </c>
      <c r="J86" s="2">
        <v>0</v>
      </c>
      <c r="K86" s="4">
        <f t="shared" si="0"/>
        <v>9</v>
      </c>
    </row>
    <row r="87" spans="1:11">
      <c r="A87" s="3" t="str">
        <f>HYPERLINK("https://www.dropbox.com/sh/sjw48oesw9hgivo/AACZdO2rOiTcsEhntrfcm_o1a?dl=0","Кошелев")</f>
        <v>Кошелев</v>
      </c>
      <c r="B87" s="1" t="s">
        <v>125</v>
      </c>
      <c r="C87" s="1" t="s">
        <v>80</v>
      </c>
      <c r="D87" s="1">
        <v>10</v>
      </c>
      <c r="E87" s="2" t="s">
        <v>140</v>
      </c>
      <c r="F87" s="2">
        <v>7</v>
      </c>
      <c r="G87" s="2">
        <v>1</v>
      </c>
      <c r="H87" s="2">
        <v>1</v>
      </c>
      <c r="I87" s="2">
        <v>0</v>
      </c>
      <c r="J87" s="2">
        <v>0</v>
      </c>
      <c r="K87" s="4">
        <f t="shared" si="0"/>
        <v>9</v>
      </c>
    </row>
    <row r="88" spans="1:11">
      <c r="A88" s="3" t="str">
        <f>HYPERLINK("https://www.dropbox.com/sh/qmb17fmwu1fm0hq/AAAwUjzduRpcP9cB6Q7BQNBwa?dl=0","Кузьмин")</f>
        <v>Кузьмин</v>
      </c>
      <c r="B88" s="1" t="s">
        <v>148</v>
      </c>
      <c r="C88" s="1" t="s">
        <v>57</v>
      </c>
      <c r="D88" s="1">
        <v>10</v>
      </c>
      <c r="E88" s="2" t="s">
        <v>140</v>
      </c>
      <c r="F88" s="2">
        <v>7</v>
      </c>
      <c r="G88" s="2">
        <v>1</v>
      </c>
      <c r="H88" s="2">
        <v>0</v>
      </c>
      <c r="I88" s="2">
        <v>0</v>
      </c>
      <c r="J88" s="2">
        <v>0</v>
      </c>
      <c r="K88" s="4">
        <f t="shared" si="0"/>
        <v>8</v>
      </c>
    </row>
    <row r="89" spans="1:11">
      <c r="A89" s="1" t="s">
        <v>149</v>
      </c>
      <c r="B89" s="1" t="s">
        <v>150</v>
      </c>
      <c r="C89" s="1" t="s">
        <v>31</v>
      </c>
      <c r="D89" s="1" t="s">
        <v>151</v>
      </c>
      <c r="K89" s="4">
        <f t="shared" si="0"/>
        <v>0</v>
      </c>
    </row>
    <row r="90" spans="1:11">
      <c r="A90" s="1" t="s">
        <v>149</v>
      </c>
      <c r="B90" s="1" t="s">
        <v>15</v>
      </c>
      <c r="C90" s="1" t="s">
        <v>31</v>
      </c>
      <c r="D90" s="1" t="s">
        <v>151</v>
      </c>
      <c r="K90" s="4">
        <f t="shared" si="0"/>
        <v>0</v>
      </c>
    </row>
    <row r="91" spans="1:11">
      <c r="A91" s="1" t="s">
        <v>152</v>
      </c>
      <c r="B91" s="1" t="s">
        <v>153</v>
      </c>
      <c r="C91" s="1" t="s">
        <v>154</v>
      </c>
      <c r="D91" s="1" t="s">
        <v>151</v>
      </c>
      <c r="K91" s="4">
        <f t="shared" si="0"/>
        <v>0</v>
      </c>
    </row>
    <row r="92" spans="1:11">
      <c r="A92" s="1" t="s">
        <v>155</v>
      </c>
      <c r="B92" s="1" t="s">
        <v>38</v>
      </c>
      <c r="C92" s="1" t="s">
        <v>57</v>
      </c>
      <c r="D92" s="1" t="s">
        <v>151</v>
      </c>
      <c r="K92" s="4">
        <f t="shared" si="0"/>
        <v>0</v>
      </c>
    </row>
    <row r="93" spans="1:11">
      <c r="A93" s="1" t="s">
        <v>156</v>
      </c>
      <c r="B93" s="1" t="s">
        <v>157</v>
      </c>
      <c r="C93" s="1" t="s">
        <v>133</v>
      </c>
      <c r="D93" s="1" t="s">
        <v>151</v>
      </c>
      <c r="K93" s="4">
        <f t="shared" si="0"/>
        <v>0</v>
      </c>
    </row>
    <row r="94" spans="1:11">
      <c r="A94" s="1" t="s">
        <v>158</v>
      </c>
      <c r="B94" s="1" t="s">
        <v>11</v>
      </c>
      <c r="C94" s="1" t="s">
        <v>54</v>
      </c>
      <c r="D94" s="1" t="s">
        <v>151</v>
      </c>
      <c r="K94" s="4">
        <f t="shared" si="0"/>
        <v>0</v>
      </c>
    </row>
    <row r="95" spans="1:11">
      <c r="A95" s="1" t="s">
        <v>159</v>
      </c>
      <c r="B95" s="1" t="s">
        <v>38</v>
      </c>
      <c r="C95" s="1" t="s">
        <v>93</v>
      </c>
      <c r="D95" s="1" t="s">
        <v>151</v>
      </c>
      <c r="K95" s="4">
        <f t="shared" si="0"/>
        <v>0</v>
      </c>
    </row>
    <row r="96" spans="1:11">
      <c r="A96" s="1" t="s">
        <v>160</v>
      </c>
      <c r="B96" s="1" t="s">
        <v>161</v>
      </c>
      <c r="C96" s="1" t="s">
        <v>16</v>
      </c>
      <c r="D96" s="1" t="s">
        <v>151</v>
      </c>
      <c r="K96" s="4">
        <f t="shared" si="0"/>
        <v>0</v>
      </c>
    </row>
    <row r="97" spans="1:11">
      <c r="A97" s="1" t="s">
        <v>162</v>
      </c>
      <c r="B97" s="1" t="s">
        <v>23</v>
      </c>
      <c r="C97" s="1" t="s">
        <v>24</v>
      </c>
      <c r="D97" s="1" t="s">
        <v>151</v>
      </c>
      <c r="K97" s="4">
        <f t="shared" si="0"/>
        <v>0</v>
      </c>
    </row>
    <row r="98" spans="1:11">
      <c r="A98" s="1" t="s">
        <v>163</v>
      </c>
      <c r="B98" s="1" t="s">
        <v>164</v>
      </c>
      <c r="C98" s="1" t="s">
        <v>165</v>
      </c>
      <c r="D98" s="1" t="s">
        <v>151</v>
      </c>
      <c r="K98" s="4">
        <f t="shared" si="0"/>
        <v>0</v>
      </c>
    </row>
    <row r="99" spans="1:11">
      <c r="A99" s="1" t="s">
        <v>166</v>
      </c>
      <c r="B99" s="1" t="s">
        <v>167</v>
      </c>
      <c r="C99" s="1" t="s">
        <v>168</v>
      </c>
      <c r="D99" s="1" t="s">
        <v>151</v>
      </c>
      <c r="K99" s="4">
        <f t="shared" si="0"/>
        <v>0</v>
      </c>
    </row>
    <row r="100" spans="1:11">
      <c r="A100" s="1" t="s">
        <v>169</v>
      </c>
      <c r="B100" s="1" t="s">
        <v>170</v>
      </c>
      <c r="C100" s="1" t="s">
        <v>50</v>
      </c>
      <c r="D100" s="1" t="s">
        <v>151</v>
      </c>
      <c r="K100" s="4">
        <f t="shared" si="0"/>
        <v>0</v>
      </c>
    </row>
    <row r="101" spans="1:11">
      <c r="A101" s="1" t="s">
        <v>171</v>
      </c>
      <c r="B101" s="1" t="s">
        <v>161</v>
      </c>
      <c r="C101" s="1" t="s">
        <v>172</v>
      </c>
      <c r="D101" s="1" t="s">
        <v>151</v>
      </c>
      <c r="K101" s="4">
        <f t="shared" si="0"/>
        <v>0</v>
      </c>
    </row>
    <row r="102" spans="1:11">
      <c r="A102" s="1" t="s">
        <v>173</v>
      </c>
      <c r="B102" s="1" t="s">
        <v>174</v>
      </c>
      <c r="C102" s="1" t="s">
        <v>175</v>
      </c>
      <c r="D102" s="1" t="s">
        <v>151</v>
      </c>
      <c r="K102" s="4">
        <f t="shared" si="0"/>
        <v>0</v>
      </c>
    </row>
    <row r="103" spans="1:11">
      <c r="A103" s="1" t="s">
        <v>122</v>
      </c>
      <c r="B103" s="1" t="s">
        <v>123</v>
      </c>
      <c r="C103" s="1" t="s">
        <v>65</v>
      </c>
      <c r="D103" s="1" t="s">
        <v>151</v>
      </c>
      <c r="K103" s="4">
        <f t="shared" si="0"/>
        <v>0</v>
      </c>
    </row>
    <row r="104" spans="1:11">
      <c r="A104" s="1" t="s">
        <v>176</v>
      </c>
      <c r="B104" s="1" t="s">
        <v>69</v>
      </c>
      <c r="C104" s="1" t="s">
        <v>54</v>
      </c>
      <c r="D104" s="1" t="s">
        <v>151</v>
      </c>
      <c r="K104" s="4">
        <f t="shared" si="0"/>
        <v>0</v>
      </c>
    </row>
    <row r="105" spans="1:11">
      <c r="A105" s="1" t="s">
        <v>177</v>
      </c>
      <c r="B105" s="1" t="s">
        <v>53</v>
      </c>
      <c r="C105" s="1" t="s">
        <v>54</v>
      </c>
      <c r="D105" s="1" t="s">
        <v>151</v>
      </c>
      <c r="K105" s="4">
        <f t="shared" si="0"/>
        <v>0</v>
      </c>
    </row>
    <row r="106" spans="1:11">
      <c r="A106" s="1" t="s">
        <v>109</v>
      </c>
      <c r="B106" s="1" t="s">
        <v>110</v>
      </c>
      <c r="C106" s="1" t="s">
        <v>111</v>
      </c>
      <c r="D106" s="1" t="s">
        <v>151</v>
      </c>
      <c r="K106" s="4">
        <f t="shared" si="0"/>
        <v>0</v>
      </c>
    </row>
    <row r="107" spans="1:11">
      <c r="A107" s="1" t="s">
        <v>178</v>
      </c>
      <c r="B107" s="1" t="s">
        <v>69</v>
      </c>
      <c r="C107" s="1" t="s">
        <v>57</v>
      </c>
      <c r="D107" s="1" t="s">
        <v>151</v>
      </c>
      <c r="K107" s="4">
        <f t="shared" si="0"/>
        <v>0</v>
      </c>
    </row>
    <row r="108" spans="1:11">
      <c r="A108" s="1" t="s">
        <v>128</v>
      </c>
      <c r="B108" s="1" t="s">
        <v>38</v>
      </c>
      <c r="C108" s="1" t="s">
        <v>39</v>
      </c>
      <c r="D108" s="1" t="s">
        <v>151</v>
      </c>
      <c r="K108" s="4">
        <f t="shared" si="0"/>
        <v>0</v>
      </c>
    </row>
    <row r="109" spans="1:11">
      <c r="A109" s="1" t="s">
        <v>179</v>
      </c>
      <c r="B109" s="1" t="s">
        <v>180</v>
      </c>
      <c r="C109" s="1" t="s">
        <v>50</v>
      </c>
      <c r="D109" s="1" t="s">
        <v>151</v>
      </c>
      <c r="K109" s="4">
        <f t="shared" si="0"/>
        <v>0</v>
      </c>
    </row>
    <row r="110" spans="1:11">
      <c r="A110" s="1" t="s">
        <v>181</v>
      </c>
      <c r="B110" s="1" t="s">
        <v>182</v>
      </c>
      <c r="C110" s="1" t="s">
        <v>52</v>
      </c>
      <c r="D110" s="1" t="s">
        <v>151</v>
      </c>
      <c r="K110" s="4">
        <f t="shared" si="0"/>
        <v>0</v>
      </c>
    </row>
    <row r="111" spans="1:11">
      <c r="A111" s="1" t="s">
        <v>183</v>
      </c>
      <c r="B111" s="1" t="s">
        <v>184</v>
      </c>
      <c r="C111" s="1" t="s">
        <v>185</v>
      </c>
      <c r="D111" s="1" t="s">
        <v>151</v>
      </c>
      <c r="K111" s="4">
        <f t="shared" si="0"/>
        <v>0</v>
      </c>
    </row>
    <row r="112" spans="1:11">
      <c r="A112" s="1" t="s">
        <v>186</v>
      </c>
      <c r="B112" s="1" t="s">
        <v>79</v>
      </c>
      <c r="C112" s="1" t="s">
        <v>80</v>
      </c>
      <c r="D112" s="1" t="s">
        <v>151</v>
      </c>
      <c r="K112" s="4">
        <f t="shared" si="0"/>
        <v>0</v>
      </c>
    </row>
    <row r="113" spans="1:11">
      <c r="A113" s="1" t="s">
        <v>187</v>
      </c>
      <c r="B113" s="1" t="s">
        <v>188</v>
      </c>
      <c r="C113" s="1" t="s">
        <v>99</v>
      </c>
      <c r="D113" s="1" t="s">
        <v>151</v>
      </c>
      <c r="K113" s="4">
        <f t="shared" si="0"/>
        <v>0</v>
      </c>
    </row>
    <row r="114" spans="1:11">
      <c r="A114" s="1" t="s">
        <v>189</v>
      </c>
      <c r="B114" s="1" t="s">
        <v>132</v>
      </c>
      <c r="C114" s="1" t="s">
        <v>67</v>
      </c>
      <c r="D114" s="1" t="s">
        <v>151</v>
      </c>
      <c r="K114" s="4">
        <f t="shared" si="0"/>
        <v>0</v>
      </c>
    </row>
    <row r="115" spans="1:11">
      <c r="A115" s="1" t="s">
        <v>190</v>
      </c>
      <c r="B115" s="1" t="s">
        <v>40</v>
      </c>
      <c r="C115" s="1" t="s">
        <v>24</v>
      </c>
      <c r="D115" s="1" t="s">
        <v>151</v>
      </c>
      <c r="K115" s="4">
        <f t="shared" si="0"/>
        <v>0</v>
      </c>
    </row>
    <row r="116" spans="1:11">
      <c r="A116" s="1" t="s">
        <v>191</v>
      </c>
      <c r="B116" s="1" t="s">
        <v>56</v>
      </c>
      <c r="C116" s="1" t="s">
        <v>54</v>
      </c>
      <c r="D116" s="1" t="s">
        <v>151</v>
      </c>
      <c r="K116" s="4">
        <f t="shared" si="0"/>
        <v>0</v>
      </c>
    </row>
    <row r="117" spans="1:11">
      <c r="A117" s="1" t="s">
        <v>192</v>
      </c>
      <c r="B117" s="1" t="s">
        <v>193</v>
      </c>
      <c r="C117" s="1" t="s">
        <v>50</v>
      </c>
      <c r="D117" s="1" t="s">
        <v>151</v>
      </c>
      <c r="K117" s="4">
        <f t="shared" si="0"/>
        <v>0</v>
      </c>
    </row>
    <row r="118" spans="1:11">
      <c r="A118" s="1" t="s">
        <v>194</v>
      </c>
      <c r="B118" s="1" t="s">
        <v>47</v>
      </c>
      <c r="C118" s="1" t="s">
        <v>195</v>
      </c>
      <c r="D118" s="1" t="s">
        <v>151</v>
      </c>
      <c r="K118" s="4">
        <f t="shared" si="0"/>
        <v>0</v>
      </c>
    </row>
    <row r="119" spans="1:11">
      <c r="A119" s="1" t="s">
        <v>196</v>
      </c>
      <c r="B119" s="1" t="s">
        <v>193</v>
      </c>
      <c r="C119" s="1" t="s">
        <v>197</v>
      </c>
      <c r="D119" s="1" t="s">
        <v>151</v>
      </c>
      <c r="K119" s="4">
        <f t="shared" si="0"/>
        <v>0</v>
      </c>
    </row>
    <row r="120" spans="1:11">
      <c r="A120" s="1" t="s">
        <v>198</v>
      </c>
      <c r="B120" s="1" t="s">
        <v>47</v>
      </c>
      <c r="C120" s="1" t="s">
        <v>199</v>
      </c>
      <c r="D120" s="1" t="s">
        <v>151</v>
      </c>
      <c r="K120" s="4">
        <f t="shared" si="0"/>
        <v>0</v>
      </c>
    </row>
    <row r="121" spans="1:11">
      <c r="A121" s="1" t="s">
        <v>200</v>
      </c>
      <c r="B121" s="1" t="s">
        <v>23</v>
      </c>
      <c r="C121" s="1" t="s">
        <v>39</v>
      </c>
      <c r="D121" s="1" t="s">
        <v>151</v>
      </c>
      <c r="K121" s="4">
        <f t="shared" si="0"/>
        <v>0</v>
      </c>
    </row>
    <row r="122" spans="1:11">
      <c r="A122" s="1" t="s">
        <v>201</v>
      </c>
      <c r="B122" s="1" t="s">
        <v>202</v>
      </c>
      <c r="C122" s="1" t="s">
        <v>58</v>
      </c>
      <c r="D122" s="1" t="s">
        <v>151</v>
      </c>
      <c r="K122" s="4">
        <f t="shared" si="0"/>
        <v>0</v>
      </c>
    </row>
    <row r="123" spans="1:11">
      <c r="A123" s="1" t="s">
        <v>203</v>
      </c>
      <c r="B123" s="1" t="s">
        <v>56</v>
      </c>
      <c r="C123" s="1" t="s">
        <v>71</v>
      </c>
      <c r="D123" s="1" t="s">
        <v>151</v>
      </c>
      <c r="K123" s="4">
        <f t="shared" si="0"/>
        <v>0</v>
      </c>
    </row>
    <row r="124" spans="1:11">
      <c r="A124" s="1" t="s">
        <v>204</v>
      </c>
      <c r="B124" s="1" t="s">
        <v>11</v>
      </c>
      <c r="C124" s="1" t="s">
        <v>205</v>
      </c>
      <c r="D124" s="1" t="s">
        <v>151</v>
      </c>
      <c r="K124" s="4">
        <f t="shared" si="0"/>
        <v>0</v>
      </c>
    </row>
    <row r="125" spans="1:11">
      <c r="A125" s="2" t="s">
        <v>206</v>
      </c>
      <c r="D125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Pt</cp:lastModifiedBy>
  <dcterms:modified xsi:type="dcterms:W3CDTF">2020-02-25T08:02:06Z</dcterms:modified>
</cp:coreProperties>
</file>