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<sst xmlns="http://schemas.openxmlformats.org/spreadsheetml/2006/main" count="2577" uniqueCount="777">
  <si>
    <t>Surname</t>
  </si>
  <si>
    <t>Name</t>
  </si>
  <si>
    <t>Pname</t>
  </si>
  <si>
    <t>Щербатов</t>
  </si>
  <si>
    <t>Ярослав</t>
  </si>
  <si>
    <t>Алексеевич</t>
  </si>
  <si>
    <t>Сомова</t>
  </si>
  <si>
    <t>Анастасия</t>
  </si>
  <si>
    <t>Дмитриевна</t>
  </si>
  <si>
    <t>Панасов</t>
  </si>
  <si>
    <t>Евгений</t>
  </si>
  <si>
    <t>Александрович</t>
  </si>
  <si>
    <t>Бугрышев</t>
  </si>
  <si>
    <t>Михаил</t>
  </si>
  <si>
    <t>Андреевич</t>
  </si>
  <si>
    <t>Светланова</t>
  </si>
  <si>
    <t>Маргарита</t>
  </si>
  <si>
    <t>Игоревна</t>
  </si>
  <si>
    <t>Носова</t>
  </si>
  <si>
    <t>Лилия</t>
  </si>
  <si>
    <t>Владимировна</t>
  </si>
  <si>
    <t>Makhmet</t>
  </si>
  <si>
    <t>Asset</t>
  </si>
  <si>
    <t>Нет</t>
  </si>
  <si>
    <t>Голощапов</t>
  </si>
  <si>
    <t>Леденёв</t>
  </si>
  <si>
    <t>Глеб</t>
  </si>
  <si>
    <t>Евгеньевич</t>
  </si>
  <si>
    <t>Закарян</t>
  </si>
  <si>
    <t>Мария</t>
  </si>
  <si>
    <t>Евгеньевна</t>
  </si>
  <si>
    <t>Злотникова</t>
  </si>
  <si>
    <t>Таисия</t>
  </si>
  <si>
    <t>Сергеевна</t>
  </si>
  <si>
    <t>Вахрушев</t>
  </si>
  <si>
    <t>Егор</t>
  </si>
  <si>
    <t>Мухин</t>
  </si>
  <si>
    <t>Иван</t>
  </si>
  <si>
    <t>Рывкина</t>
  </si>
  <si>
    <t>Ирина</t>
  </si>
  <si>
    <t>Олеговна</t>
  </si>
  <si>
    <t>Долгих</t>
  </si>
  <si>
    <t>Александра</t>
  </si>
  <si>
    <t>Вячеславовна</t>
  </si>
  <si>
    <t>Садриев</t>
  </si>
  <si>
    <t>Самир</t>
  </si>
  <si>
    <t>Рустамович</t>
  </si>
  <si>
    <t>Резник</t>
  </si>
  <si>
    <t>Илья</t>
  </si>
  <si>
    <t>Владиславович</t>
  </si>
  <si>
    <t>Арцер</t>
  </si>
  <si>
    <t>Александр</t>
  </si>
  <si>
    <t>Жабицкая</t>
  </si>
  <si>
    <t>Елизавета</t>
  </si>
  <si>
    <t>Яковлевна</t>
  </si>
  <si>
    <t>Незнамова</t>
  </si>
  <si>
    <t>Гришин</t>
  </si>
  <si>
    <t>Степан</t>
  </si>
  <si>
    <t>Гаврилов</t>
  </si>
  <si>
    <t>Андрей</t>
  </si>
  <si>
    <t>Юрьевич</t>
  </si>
  <si>
    <t>Тихомирова</t>
  </si>
  <si>
    <t>Фаина</t>
  </si>
  <si>
    <t>Анатольевна</t>
  </si>
  <si>
    <t>Минакова</t>
  </si>
  <si>
    <t>Валерия</t>
  </si>
  <si>
    <t>Артем</t>
  </si>
  <si>
    <t>Владимирович</t>
  </si>
  <si>
    <t>Фоменко</t>
  </si>
  <si>
    <t>Артур</t>
  </si>
  <si>
    <t>Артёмович</t>
  </si>
  <si>
    <t>Баранова</t>
  </si>
  <si>
    <t>Юлия</t>
  </si>
  <si>
    <t>Александровна</t>
  </si>
  <si>
    <t>Кирлик</t>
  </si>
  <si>
    <t>Владимир</t>
  </si>
  <si>
    <t>Иванович</t>
  </si>
  <si>
    <t>Григорьева</t>
  </si>
  <si>
    <t>Кривощекова</t>
  </si>
  <si>
    <t>Евгения</t>
  </si>
  <si>
    <t>Антоновна</t>
  </si>
  <si>
    <t>Красников</t>
  </si>
  <si>
    <t>Тихонова</t>
  </si>
  <si>
    <t>Белкин</t>
  </si>
  <si>
    <t>Святослав</t>
  </si>
  <si>
    <t>Викторович</t>
  </si>
  <si>
    <t>Дарья</t>
  </si>
  <si>
    <t>Денисовна</t>
  </si>
  <si>
    <t>Кухаренко</t>
  </si>
  <si>
    <t>Семен</t>
  </si>
  <si>
    <t>Кириллович</t>
  </si>
  <si>
    <t>Рысятова</t>
  </si>
  <si>
    <t>Олеся</t>
  </si>
  <si>
    <t>Юрьевна</t>
  </si>
  <si>
    <t>Турко</t>
  </si>
  <si>
    <t>Ивановна</t>
  </si>
  <si>
    <t>Дмитрий</t>
  </si>
  <si>
    <t>Михайлик</t>
  </si>
  <si>
    <t>Семеновна</t>
  </si>
  <si>
    <t>Жуков</t>
  </si>
  <si>
    <t>Никонова</t>
  </si>
  <si>
    <t>София</t>
  </si>
  <si>
    <t>Соловьев</t>
  </si>
  <si>
    <t>Олег</t>
  </si>
  <si>
    <t>Денисович</t>
  </si>
  <si>
    <t>Ельцов</t>
  </si>
  <si>
    <t>Сергеевич</t>
  </si>
  <si>
    <t>Кузнецов</t>
  </si>
  <si>
    <t>Тимофей</t>
  </si>
  <si>
    <t>Ульянов</t>
  </si>
  <si>
    <t>Матвей</t>
  </si>
  <si>
    <t>Тихонович</t>
  </si>
  <si>
    <t>Григорий</t>
  </si>
  <si>
    <t>Никита</t>
  </si>
  <si>
    <t>Пшеничников</t>
  </si>
  <si>
    <t>Софья</t>
  </si>
  <si>
    <t>Алексеевна</t>
  </si>
  <si>
    <t>Ендина</t>
  </si>
  <si>
    <t>Андреевна</t>
  </si>
  <si>
    <t>Бочков</t>
  </si>
  <si>
    <t>Фролякина</t>
  </si>
  <si>
    <t>Тимофеевна</t>
  </si>
  <si>
    <t>Федосеев</t>
  </si>
  <si>
    <t>Витальевич</t>
  </si>
  <si>
    <t>Федотова</t>
  </si>
  <si>
    <t>Полина</t>
  </si>
  <si>
    <t>Ноговицын</t>
  </si>
  <si>
    <t>Айтал</t>
  </si>
  <si>
    <t>Ольга</t>
  </si>
  <si>
    <t>Кислухин</t>
  </si>
  <si>
    <t>Павел</t>
  </si>
  <si>
    <t>Тюрина</t>
  </si>
  <si>
    <t>Екатерина</t>
  </si>
  <si>
    <t>Романовна</t>
  </si>
  <si>
    <t>Агеев</t>
  </si>
  <si>
    <t>Горшкова</t>
  </si>
  <si>
    <t>Мусаев</t>
  </si>
  <si>
    <t>Георгий</t>
  </si>
  <si>
    <t>Гиасович</t>
  </si>
  <si>
    <t>Мелехина</t>
  </si>
  <si>
    <t>Неустроева</t>
  </si>
  <si>
    <t>Нарыйаана</t>
  </si>
  <si>
    <t>Иннокентьевна</t>
  </si>
  <si>
    <t>Владислав</t>
  </si>
  <si>
    <t>Валерьевна</t>
  </si>
  <si>
    <t>Меркушина</t>
  </si>
  <si>
    <t>Ангелина</t>
  </si>
  <si>
    <t>Соляник</t>
  </si>
  <si>
    <t>Виктория</t>
  </si>
  <si>
    <t>Михайлович</t>
  </si>
  <si>
    <t>Солотчина</t>
  </si>
  <si>
    <t>Анна</t>
  </si>
  <si>
    <t>Лузина</t>
  </si>
  <si>
    <t>Алиса</t>
  </si>
  <si>
    <t>Туревич</t>
  </si>
  <si>
    <t>Артём</t>
  </si>
  <si>
    <t>Богдан</t>
  </si>
  <si>
    <t>Константиновна</t>
  </si>
  <si>
    <t>Ковалев</t>
  </si>
  <si>
    <t>Павлович</t>
  </si>
  <si>
    <t>Константин</t>
  </si>
  <si>
    <t>Шустов</t>
  </si>
  <si>
    <t>Данила</t>
  </si>
  <si>
    <t>Дмитриевич</t>
  </si>
  <si>
    <t>Кристина</t>
  </si>
  <si>
    <t>Вадимовна</t>
  </si>
  <si>
    <t>Ким</t>
  </si>
  <si>
    <t>Хахаева</t>
  </si>
  <si>
    <t>Никитин</t>
  </si>
  <si>
    <t>Климентий</t>
  </si>
  <si>
    <t>Роман</t>
  </si>
  <si>
    <t>Алексей</t>
  </si>
  <si>
    <t>Даниил</t>
  </si>
  <si>
    <t>Щербино</t>
  </si>
  <si>
    <t>Шивринский</t>
  </si>
  <si>
    <t>Вячеслав</t>
  </si>
  <si>
    <t>Руденко</t>
  </si>
  <si>
    <t>Максимовна</t>
  </si>
  <si>
    <t>Ганенко</t>
  </si>
  <si>
    <t>Константинович</t>
  </si>
  <si>
    <t>Глухов</t>
  </si>
  <si>
    <t>Максим</t>
  </si>
  <si>
    <t>Вурц</t>
  </si>
  <si>
    <t>Луиза</t>
  </si>
  <si>
    <t>Чепурко</t>
  </si>
  <si>
    <t>Максимович</t>
  </si>
  <si>
    <t>Совина</t>
  </si>
  <si>
    <t>Кожемякова</t>
  </si>
  <si>
    <t>Мазуров</t>
  </si>
  <si>
    <t>Зайнуллина</t>
  </si>
  <si>
    <t>Диана</t>
  </si>
  <si>
    <t>Надировна</t>
  </si>
  <si>
    <t>Ветров</t>
  </si>
  <si>
    <t>Ильин</t>
  </si>
  <si>
    <t>Абрамов</t>
  </si>
  <si>
    <t>Сафронова</t>
  </si>
  <si>
    <t>Ума</t>
  </si>
  <si>
    <t>Коржова</t>
  </si>
  <si>
    <t>Лидия</t>
  </si>
  <si>
    <t>Жукова</t>
  </si>
  <si>
    <t>Потапов</t>
  </si>
  <si>
    <t>Станислав</t>
  </si>
  <si>
    <t>Олегович</t>
  </si>
  <si>
    <t>Байбурина</t>
  </si>
  <si>
    <t>Малика</t>
  </si>
  <si>
    <t>Ержановна</t>
  </si>
  <si>
    <t>Толпарова</t>
  </si>
  <si>
    <t>Ярославцева</t>
  </si>
  <si>
    <t>Аяна</t>
  </si>
  <si>
    <t>Ячменева</t>
  </si>
  <si>
    <t>Елена</t>
  </si>
  <si>
    <t>Бобылёв</t>
  </si>
  <si>
    <t>Стефанюк</t>
  </si>
  <si>
    <t>Орлова</t>
  </si>
  <si>
    <t>Ефремцева</t>
  </si>
  <si>
    <t>Филатов</t>
  </si>
  <si>
    <t>Воскресенская</t>
  </si>
  <si>
    <t>Кирилл</t>
  </si>
  <si>
    <t>Пушин</t>
  </si>
  <si>
    <t>Гаглоев</t>
  </si>
  <si>
    <t>Таймуразович</t>
  </si>
  <si>
    <t>Бонопартов</t>
  </si>
  <si>
    <t>Пискун</t>
  </si>
  <si>
    <t>Русских</t>
  </si>
  <si>
    <t>Ян</t>
  </si>
  <si>
    <t>Скрипкина</t>
  </si>
  <si>
    <t>Леонид</t>
  </si>
  <si>
    <t>Штыхлина</t>
  </si>
  <si>
    <t>Лысова</t>
  </si>
  <si>
    <t>Рада</t>
  </si>
  <si>
    <t>Мазин</t>
  </si>
  <si>
    <t>Самохвалов</t>
  </si>
  <si>
    <t>Шарова</t>
  </si>
  <si>
    <t>Серафима</t>
  </si>
  <si>
    <t>Рагулин</t>
  </si>
  <si>
    <t>Данченко</t>
  </si>
  <si>
    <t>Горбатенков</t>
  </si>
  <si>
    <t>Антон</t>
  </si>
  <si>
    <t>Иванова</t>
  </si>
  <si>
    <t>Ильина</t>
  </si>
  <si>
    <t>Любовь</t>
  </si>
  <si>
    <t>Ходорко</t>
  </si>
  <si>
    <t>Конищев</t>
  </si>
  <si>
    <t>Kuznetsov</t>
  </si>
  <si>
    <t>Ivan</t>
  </si>
  <si>
    <t>Ivanivich</t>
  </si>
  <si>
    <t>Вячеславович</t>
  </si>
  <si>
    <t>Русяев</t>
  </si>
  <si>
    <t>Королькова</t>
  </si>
  <si>
    <t>Михайловна</t>
  </si>
  <si>
    <t>Есаулова</t>
  </si>
  <si>
    <t>Зотова</t>
  </si>
  <si>
    <t>Алина</t>
  </si>
  <si>
    <t>Коробочкин</t>
  </si>
  <si>
    <t>Сергей</t>
  </si>
  <si>
    <t>Майорова</t>
  </si>
  <si>
    <t>Марина</t>
  </si>
  <si>
    <t>Радчук</t>
  </si>
  <si>
    <t>Пермякова</t>
  </si>
  <si>
    <t>Вера</t>
  </si>
  <si>
    <t>Борисовна</t>
  </si>
  <si>
    <t>Савенков</t>
  </si>
  <si>
    <t>Юдин</t>
  </si>
  <si>
    <t>Кадетова</t>
  </si>
  <si>
    <t>Исхаков</t>
  </si>
  <si>
    <t>Булат</t>
  </si>
  <si>
    <t>Раисович</t>
  </si>
  <si>
    <t>Огурцова</t>
  </si>
  <si>
    <t>Витальевна</t>
  </si>
  <si>
    <t>Волков</t>
  </si>
  <si>
    <t>Никонов</t>
  </si>
  <si>
    <t>Николаевна</t>
  </si>
  <si>
    <t>Игоревич</t>
  </si>
  <si>
    <t>Симонов</t>
  </si>
  <si>
    <t>Козлов</t>
  </si>
  <si>
    <t>Егорович</t>
  </si>
  <si>
    <t>Мацаева</t>
  </si>
  <si>
    <t>Лоднева</t>
  </si>
  <si>
    <t>Ишмаев</t>
  </si>
  <si>
    <t>Шерман</t>
  </si>
  <si>
    <t>Ульяна</t>
  </si>
  <si>
    <t>Чулёв</t>
  </si>
  <si>
    <t>Фёдор</t>
  </si>
  <si>
    <t>Кочнева</t>
  </si>
  <si>
    <t>Улядуров</t>
  </si>
  <si>
    <t>Акальевич</t>
  </si>
  <si>
    <t>Богачева</t>
  </si>
  <si>
    <t>Ксения</t>
  </si>
  <si>
    <t>Веремеев</t>
  </si>
  <si>
    <t>Всеволод</t>
  </si>
  <si>
    <t>Стефаниди</t>
  </si>
  <si>
    <t>Попова</t>
  </si>
  <si>
    <t>Вадим</t>
  </si>
  <si>
    <t>Доценко</t>
  </si>
  <si>
    <t>Жаров</t>
  </si>
  <si>
    <t>Викторовна</t>
  </si>
  <si>
    <t>Артемий</t>
  </si>
  <si>
    <t>Романович</t>
  </si>
  <si>
    <t>Якимова</t>
  </si>
  <si>
    <t>Павловна</t>
  </si>
  <si>
    <t>Игорь</t>
  </si>
  <si>
    <t>Арсений</t>
  </si>
  <si>
    <t>Бакулева</t>
  </si>
  <si>
    <t>Пономаренко</t>
  </si>
  <si>
    <t>Никоноров</t>
  </si>
  <si>
    <t>Валерий</t>
  </si>
  <si>
    <t>Батарова</t>
  </si>
  <si>
    <t>Войт</t>
  </si>
  <si>
    <t>Руслан</t>
  </si>
  <si>
    <t>Стафеева</t>
  </si>
  <si>
    <t>Шушакова</t>
  </si>
  <si>
    <t>Мычка</t>
  </si>
  <si>
    <t>Радченко</t>
  </si>
  <si>
    <t>Молодцов</t>
  </si>
  <si>
    <t>Филипп</t>
  </si>
  <si>
    <t>Джанбекова</t>
  </si>
  <si>
    <t>Руслановна</t>
  </si>
  <si>
    <t>Прошкина</t>
  </si>
  <si>
    <t>Геннадиевна</t>
  </si>
  <si>
    <t>Джабборов</t>
  </si>
  <si>
    <t>Аскар</t>
  </si>
  <si>
    <t>Бахтиерович</t>
  </si>
  <si>
    <t>Сизов</t>
  </si>
  <si>
    <t>Иванов</t>
  </si>
  <si>
    <t>Тарабан</t>
  </si>
  <si>
    <t>Ванков</t>
  </si>
  <si>
    <t>Винникова</t>
  </si>
  <si>
    <t>Лория</t>
  </si>
  <si>
    <t>Иракли</t>
  </si>
  <si>
    <t>Автандилович</t>
  </si>
  <si>
    <t>Теона</t>
  </si>
  <si>
    <t>Автандиловна</t>
  </si>
  <si>
    <t>Зенков</t>
  </si>
  <si>
    <t>Тараненко</t>
  </si>
  <si>
    <t>Валентина</t>
  </si>
  <si>
    <t>Пучкова</t>
  </si>
  <si>
    <t>Тимурович</t>
  </si>
  <si>
    <t>Хамитова</t>
  </si>
  <si>
    <t>Ильмира</t>
  </si>
  <si>
    <t>Равильевна</t>
  </si>
  <si>
    <t>Шадрин</t>
  </si>
  <si>
    <t>Забелкин</t>
  </si>
  <si>
    <t>Лиходиевский</t>
  </si>
  <si>
    <t>Фазлыев</t>
  </si>
  <si>
    <t>Рыжикова</t>
  </si>
  <si>
    <t>Казаченко</t>
  </si>
  <si>
    <t>Королев</t>
  </si>
  <si>
    <t>Яценко</t>
  </si>
  <si>
    <t>Ногина</t>
  </si>
  <si>
    <t>Аркадьевна</t>
  </si>
  <si>
    <t>Овечкина</t>
  </si>
  <si>
    <t>Морозова</t>
  </si>
  <si>
    <t>Алисултановна</t>
  </si>
  <si>
    <t>Чуракова</t>
  </si>
  <si>
    <t>Назарова</t>
  </si>
  <si>
    <t>Гончарова</t>
  </si>
  <si>
    <t>Маратовна</t>
  </si>
  <si>
    <t>Лядов</t>
  </si>
  <si>
    <t>Василий</t>
  </si>
  <si>
    <t>Детковский</t>
  </si>
  <si>
    <t>Константинов</t>
  </si>
  <si>
    <t>Юрий</t>
  </si>
  <si>
    <t>Бельский</t>
  </si>
  <si>
    <t>Саломаткина</t>
  </si>
  <si>
    <t>Мамаева</t>
  </si>
  <si>
    <t>Скворцов</t>
  </si>
  <si>
    <t>Трифонов</t>
  </si>
  <si>
    <t>Васильевич</t>
  </si>
  <si>
    <t>Габеев</t>
  </si>
  <si>
    <t>Темуркан</t>
  </si>
  <si>
    <t>Батразович</t>
  </si>
  <si>
    <t>Литвиненко</t>
  </si>
  <si>
    <t>Котова</t>
  </si>
  <si>
    <t>Фомченко</t>
  </si>
  <si>
    <t>Беляев</t>
  </si>
  <si>
    <t>Виноградов</t>
  </si>
  <si>
    <t>Кувшинова</t>
  </si>
  <si>
    <t>Дарина</t>
  </si>
  <si>
    <t>Михайлов</t>
  </si>
  <si>
    <t>Ильич</t>
  </si>
  <si>
    <t>Томащук</t>
  </si>
  <si>
    <t>Вышегородцев</t>
  </si>
  <si>
    <t>Тумакаева</t>
  </si>
  <si>
    <t>Расуловна</t>
  </si>
  <si>
    <t>Залетов</t>
  </si>
  <si>
    <t>Николай</t>
  </si>
  <si>
    <t>Лустин</t>
  </si>
  <si>
    <t>Таиров</t>
  </si>
  <si>
    <t>Аделевич</t>
  </si>
  <si>
    <t>Чижов</t>
  </si>
  <si>
    <t>Новиков</t>
  </si>
  <si>
    <t>Вадимович</t>
  </si>
  <si>
    <t>Чихладзе</t>
  </si>
  <si>
    <t>Ирма</t>
  </si>
  <si>
    <t>Георгиевна</t>
  </si>
  <si>
    <t>Самарин</t>
  </si>
  <si>
    <t>Глинин</t>
  </si>
  <si>
    <t>Тулубенская</t>
  </si>
  <si>
    <t>Карабаналова</t>
  </si>
  <si>
    <t>Станиславовна</t>
  </si>
  <si>
    <t>Шубин</t>
  </si>
  <si>
    <t>Кнухов</t>
  </si>
  <si>
    <t>Рауль</t>
  </si>
  <si>
    <t>Умарович</t>
  </si>
  <si>
    <t>Orefkova</t>
  </si>
  <si>
    <t>Kseniya</t>
  </si>
  <si>
    <t>Alexandrovna</t>
  </si>
  <si>
    <t>Асанбекова</t>
  </si>
  <si>
    <t>Дэниза</t>
  </si>
  <si>
    <t>Темирбековна</t>
  </si>
  <si>
    <t>Муратова</t>
  </si>
  <si>
    <t>Свалов</t>
  </si>
  <si>
    <t>Степанова</t>
  </si>
  <si>
    <t>Аделина</t>
  </si>
  <si>
    <t>Подзоров</t>
  </si>
  <si>
    <t>Попов</t>
  </si>
  <si>
    <t>Татьяна</t>
  </si>
  <si>
    <t>Мирзакулова</t>
  </si>
  <si>
    <t>Надежда</t>
  </si>
  <si>
    <t>Сорокин</t>
  </si>
  <si>
    <t>Соловьева</t>
  </si>
  <si>
    <t>Виолетта</t>
  </si>
  <si>
    <t>Перминова</t>
  </si>
  <si>
    <t>Николаевич</t>
  </si>
  <si>
    <t>Варвара</t>
  </si>
  <si>
    <t>Григорьевич</t>
  </si>
  <si>
    <t>Котелевский</t>
  </si>
  <si>
    <t>Богословская</t>
  </si>
  <si>
    <t>Данил</t>
  </si>
  <si>
    <t>Мун</t>
  </si>
  <si>
    <t>Лабынина</t>
  </si>
  <si>
    <t>Коновалов</t>
  </si>
  <si>
    <t>Джиоева</t>
  </si>
  <si>
    <t>Амина</t>
  </si>
  <si>
    <t>Алановна</t>
  </si>
  <si>
    <t>Денисов</t>
  </si>
  <si>
    <t>Анчукова</t>
  </si>
  <si>
    <t>Васильевна</t>
  </si>
  <si>
    <t>Прилуцкий</t>
  </si>
  <si>
    <t>Трохачев</t>
  </si>
  <si>
    <t>Дудченко</t>
  </si>
  <si>
    <t>Агния</t>
  </si>
  <si>
    <t>Борисов</t>
  </si>
  <si>
    <t>Михалкин</t>
  </si>
  <si>
    <t>Антипенков</t>
  </si>
  <si>
    <t>Аскарбекова</t>
  </si>
  <si>
    <t>Сабина</t>
  </si>
  <si>
    <t>Ерлановна</t>
  </si>
  <si>
    <t>Редько</t>
  </si>
  <si>
    <t>Зелинский</t>
  </si>
  <si>
    <t>Анатольевич</t>
  </si>
  <si>
    <t>Петр</t>
  </si>
  <si>
    <t>Остряков</t>
  </si>
  <si>
    <t>Петрова</t>
  </si>
  <si>
    <t>Нечаев</t>
  </si>
  <si>
    <t>Ермоленко</t>
  </si>
  <si>
    <t>Третьяков</t>
  </si>
  <si>
    <t>принят</t>
  </si>
  <si>
    <t>тестирование</t>
  </si>
  <si>
    <t>Рисков</t>
  </si>
  <si>
    <t>Георгиевич</t>
  </si>
  <si>
    <t>ИО</t>
  </si>
  <si>
    <t>перевод</t>
  </si>
  <si>
    <t>Костина</t>
  </si>
  <si>
    <t>ДисК</t>
  </si>
  <si>
    <t>Ребров</t>
  </si>
  <si>
    <t>Лалетин</t>
  </si>
  <si>
    <t>Карплюк</t>
  </si>
  <si>
    <t>Чашина</t>
  </si>
  <si>
    <t>Стефания</t>
  </si>
  <si>
    <t>Мартемьянов</t>
  </si>
  <si>
    <t>Бутырин</t>
  </si>
  <si>
    <t>Задорожная</t>
  </si>
  <si>
    <t>Олита Анастасия</t>
  </si>
  <si>
    <t>Киселев</t>
  </si>
  <si>
    <t>Иннокентий</t>
  </si>
  <si>
    <t>Шпилевой</t>
  </si>
  <si>
    <t>Воронин</t>
  </si>
  <si>
    <t>Лебкова</t>
  </si>
  <si>
    <t>Фаюршина</t>
  </si>
  <si>
    <t>Аликовна</t>
  </si>
  <si>
    <t>Лебедев</t>
  </si>
  <si>
    <t>Любимова</t>
  </si>
  <si>
    <t>Хромов</t>
  </si>
  <si>
    <t>Бузало</t>
  </si>
  <si>
    <t>Григорьевна</t>
  </si>
  <si>
    <t>Вихтенко</t>
  </si>
  <si>
    <t>Юлиана</t>
  </si>
  <si>
    <t>Пастухов</t>
  </si>
  <si>
    <t>Геннадьевич</t>
  </si>
  <si>
    <t>Кадыков</t>
  </si>
  <si>
    <t>Мищенко</t>
  </si>
  <si>
    <t>Алексеев</t>
  </si>
  <si>
    <t>Беликов</t>
  </si>
  <si>
    <t>Данаева</t>
  </si>
  <si>
    <t>Ильхамовна</t>
  </si>
  <si>
    <t>Че</t>
  </si>
  <si>
    <t>Матвеенко</t>
  </si>
  <si>
    <t>Васильева</t>
  </si>
  <si>
    <t>Кучин</t>
  </si>
  <si>
    <t>Евлампиев</t>
  </si>
  <si>
    <t>Федор</t>
  </si>
  <si>
    <t>Резекина</t>
  </si>
  <si>
    <t>Стрекаловских</t>
  </si>
  <si>
    <t>Фесенко</t>
  </si>
  <si>
    <t>Макаров</t>
  </si>
  <si>
    <t>Тюрин</t>
  </si>
  <si>
    <t>Даниилович</t>
  </si>
  <si>
    <t>Никандрова</t>
  </si>
  <si>
    <t>Оля</t>
  </si>
  <si>
    <t>Гришакова</t>
  </si>
  <si>
    <t>Батышкин</t>
  </si>
  <si>
    <t>Суконщикова</t>
  </si>
  <si>
    <t>Абросимов</t>
  </si>
  <si>
    <t>Ефремкин</t>
  </si>
  <si>
    <t>Коновалова</t>
  </si>
  <si>
    <t>Владиславовна</t>
  </si>
  <si>
    <t>Элбакян</t>
  </si>
  <si>
    <t>Сурен</t>
  </si>
  <si>
    <t>Андраникович</t>
  </si>
  <si>
    <t>Скрыбыкина</t>
  </si>
  <si>
    <t>Кондрашев</t>
  </si>
  <si>
    <t>Ассонов</t>
  </si>
  <si>
    <t>Платон</t>
  </si>
  <si>
    <t>Шильников</t>
  </si>
  <si>
    <t>Тарасевич</t>
  </si>
  <si>
    <t>Казимиров</t>
  </si>
  <si>
    <t>Самуил</t>
  </si>
  <si>
    <t>Фадеева</t>
  </si>
  <si>
    <t>Дуракова</t>
  </si>
  <si>
    <t>Кандыков</t>
  </si>
  <si>
    <t>Виноградова</t>
  </si>
  <si>
    <t>Есения</t>
  </si>
  <si>
    <t>Трошина</t>
  </si>
  <si>
    <t>Русланович</t>
  </si>
  <si>
    <t>Рычин</t>
  </si>
  <si>
    <t>Саранцев</t>
  </si>
  <si>
    <t>Обухов</t>
  </si>
  <si>
    <t>Семенякина</t>
  </si>
  <si>
    <t>Мещанинова</t>
  </si>
  <si>
    <t>Перов</t>
  </si>
  <si>
    <t>Сергеенко</t>
  </si>
  <si>
    <t>Salnikov</t>
  </si>
  <si>
    <t>Richard</t>
  </si>
  <si>
    <t>Кравчук</t>
  </si>
  <si>
    <t>Захар</t>
  </si>
  <si>
    <t>Одинцов</t>
  </si>
  <si>
    <t>Никитич</t>
  </si>
  <si>
    <t>Большова</t>
  </si>
  <si>
    <t>Кузьмин</t>
  </si>
  <si>
    <t>Мирзаева</t>
  </si>
  <si>
    <t>Рустамовна</t>
  </si>
  <si>
    <t>Соколов</t>
  </si>
  <si>
    <t>Лучникова</t>
  </si>
  <si>
    <t>Смородина</t>
  </si>
  <si>
    <t>Домнин</t>
  </si>
  <si>
    <t>Рудаковский</t>
  </si>
  <si>
    <t>Малюх</t>
  </si>
  <si>
    <t xml:space="preserve">Алеся </t>
  </si>
  <si>
    <t>Свирская</t>
  </si>
  <si>
    <t>Фролов</t>
  </si>
  <si>
    <t>Семёнова</t>
  </si>
  <si>
    <t>Наталия</t>
  </si>
  <si>
    <t>Моисеев</t>
  </si>
  <si>
    <t>Егорова</t>
  </si>
  <si>
    <t>Кобозев</t>
  </si>
  <si>
    <t>Гурьев</t>
  </si>
  <si>
    <t>Проскурня</t>
  </si>
  <si>
    <t>Христофорова</t>
  </si>
  <si>
    <t>Фролова</t>
  </si>
  <si>
    <t>Желяпов</t>
  </si>
  <si>
    <t>Алёхина</t>
  </si>
  <si>
    <t>Каштанов</t>
  </si>
  <si>
    <t>Бобрецова</t>
  </si>
  <si>
    <t>Дмитровская</t>
  </si>
  <si>
    <t>Холодова</t>
  </si>
  <si>
    <t>Провоторин</t>
  </si>
  <si>
    <t>Лев</t>
  </si>
  <si>
    <t>Рывкин</t>
  </si>
  <si>
    <t>Сидоренко</t>
  </si>
  <si>
    <t>Тюкаев</t>
  </si>
  <si>
    <t>Шарыгина</t>
  </si>
  <si>
    <t>Клавдия</t>
  </si>
  <si>
    <t>Дятлов</t>
  </si>
  <si>
    <t>Катюнин</t>
  </si>
  <si>
    <t>Сидорчук</t>
  </si>
  <si>
    <t>Верлевский</t>
  </si>
  <si>
    <t>Валентинович</t>
  </si>
  <si>
    <t>Гуриелидзе</t>
  </si>
  <si>
    <t>Лия</t>
  </si>
  <si>
    <t>Мерабовна</t>
  </si>
  <si>
    <t>Кирчиков</t>
  </si>
  <si>
    <t>Артамонов</t>
  </si>
  <si>
    <t>Федоров</t>
  </si>
  <si>
    <t>Бречкин</t>
  </si>
  <si>
    <t>Жумаева</t>
  </si>
  <si>
    <t>Михеева</t>
  </si>
  <si>
    <t>Кухарук</t>
  </si>
  <si>
    <t>Березин</t>
  </si>
  <si>
    <t>Ал-Мари</t>
  </si>
  <si>
    <t>Рамзи</t>
  </si>
  <si>
    <t>Джамалович</t>
  </si>
  <si>
    <t>Кирнев</t>
  </si>
  <si>
    <t>Олареско</t>
  </si>
  <si>
    <t>Ингеройнен</t>
  </si>
  <si>
    <t>Ненахова</t>
  </si>
  <si>
    <t>Чаадаев</t>
  </si>
  <si>
    <t>Часовских</t>
  </si>
  <si>
    <t>Полинов</t>
  </si>
  <si>
    <t>Куприянова</t>
  </si>
  <si>
    <t>Скоркин</t>
  </si>
  <si>
    <t>Авзалова</t>
  </si>
  <si>
    <t>Виталия</t>
  </si>
  <si>
    <t>Эдуардовна</t>
  </si>
  <si>
    <t>Сомкин</t>
  </si>
  <si>
    <t>Комаров</t>
  </si>
  <si>
    <t>Каныгина</t>
  </si>
  <si>
    <t>Кацко</t>
  </si>
  <si>
    <t>Бажинова</t>
  </si>
  <si>
    <t>Алена</t>
  </si>
  <si>
    <t>Строгонова</t>
  </si>
  <si>
    <t>Шапошников</t>
  </si>
  <si>
    <t>Загаевский</t>
  </si>
  <si>
    <t>Шибаева</t>
  </si>
  <si>
    <t>Сухова</t>
  </si>
  <si>
    <t>Аверина</t>
  </si>
  <si>
    <t>Матросов</t>
  </si>
  <si>
    <t>Орлов</t>
  </si>
  <si>
    <t>Корнеев</t>
  </si>
  <si>
    <t>Кузовенко</t>
  </si>
  <si>
    <t>Балдаева</t>
  </si>
  <si>
    <t>Львовна</t>
  </si>
  <si>
    <t>Громов</t>
  </si>
  <si>
    <t>Наум</t>
  </si>
  <si>
    <t>Полушкина</t>
  </si>
  <si>
    <t>Силаев</t>
  </si>
  <si>
    <t>Трайдова</t>
  </si>
  <si>
    <t>Людмила</t>
  </si>
  <si>
    <t>Туркина</t>
  </si>
  <si>
    <t>Аркуша</t>
  </si>
  <si>
    <t>Крюкова</t>
  </si>
  <si>
    <t>Гуров</t>
  </si>
  <si>
    <t>Томилова</t>
  </si>
  <si>
    <t>Инна</t>
  </si>
  <si>
    <t>Всеволодович</t>
  </si>
  <si>
    <t>Робин</t>
  </si>
  <si>
    <t>Алан</t>
  </si>
  <si>
    <t>Кочеткова</t>
  </si>
  <si>
    <t>Анисья</t>
  </si>
  <si>
    <t>Землянухин</t>
  </si>
  <si>
    <t>Рабчук</t>
  </si>
  <si>
    <t>Шушарин</t>
  </si>
  <si>
    <t>Сотников</t>
  </si>
  <si>
    <t xml:space="preserve">Андрей </t>
  </si>
  <si>
    <t>Зенов</t>
  </si>
  <si>
    <t>Капаева</t>
  </si>
  <si>
    <t>Бабейкин</t>
  </si>
  <si>
    <t>Валерьевич</t>
  </si>
  <si>
    <t>Адилия</t>
  </si>
  <si>
    <t>Енина</t>
  </si>
  <si>
    <t>Елютин</t>
  </si>
  <si>
    <t>Храмцова</t>
  </si>
  <si>
    <t>Касимова</t>
  </si>
  <si>
    <t>Станислава</t>
  </si>
  <si>
    <t>Кунц</t>
  </si>
  <si>
    <t>Уварова</t>
  </si>
  <si>
    <t>Бельченко</t>
  </si>
  <si>
    <t>Соболева</t>
  </si>
  <si>
    <t>Зупник</t>
  </si>
  <si>
    <t>Виктор</t>
  </si>
  <si>
    <t>Размыслов</t>
  </si>
  <si>
    <t>Малофеев</t>
  </si>
  <si>
    <t>Прокопенко</t>
  </si>
  <si>
    <t>Буяшкин</t>
  </si>
  <si>
    <t>Лукин</t>
  </si>
  <si>
    <t>Кабисов</t>
  </si>
  <si>
    <t>Лапина</t>
  </si>
  <si>
    <t>Вероника</t>
  </si>
  <si>
    <t>Дядик</t>
  </si>
  <si>
    <t>Тамара</t>
  </si>
  <si>
    <t>Корнейчук</t>
  </si>
  <si>
    <t>Геннадиевич</t>
  </si>
  <si>
    <t>Чепрова</t>
  </si>
  <si>
    <t>Коваль</t>
  </si>
  <si>
    <t>Шильке</t>
  </si>
  <si>
    <t>Царьков</t>
  </si>
  <si>
    <t>Семенова</t>
  </si>
  <si>
    <t>Меркулов</t>
  </si>
  <si>
    <t>Стативкина</t>
  </si>
  <si>
    <t>Рыбаков</t>
  </si>
  <si>
    <t>Журба</t>
  </si>
  <si>
    <t>Святославовна</t>
  </si>
  <si>
    <t>Токарева</t>
  </si>
  <si>
    <t>Зоя</t>
  </si>
  <si>
    <t>Слабикова</t>
  </si>
  <si>
    <t>Сусоев</t>
  </si>
  <si>
    <t>Юдицкая</t>
  </si>
  <si>
    <t>Линкер</t>
  </si>
  <si>
    <t>Макар</t>
  </si>
  <si>
    <t>Алексеева</t>
  </si>
  <si>
    <t>Коноплев</t>
  </si>
  <si>
    <t>Солдатов</t>
  </si>
  <si>
    <t>Савелий</t>
  </si>
  <si>
    <t>Чос</t>
  </si>
  <si>
    <t>Билько</t>
  </si>
  <si>
    <t>Бочкарева</t>
  </si>
  <si>
    <t>Елькин</t>
  </si>
  <si>
    <t>Нюхина</t>
  </si>
  <si>
    <t xml:space="preserve">Савин </t>
  </si>
  <si>
    <t>Сергеев</t>
  </si>
  <si>
    <t>Тимощук</t>
  </si>
  <si>
    <t>Трохимовская</t>
  </si>
  <si>
    <t>Урюжников</t>
  </si>
  <si>
    <t>Станиславович</t>
  </si>
  <si>
    <t>Яснов</t>
  </si>
  <si>
    <t>Бодренкова</t>
  </si>
  <si>
    <t>Петровна</t>
  </si>
  <si>
    <t>Курдюков</t>
  </si>
  <si>
    <t>Малашкеевич</t>
  </si>
  <si>
    <t>Огиевич</t>
  </si>
  <si>
    <t>Скобликова</t>
  </si>
  <si>
    <t>Трошкина</t>
  </si>
  <si>
    <t>Уханов</t>
  </si>
  <si>
    <t>Федотов</t>
  </si>
  <si>
    <t>Хомечко</t>
  </si>
  <si>
    <t>Чернова</t>
  </si>
  <si>
    <t>Вилкова</t>
  </si>
  <si>
    <t>Витязева</t>
  </si>
  <si>
    <t>Воронкова</t>
  </si>
  <si>
    <t>Спешилов</t>
  </si>
  <si>
    <t>Артемовна</t>
  </si>
  <si>
    <t>Тайлор</t>
  </si>
  <si>
    <t>Яковлева</t>
  </si>
  <si>
    <t>Ярушкевич</t>
  </si>
  <si>
    <t>Снурницын</t>
  </si>
  <si>
    <t>мат</t>
  </si>
  <si>
    <t>физ угл</t>
  </si>
  <si>
    <t>физ осн</t>
  </si>
  <si>
    <t>физ макс</t>
  </si>
  <si>
    <t>хим</t>
  </si>
  <si>
    <t>био</t>
  </si>
  <si>
    <t>инф</t>
  </si>
  <si>
    <t>сумма</t>
  </si>
  <si>
    <t>счет</t>
  </si>
  <si>
    <t>англ</t>
  </si>
  <si>
    <t>геогр</t>
  </si>
  <si>
    <t>зач мат</t>
  </si>
  <si>
    <t>зач физ</t>
  </si>
  <si>
    <t>зач хим</t>
  </si>
  <si>
    <t>зач био</t>
  </si>
  <si>
    <t>зач инф</t>
  </si>
  <si>
    <t>зачетов</t>
  </si>
  <si>
    <t>сумма по 3 лучшим</t>
  </si>
  <si>
    <t>решение</t>
  </si>
  <si>
    <t>&gt;45</t>
  </si>
  <si>
    <t>&gt;=50</t>
  </si>
  <si>
    <t>физ</t>
  </si>
  <si>
    <t>66 мат 7</t>
  </si>
  <si>
    <t>68 мат 9</t>
  </si>
  <si>
    <t>Смирнова</t>
  </si>
  <si>
    <t>Жиленко</t>
  </si>
  <si>
    <t>Владислава</t>
  </si>
  <si>
    <t>Полянская</t>
  </si>
  <si>
    <t>&gt;=39</t>
  </si>
  <si>
    <t>20 физ 9</t>
  </si>
  <si>
    <t>&gt;40</t>
  </si>
  <si>
    <t>&gt;=65</t>
  </si>
  <si>
    <t>отсрочка</t>
  </si>
  <si>
    <t>перевод на 2 семестр ЗШ</t>
  </si>
  <si>
    <t>продолжить обучение на ДисК</t>
  </si>
  <si>
    <t>оплачено ДисК</t>
  </si>
  <si>
    <t>отчислить из ЗШ, возможно обучение на ДисК</t>
  </si>
  <si>
    <t>отчислить из ЗШ, льгота ДисК</t>
  </si>
  <si>
    <t>&gt;=40</t>
  </si>
  <si>
    <t>льгота ДисК</t>
  </si>
  <si>
    <t>&gt;60</t>
  </si>
  <si>
    <t>&gt;=50 3 год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</si>
</sst>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"/>
      <family val="2"/>
    </font>
    <font>
      <sz val="11"/>
      <color indexed="55"/>
      <name val="Calibri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55"/>
      <name val="Calibri"/>
      <family val="2"/>
    </font>
    <font>
      <sz val="10"/>
      <color indexed="47"/>
      <name val="arial"/>
      <family val="2"/>
    </font>
    <font>
      <sz val="11"/>
      <color indexed="4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0" tint="-0.3499799966812134"/>
      <name val="arial"/>
      <family val="2"/>
    </font>
    <font>
      <sz val="11"/>
      <color theme="0" tint="-0.3499799966812134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43" fillId="0" borderId="11" xfId="0" applyNumberFormat="1" applyFont="1" applyFill="1" applyBorder="1" applyAlignment="1">
      <alignment wrapText="1"/>
    </xf>
    <xf numFmtId="1" fontId="0" fillId="0" borderId="11" xfId="0" applyNumberFormat="1" applyFill="1" applyBorder="1" applyAlignment="1">
      <alignment wrapText="1"/>
    </xf>
    <xf numFmtId="1" fontId="0" fillId="0" borderId="11" xfId="0" applyNumberForma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" fontId="4" fillId="0" borderId="11" xfId="0" applyNumberFormat="1" applyFont="1" applyFill="1" applyBorder="1" applyAlignment="1">
      <alignment wrapText="1"/>
    </xf>
    <xf numFmtId="1" fontId="0" fillId="0" borderId="10" xfId="0" applyNumberFormat="1" applyFill="1" applyBorder="1" applyAlignment="1">
      <alignment/>
    </xf>
    <xf numFmtId="0" fontId="44" fillId="0" borderId="10" xfId="0" applyFont="1" applyFill="1" applyBorder="1" applyAlignment="1">
      <alignment/>
    </xf>
    <xf numFmtId="1" fontId="44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" fontId="44" fillId="0" borderId="0" xfId="0" applyNumberFormat="1" applyFont="1" applyFill="1" applyAlignment="1">
      <alignment/>
    </xf>
    <xf numFmtId="0" fontId="4" fillId="0" borderId="12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43" fillId="0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44" fillId="36" borderId="10" xfId="0" applyNumberFormat="1" applyFon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0" fontId="3" fillId="36" borderId="10" xfId="0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13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0" borderId="13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4D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1" sqref="D11"/>
    </sheetView>
  </sheetViews>
  <sheetFormatPr defaultColWidth="11.57421875" defaultRowHeight="12.75"/>
  <cols>
    <col min="1" max="1" width="13.28125" style="2" customWidth="1"/>
    <col min="2" max="2" width="10.28125" style="2" customWidth="1"/>
    <col min="3" max="4" width="15.00390625" style="2" customWidth="1"/>
    <col min="5" max="5" width="5.00390625" style="16" customWidth="1"/>
    <col min="6" max="6" width="5.00390625" style="28" hidden="1" customWidth="1"/>
    <col min="7" max="7" width="5.00390625" style="29" hidden="1" customWidth="1"/>
    <col min="8" max="8" width="5.00390625" style="2" customWidth="1"/>
    <col min="9" max="9" width="5.00390625" style="16" customWidth="1"/>
    <col min="10" max="10" width="5.00390625" style="2" customWidth="1"/>
    <col min="11" max="11" width="5.00390625" style="16" customWidth="1"/>
    <col min="12" max="12" width="6.8515625" style="2" customWidth="1"/>
    <col min="13" max="13" width="5.00390625" style="2" customWidth="1"/>
    <col min="14" max="14" width="1.1484375" style="2" customWidth="1"/>
    <col min="15" max="21" width="5.00390625" style="2" customWidth="1"/>
    <col min="22" max="23" width="11.57421875" style="2" customWidth="1"/>
    <col min="24" max="24" width="42.140625" style="2" customWidth="1"/>
    <col min="25" max="16384" width="11.57421875" style="2" customWidth="1"/>
  </cols>
  <sheetData>
    <row r="1" spans="1:24" s="1" customFormat="1" ht="25.5">
      <c r="A1" s="4" t="s">
        <v>0</v>
      </c>
      <c r="B1" s="4" t="s">
        <v>1</v>
      </c>
      <c r="C1" s="4" t="s">
        <v>2</v>
      </c>
      <c r="D1" s="4" t="s">
        <v>457</v>
      </c>
      <c r="E1" s="16" t="s">
        <v>735</v>
      </c>
      <c r="F1" s="17" t="s">
        <v>736</v>
      </c>
      <c r="G1" s="17" t="s">
        <v>737</v>
      </c>
      <c r="H1" s="18" t="s">
        <v>756</v>
      </c>
      <c r="I1" s="19" t="s">
        <v>739</v>
      </c>
      <c r="J1" s="19" t="s">
        <v>740</v>
      </c>
      <c r="K1" s="19" t="s">
        <v>741</v>
      </c>
      <c r="L1" s="20" t="s">
        <v>742</v>
      </c>
      <c r="M1" s="21" t="s">
        <v>743</v>
      </c>
      <c r="N1" s="21"/>
      <c r="O1" s="21" t="s">
        <v>744</v>
      </c>
      <c r="P1" s="21" t="s">
        <v>745</v>
      </c>
      <c r="Q1" s="22" t="s">
        <v>746</v>
      </c>
      <c r="R1" s="22" t="s">
        <v>747</v>
      </c>
      <c r="S1" s="22" t="s">
        <v>748</v>
      </c>
      <c r="T1" s="22" t="s">
        <v>749</v>
      </c>
      <c r="U1" s="22" t="s">
        <v>750</v>
      </c>
      <c r="V1" s="20" t="s">
        <v>751</v>
      </c>
      <c r="W1" s="22" t="s">
        <v>752</v>
      </c>
      <c r="X1" s="22" t="s">
        <v>753</v>
      </c>
    </row>
    <row r="2" spans="1:24" ht="15">
      <c r="A2" s="6" t="s">
        <v>81</v>
      </c>
      <c r="B2" s="6" t="s">
        <v>4</v>
      </c>
      <c r="C2" s="6" t="s">
        <v>5</v>
      </c>
      <c r="D2" s="5" t="s">
        <v>458</v>
      </c>
      <c r="E2" s="23">
        <v>96</v>
      </c>
      <c r="F2" s="24"/>
      <c r="G2" s="25"/>
      <c r="H2" s="5">
        <v>77</v>
      </c>
      <c r="I2" s="23">
        <v>69</v>
      </c>
      <c r="J2" s="5">
        <v>100</v>
      </c>
      <c r="K2" s="35">
        <v>93.33333333333334</v>
      </c>
      <c r="L2" s="23">
        <f>SUM(H2:K2,E2)</f>
        <v>435.33333333333337</v>
      </c>
      <c r="M2" s="26">
        <f>COUNT(H2:K2,E2)</f>
        <v>5</v>
      </c>
      <c r="N2" s="5"/>
      <c r="O2" s="5"/>
      <c r="P2" s="5"/>
      <c r="Q2" s="5">
        <f>IF(E2&gt;=50,1,0)</f>
        <v>1</v>
      </c>
      <c r="R2" s="5">
        <f>IF(H2&gt;=40,1,0)</f>
        <v>1</v>
      </c>
      <c r="S2" s="5">
        <f>IF(I2&gt;40,1,0)</f>
        <v>1</v>
      </c>
      <c r="T2" s="5">
        <f>IF(J2&gt;=65,1,0)</f>
        <v>1</v>
      </c>
      <c r="U2" s="5">
        <f aca="true" t="shared" si="0" ref="U2:U65">IF(K2&gt;60,1,0)</f>
        <v>1</v>
      </c>
      <c r="V2" s="5">
        <f>SUM(Q2:U2)</f>
        <v>5</v>
      </c>
      <c r="W2" s="27">
        <f>E2+J2+K2</f>
        <v>289.33333333333337</v>
      </c>
      <c r="X2" s="14" t="s">
        <v>768</v>
      </c>
    </row>
    <row r="3" spans="1:24" ht="15">
      <c r="A3" s="6" t="s">
        <v>12</v>
      </c>
      <c r="B3" s="6" t="s">
        <v>13</v>
      </c>
      <c r="C3" s="6" t="s">
        <v>14</v>
      </c>
      <c r="D3" s="5" t="s">
        <v>458</v>
      </c>
      <c r="E3" s="23">
        <v>97</v>
      </c>
      <c r="F3" s="24"/>
      <c r="G3" s="25"/>
      <c r="H3" s="5">
        <v>44</v>
      </c>
      <c r="I3" s="23">
        <v>56</v>
      </c>
      <c r="J3" s="5">
        <v>70</v>
      </c>
      <c r="K3" s="34">
        <v>83</v>
      </c>
      <c r="L3" s="23">
        <f>SUM(H3:K3,E3)</f>
        <v>350</v>
      </c>
      <c r="M3" s="26">
        <f>COUNT(H3:K3,E3)</f>
        <v>5</v>
      </c>
      <c r="N3" s="5"/>
      <c r="O3" s="5"/>
      <c r="P3" s="5"/>
      <c r="Q3" s="5">
        <f>IF(E3&gt;=50,1,0)</f>
        <v>1</v>
      </c>
      <c r="R3" s="5">
        <f>IF(H3&gt;=40,1,0)</f>
        <v>1</v>
      </c>
      <c r="S3" s="5">
        <f>IF(I3&gt;40,1,0)</f>
        <v>1</v>
      </c>
      <c r="T3" s="5">
        <f>IF(J3&gt;=65,1,0)</f>
        <v>1</v>
      </c>
      <c r="U3" s="5">
        <f t="shared" si="0"/>
        <v>1</v>
      </c>
      <c r="V3" s="5">
        <f>SUM(Q3:U3)</f>
        <v>5</v>
      </c>
      <c r="W3" s="27">
        <f>E3+J3+K3</f>
        <v>250</v>
      </c>
      <c r="X3" s="14" t="s">
        <v>768</v>
      </c>
    </row>
    <row r="4" spans="1:24" ht="15">
      <c r="A4" s="6" t="s">
        <v>24</v>
      </c>
      <c r="B4" s="6" t="s">
        <v>13</v>
      </c>
      <c r="C4" s="6" t="s">
        <v>5</v>
      </c>
      <c r="D4" s="5" t="s">
        <v>458</v>
      </c>
      <c r="E4" s="44">
        <v>88</v>
      </c>
      <c r="F4" s="24"/>
      <c r="G4" s="25"/>
      <c r="H4" s="5">
        <v>49</v>
      </c>
      <c r="I4" s="23">
        <v>80.62499999999999</v>
      </c>
      <c r="J4" s="5">
        <v>96</v>
      </c>
      <c r="K4" s="23"/>
      <c r="L4" s="23">
        <f>SUM(H4:K4,E4)</f>
        <v>313.625</v>
      </c>
      <c r="M4" s="26">
        <f>COUNT(H4:K4,E4)</f>
        <v>4</v>
      </c>
      <c r="N4" s="5"/>
      <c r="O4" s="5"/>
      <c r="P4" s="5"/>
      <c r="Q4" s="5">
        <f>IF(E4&gt;=50,1,0)</f>
        <v>1</v>
      </c>
      <c r="R4" s="5">
        <f>IF(H4&gt;=40,1,0)</f>
        <v>1</v>
      </c>
      <c r="S4" s="5">
        <f>IF(I4&gt;40,1,0)</f>
        <v>1</v>
      </c>
      <c r="T4" s="5">
        <f>IF(J4&gt;=65,1,0)</f>
        <v>1</v>
      </c>
      <c r="U4" s="5">
        <f t="shared" si="0"/>
        <v>0</v>
      </c>
      <c r="V4" s="5">
        <f>SUM(Q4:U4)</f>
        <v>4</v>
      </c>
      <c r="W4" s="23">
        <f>L4-MIN(H4:K4,E4)</f>
        <v>264.625</v>
      </c>
      <c r="X4" s="14" t="s">
        <v>768</v>
      </c>
    </row>
    <row r="5" spans="1:24" ht="15">
      <c r="A5" s="6" t="s">
        <v>34</v>
      </c>
      <c r="B5" s="6" t="s">
        <v>35</v>
      </c>
      <c r="C5" s="6" t="s">
        <v>14</v>
      </c>
      <c r="D5" s="5" t="s">
        <v>458</v>
      </c>
      <c r="E5" s="23">
        <v>98</v>
      </c>
      <c r="F5" s="24"/>
      <c r="G5" s="25"/>
      <c r="H5" s="5">
        <v>67</v>
      </c>
      <c r="I5" s="23">
        <v>77.25</v>
      </c>
      <c r="J5" s="5">
        <v>86</v>
      </c>
      <c r="K5" s="23"/>
      <c r="L5" s="23">
        <f>SUM(H5:K5,E5)</f>
        <v>328.25</v>
      </c>
      <c r="M5" s="26">
        <f>COUNT(H5:K5,E5)</f>
        <v>4</v>
      </c>
      <c r="N5" s="5"/>
      <c r="O5" s="5"/>
      <c r="P5" s="5"/>
      <c r="Q5" s="5">
        <f>IF(E5&gt;=50,1,0)</f>
        <v>1</v>
      </c>
      <c r="R5" s="5">
        <f>IF(H5&gt;=40,1,0)</f>
        <v>1</v>
      </c>
      <c r="S5" s="5">
        <f>IF(I5&gt;40,1,0)</f>
        <v>1</v>
      </c>
      <c r="T5" s="5">
        <f>IF(J5&gt;=65,1,0)</f>
        <v>1</v>
      </c>
      <c r="U5" s="5">
        <f t="shared" si="0"/>
        <v>0</v>
      </c>
      <c r="V5" s="5">
        <f>SUM(Q5:U5)</f>
        <v>4</v>
      </c>
      <c r="W5" s="23">
        <f>L5-MIN(H5:K5,E5)</f>
        <v>261.25</v>
      </c>
      <c r="X5" s="14" t="s">
        <v>768</v>
      </c>
    </row>
    <row r="6" spans="1:24" ht="15">
      <c r="A6" s="6" t="s">
        <v>74</v>
      </c>
      <c r="B6" s="6" t="s">
        <v>75</v>
      </c>
      <c r="C6" s="6" t="s">
        <v>76</v>
      </c>
      <c r="D6" s="5" t="s">
        <v>458</v>
      </c>
      <c r="E6" s="44">
        <v>91</v>
      </c>
      <c r="F6" s="24"/>
      <c r="G6" s="25"/>
      <c r="H6" s="5">
        <v>40</v>
      </c>
      <c r="I6" s="23">
        <v>77</v>
      </c>
      <c r="J6" s="5">
        <v>93</v>
      </c>
      <c r="K6" s="23"/>
      <c r="L6" s="23">
        <f>SUM(H6:K6,E6)</f>
        <v>301</v>
      </c>
      <c r="M6" s="26">
        <f>COUNT(H6:K6,E6)</f>
        <v>4</v>
      </c>
      <c r="N6" s="6"/>
      <c r="O6" s="6"/>
      <c r="P6" s="6"/>
      <c r="Q6" s="5">
        <f>IF(E6&gt;=50,1,0)</f>
        <v>1</v>
      </c>
      <c r="R6" s="5">
        <f>IF(H6&gt;=40,1,0)</f>
        <v>1</v>
      </c>
      <c r="S6" s="5">
        <f>IF(I6&gt;40,1,0)</f>
        <v>1</v>
      </c>
      <c r="T6" s="5">
        <f>IF(J6&gt;=65,1,0)</f>
        <v>1</v>
      </c>
      <c r="U6" s="5">
        <f t="shared" si="0"/>
        <v>0</v>
      </c>
      <c r="V6" s="5">
        <f>SUM(Q6:U6)</f>
        <v>4</v>
      </c>
      <c r="W6" s="23">
        <f>L6-MIN(H6:K6,E6)</f>
        <v>261</v>
      </c>
      <c r="X6" s="14" t="s">
        <v>768</v>
      </c>
    </row>
    <row r="7" spans="1:24" ht="15">
      <c r="A7" s="6" t="s">
        <v>58</v>
      </c>
      <c r="B7" s="6" t="s">
        <v>59</v>
      </c>
      <c r="C7" s="6" t="s">
        <v>60</v>
      </c>
      <c r="D7" s="5" t="s">
        <v>458</v>
      </c>
      <c r="E7" s="44">
        <v>85</v>
      </c>
      <c r="F7" s="24"/>
      <c r="G7" s="25"/>
      <c r="H7" s="5">
        <v>49</v>
      </c>
      <c r="I7" s="27">
        <v>73.29166666666667</v>
      </c>
      <c r="J7" s="6">
        <v>99</v>
      </c>
      <c r="K7" s="27"/>
      <c r="L7" s="23">
        <f>SUM(H7:K7,E7)</f>
        <v>306.2916666666667</v>
      </c>
      <c r="M7" s="26">
        <f>COUNT(H7:K7,E7)</f>
        <v>4</v>
      </c>
      <c r="N7" s="5"/>
      <c r="O7" s="5"/>
      <c r="P7" s="5">
        <v>89</v>
      </c>
      <c r="Q7" s="5">
        <f>IF(E7&gt;=50,1,0)</f>
        <v>1</v>
      </c>
      <c r="R7" s="5">
        <f>IF(H7&gt;=40,1,0)</f>
        <v>1</v>
      </c>
      <c r="S7" s="5">
        <f>IF(I7&gt;40,1,0)</f>
        <v>1</v>
      </c>
      <c r="T7" s="5">
        <f>IF(J7&gt;=65,1,0)</f>
        <v>1</v>
      </c>
      <c r="U7" s="5">
        <f t="shared" si="0"/>
        <v>0</v>
      </c>
      <c r="V7" s="5">
        <f>SUM(Q7:U7)</f>
        <v>4</v>
      </c>
      <c r="W7" s="23">
        <f>L7-MIN(H7:K7,E7)</f>
        <v>257.2916666666667</v>
      </c>
      <c r="X7" s="14" t="s">
        <v>768</v>
      </c>
    </row>
    <row r="8" spans="1:24" ht="15">
      <c r="A8" s="6" t="s">
        <v>136</v>
      </c>
      <c r="B8" s="6" t="s">
        <v>137</v>
      </c>
      <c r="C8" s="6" t="s">
        <v>138</v>
      </c>
      <c r="D8" s="5" t="s">
        <v>458</v>
      </c>
      <c r="E8" s="44">
        <v>91</v>
      </c>
      <c r="F8" s="24"/>
      <c r="G8" s="25"/>
      <c r="H8" s="5">
        <v>13</v>
      </c>
      <c r="I8" s="27">
        <v>52.5</v>
      </c>
      <c r="J8" s="6">
        <v>79</v>
      </c>
      <c r="K8" s="36">
        <v>87</v>
      </c>
      <c r="L8" s="23">
        <f>SUM(H8:K8,E8)</f>
        <v>322.5</v>
      </c>
      <c r="M8" s="5">
        <f>COUNT(H8:K8,E8)</f>
        <v>5</v>
      </c>
      <c r="N8" s="5"/>
      <c r="O8" s="5"/>
      <c r="P8" s="5"/>
      <c r="Q8" s="5">
        <f>IF(E8&gt;=50,1,0)</f>
        <v>1</v>
      </c>
      <c r="R8" s="5">
        <f>IF(H8&gt;=40,1,0)</f>
        <v>0</v>
      </c>
      <c r="S8" s="5">
        <f>IF(I8&gt;40,1,0)</f>
        <v>1</v>
      </c>
      <c r="T8" s="5">
        <f>IF(J8&gt;=65,1,0)</f>
        <v>1</v>
      </c>
      <c r="U8" s="5">
        <f t="shared" si="0"/>
        <v>1</v>
      </c>
      <c r="V8" s="5">
        <f>SUM(Q8:U8)</f>
        <v>4</v>
      </c>
      <c r="W8" s="27">
        <f>E8+J8+K8</f>
        <v>257</v>
      </c>
      <c r="X8" s="14" t="s">
        <v>768</v>
      </c>
    </row>
    <row r="9" spans="1:24" ht="15">
      <c r="A9" s="6" t="s">
        <v>64</v>
      </c>
      <c r="B9" s="6" t="s">
        <v>65</v>
      </c>
      <c r="C9" s="6" t="s">
        <v>43</v>
      </c>
      <c r="D9" s="5" t="s">
        <v>458</v>
      </c>
      <c r="E9" s="44">
        <v>88</v>
      </c>
      <c r="F9" s="24"/>
      <c r="G9" s="25"/>
      <c r="H9" s="5">
        <v>47</v>
      </c>
      <c r="I9" s="23">
        <v>62</v>
      </c>
      <c r="J9" s="5">
        <v>97</v>
      </c>
      <c r="K9" s="23"/>
      <c r="L9" s="23">
        <f>SUM(H9:K9,E9)</f>
        <v>294</v>
      </c>
      <c r="M9" s="5">
        <f>COUNT(H9:K9,E9)</f>
        <v>4</v>
      </c>
      <c r="N9" s="5"/>
      <c r="O9" s="5"/>
      <c r="P9" s="5"/>
      <c r="Q9" s="5">
        <f>IF(E9&gt;=50,1,0)</f>
        <v>1</v>
      </c>
      <c r="R9" s="5">
        <f>IF(H9&gt;=40,1,0)</f>
        <v>1</v>
      </c>
      <c r="S9" s="5">
        <f>IF(I9&gt;40,1,0)</f>
        <v>1</v>
      </c>
      <c r="T9" s="5">
        <f>IF(J9&gt;=65,1,0)</f>
        <v>1</v>
      </c>
      <c r="U9" s="5">
        <f t="shared" si="0"/>
        <v>0</v>
      </c>
      <c r="V9" s="5">
        <f>SUM(Q9:U9)</f>
        <v>4</v>
      </c>
      <c r="W9" s="23">
        <f>L9-MIN(H9:K9,E9)</f>
        <v>247</v>
      </c>
      <c r="X9" s="14" t="s">
        <v>768</v>
      </c>
    </row>
    <row r="10" spans="1:24" ht="15">
      <c r="A10" s="6" t="s">
        <v>77</v>
      </c>
      <c r="B10" s="6" t="s">
        <v>29</v>
      </c>
      <c r="C10" s="6" t="s">
        <v>33</v>
      </c>
      <c r="D10" s="5" t="s">
        <v>458</v>
      </c>
      <c r="E10" s="44">
        <v>91</v>
      </c>
      <c r="F10" s="24"/>
      <c r="G10" s="25"/>
      <c r="H10" s="5">
        <v>51</v>
      </c>
      <c r="I10" s="23">
        <v>74.70833333333333</v>
      </c>
      <c r="J10" s="5">
        <v>76</v>
      </c>
      <c r="K10" s="23"/>
      <c r="L10" s="23">
        <f>SUM(H10:K10,E10)</f>
        <v>292.7083333333333</v>
      </c>
      <c r="M10" s="26">
        <f>COUNT(H10:K10,E10)</f>
        <v>4</v>
      </c>
      <c r="N10" s="5"/>
      <c r="O10" s="5"/>
      <c r="P10" s="5"/>
      <c r="Q10" s="5">
        <f>IF(E10&gt;=50,1,0)</f>
        <v>1</v>
      </c>
      <c r="R10" s="5">
        <f>IF(H10&gt;=40,1,0)</f>
        <v>1</v>
      </c>
      <c r="S10" s="5">
        <f>IF(I10&gt;40,1,0)</f>
        <v>1</v>
      </c>
      <c r="T10" s="5">
        <f>IF(J10&gt;=65,1,0)</f>
        <v>1</v>
      </c>
      <c r="U10" s="5">
        <f t="shared" si="0"/>
        <v>0</v>
      </c>
      <c r="V10" s="5">
        <f>SUM(Q10:U10)</f>
        <v>4</v>
      </c>
      <c r="W10" s="23">
        <f>L10-MIN(H10:K10,E10)</f>
        <v>241.70833333333331</v>
      </c>
      <c r="X10" s="14" t="s">
        <v>768</v>
      </c>
    </row>
    <row r="11" spans="1:24" ht="15.75" thickBot="1">
      <c r="A11" s="9" t="s">
        <v>632</v>
      </c>
      <c r="B11" s="9" t="s">
        <v>633</v>
      </c>
      <c r="C11" s="9" t="s">
        <v>14</v>
      </c>
      <c r="D11" s="5" t="s">
        <v>464</v>
      </c>
      <c r="E11" s="23">
        <v>99</v>
      </c>
      <c r="F11" s="24"/>
      <c r="G11" s="25"/>
      <c r="H11" s="5">
        <v>76</v>
      </c>
      <c r="I11" s="23"/>
      <c r="J11" s="5"/>
      <c r="K11" s="35">
        <v>97</v>
      </c>
      <c r="L11" s="23">
        <f>SUM(H11:K11,E11)</f>
        <v>272</v>
      </c>
      <c r="M11" s="26">
        <f>COUNT(H11:K11,E11)</f>
        <v>3</v>
      </c>
      <c r="N11" s="5"/>
      <c r="O11" s="5"/>
      <c r="P11" s="5"/>
      <c r="Q11" s="5">
        <f>IF(E11&gt;=50,1,0)</f>
        <v>1</v>
      </c>
      <c r="R11" s="5">
        <f>IF(H11&gt;=40,1,0)</f>
        <v>1</v>
      </c>
      <c r="S11" s="5">
        <f>IF(I11&gt;40,1,0)</f>
        <v>0</v>
      </c>
      <c r="T11" s="5">
        <f>IF(J11&gt;=65,1,0)</f>
        <v>0</v>
      </c>
      <c r="U11" s="5">
        <f t="shared" si="0"/>
        <v>1</v>
      </c>
      <c r="V11" s="5">
        <f>SUM(Q11:U11)</f>
        <v>3</v>
      </c>
      <c r="W11" s="27">
        <f>L11</f>
        <v>272</v>
      </c>
      <c r="X11" s="14" t="s">
        <v>768</v>
      </c>
    </row>
    <row r="12" spans="1:24" ht="15.75" thickBot="1">
      <c r="A12" s="6" t="s">
        <v>47</v>
      </c>
      <c r="B12" s="6" t="s">
        <v>48</v>
      </c>
      <c r="C12" s="6" t="s">
        <v>49</v>
      </c>
      <c r="D12" s="5" t="s">
        <v>458</v>
      </c>
      <c r="E12" s="31">
        <v>94</v>
      </c>
      <c r="F12" s="24"/>
      <c r="G12" s="25"/>
      <c r="H12" s="5">
        <v>74</v>
      </c>
      <c r="I12" s="23"/>
      <c r="J12" s="5"/>
      <c r="K12" s="35">
        <v>100</v>
      </c>
      <c r="L12" s="23">
        <f>SUM(H12:K12,E12)</f>
        <v>268</v>
      </c>
      <c r="M12" s="26">
        <f>COUNT(H12:K12,E12)</f>
        <v>3</v>
      </c>
      <c r="N12" s="5"/>
      <c r="O12" s="5"/>
      <c r="P12" s="5"/>
      <c r="Q12" s="5">
        <f>IF(E12&gt;=50,1,0)</f>
        <v>1</v>
      </c>
      <c r="R12" s="5">
        <f>IF(H12&gt;=40,1,0)</f>
        <v>1</v>
      </c>
      <c r="S12" s="5">
        <f>IF(I12&gt;40,1,0)</f>
        <v>0</v>
      </c>
      <c r="T12" s="5">
        <f>IF(J12&gt;=65,1,0)</f>
        <v>0</v>
      </c>
      <c r="U12" s="5">
        <f t="shared" si="0"/>
        <v>1</v>
      </c>
      <c r="V12" s="5">
        <f>SUM(Q12:U12)</f>
        <v>3</v>
      </c>
      <c r="W12" s="27">
        <f>L12</f>
        <v>268</v>
      </c>
      <c r="X12" s="14" t="s">
        <v>768</v>
      </c>
    </row>
    <row r="13" spans="1:24" ht="15.75" thickBot="1">
      <c r="A13" s="9" t="s">
        <v>9</v>
      </c>
      <c r="B13" s="9" t="s">
        <v>10</v>
      </c>
      <c r="C13" s="9" t="s">
        <v>11</v>
      </c>
      <c r="D13" s="5" t="s">
        <v>464</v>
      </c>
      <c r="E13" s="43">
        <v>94</v>
      </c>
      <c r="F13" s="24"/>
      <c r="G13" s="25"/>
      <c r="H13" s="5">
        <v>87</v>
      </c>
      <c r="I13" s="23">
        <v>77.875</v>
      </c>
      <c r="J13" s="5"/>
      <c r="K13" s="23"/>
      <c r="L13" s="23">
        <f>SUM(H13:K13,E13)</f>
        <v>258.875</v>
      </c>
      <c r="M13" s="26">
        <f>COUNT(H13:K13,E13)</f>
        <v>3</v>
      </c>
      <c r="N13" s="5"/>
      <c r="O13" s="5"/>
      <c r="P13" s="5"/>
      <c r="Q13" s="5">
        <f>IF(E13&gt;=50,1,0)</f>
        <v>1</v>
      </c>
      <c r="R13" s="5">
        <f>IF(H13&gt;=40,1,0)</f>
        <v>1</v>
      </c>
      <c r="S13" s="5">
        <f>IF(I13&gt;40,1,0)</f>
        <v>1</v>
      </c>
      <c r="T13" s="5">
        <f>IF(J13&gt;=65,1,0)</f>
        <v>0</v>
      </c>
      <c r="U13" s="5">
        <f t="shared" si="0"/>
        <v>0</v>
      </c>
      <c r="V13" s="5">
        <f>SUM(Q13:U13)</f>
        <v>3</v>
      </c>
      <c r="W13" s="27">
        <f>L13</f>
        <v>258.875</v>
      </c>
      <c r="X13" s="14" t="s">
        <v>768</v>
      </c>
    </row>
    <row r="14" spans="1:24" ht="15.75" thickBot="1">
      <c r="A14" s="6" t="s">
        <v>18</v>
      </c>
      <c r="B14" s="6" t="s">
        <v>19</v>
      </c>
      <c r="C14" s="6" t="s">
        <v>20</v>
      </c>
      <c r="D14" s="5" t="s">
        <v>458</v>
      </c>
      <c r="E14" s="31">
        <v>95</v>
      </c>
      <c r="F14" s="24"/>
      <c r="G14" s="25"/>
      <c r="H14" s="5">
        <v>77</v>
      </c>
      <c r="I14" s="23">
        <v>86</v>
      </c>
      <c r="J14" s="5"/>
      <c r="K14" s="23"/>
      <c r="L14" s="23">
        <f>SUM(H14:K14,E14)</f>
        <v>258</v>
      </c>
      <c r="M14" s="26">
        <f>COUNT(H14:K14,E14)</f>
        <v>3</v>
      </c>
      <c r="N14" s="5"/>
      <c r="O14" s="5"/>
      <c r="P14" s="5"/>
      <c r="Q14" s="5">
        <f>IF(E14&gt;=50,1,0)</f>
        <v>1</v>
      </c>
      <c r="R14" s="5">
        <f>IF(H14&gt;=40,1,0)</f>
        <v>1</v>
      </c>
      <c r="S14" s="5">
        <f>IF(I14&gt;40,1,0)</f>
        <v>1</v>
      </c>
      <c r="T14" s="5">
        <f>IF(J14&gt;=65,1,0)</f>
        <v>0</v>
      </c>
      <c r="U14" s="5">
        <f t="shared" si="0"/>
        <v>0</v>
      </c>
      <c r="V14" s="5">
        <f>SUM(Q14:U14)</f>
        <v>3</v>
      </c>
      <c r="W14" s="27">
        <f>L14</f>
        <v>258</v>
      </c>
      <c r="X14" s="14" t="s">
        <v>768</v>
      </c>
    </row>
    <row r="15" spans="1:24" ht="15.75" thickBot="1">
      <c r="A15" s="6" t="s">
        <v>139</v>
      </c>
      <c r="B15" s="6" t="s">
        <v>128</v>
      </c>
      <c r="C15" s="6" t="s">
        <v>17</v>
      </c>
      <c r="D15" s="5" t="s">
        <v>458</v>
      </c>
      <c r="E15" s="43">
        <v>96</v>
      </c>
      <c r="F15" s="24"/>
      <c r="G15" s="25"/>
      <c r="H15" s="5">
        <v>7</v>
      </c>
      <c r="I15" s="23">
        <v>70.83333333333333</v>
      </c>
      <c r="J15" s="5">
        <v>87</v>
      </c>
      <c r="K15" s="23"/>
      <c r="L15" s="23">
        <f>SUM(H15:K15,E15)</f>
        <v>260.8333333333333</v>
      </c>
      <c r="M15" s="5">
        <f>COUNT(H15:K15,E15)</f>
        <v>4</v>
      </c>
      <c r="N15" s="5"/>
      <c r="O15" s="5"/>
      <c r="P15" s="5">
        <v>85</v>
      </c>
      <c r="Q15" s="5">
        <f>IF(E15&gt;=50,1,0)</f>
        <v>1</v>
      </c>
      <c r="R15" s="5">
        <f>IF(H15&gt;=40,1,0)</f>
        <v>0</v>
      </c>
      <c r="S15" s="5">
        <f>IF(I15&gt;40,1,0)</f>
        <v>1</v>
      </c>
      <c r="T15" s="5">
        <f>IF(J15&gt;=65,1,0)</f>
        <v>1</v>
      </c>
      <c r="U15" s="5">
        <f t="shared" si="0"/>
        <v>0</v>
      </c>
      <c r="V15" s="5">
        <f>SUM(Q15:U15)</f>
        <v>3</v>
      </c>
      <c r="W15" s="23">
        <f>L15-MIN(H15:K15,E15)</f>
        <v>253.83333333333331</v>
      </c>
      <c r="X15" s="14" t="s">
        <v>768</v>
      </c>
    </row>
    <row r="16" spans="1:24" ht="15.75" thickBot="1">
      <c r="A16" s="9" t="s">
        <v>131</v>
      </c>
      <c r="B16" s="9" t="s">
        <v>132</v>
      </c>
      <c r="C16" s="9" t="s">
        <v>133</v>
      </c>
      <c r="D16" s="5" t="s">
        <v>464</v>
      </c>
      <c r="E16" s="31">
        <v>95</v>
      </c>
      <c r="F16" s="24"/>
      <c r="G16" s="25"/>
      <c r="H16" s="5">
        <v>38</v>
      </c>
      <c r="I16" s="23">
        <v>69</v>
      </c>
      <c r="J16" s="5">
        <v>87</v>
      </c>
      <c r="K16" s="23"/>
      <c r="L16" s="23">
        <f>SUM(H16:K16,E16)</f>
        <v>289</v>
      </c>
      <c r="M16" s="26">
        <f>COUNT(H16:K16,E16)</f>
        <v>4</v>
      </c>
      <c r="N16" s="5"/>
      <c r="O16" s="5"/>
      <c r="P16" s="5"/>
      <c r="Q16" s="5">
        <f>IF(E16&gt;=50,1,0)</f>
        <v>1</v>
      </c>
      <c r="R16" s="5">
        <f>IF(H16&gt;=40,1,0)</f>
        <v>0</v>
      </c>
      <c r="S16" s="5">
        <f>IF(I16&gt;40,1,0)</f>
        <v>1</v>
      </c>
      <c r="T16" s="5">
        <f>IF(J16&gt;=65,1,0)</f>
        <v>1</v>
      </c>
      <c r="U16" s="5">
        <f t="shared" si="0"/>
        <v>0</v>
      </c>
      <c r="V16" s="5">
        <f>SUM(Q16:U16)</f>
        <v>3</v>
      </c>
      <c r="W16" s="23">
        <f>L16-MIN(H16:K16,E16)</f>
        <v>251</v>
      </c>
      <c r="X16" s="14" t="s">
        <v>768</v>
      </c>
    </row>
    <row r="17" spans="1:24" ht="15">
      <c r="A17" s="6" t="s">
        <v>61</v>
      </c>
      <c r="B17" s="6" t="s">
        <v>62</v>
      </c>
      <c r="C17" s="6" t="s">
        <v>63</v>
      </c>
      <c r="D17" s="5" t="s">
        <v>458</v>
      </c>
      <c r="E17" s="23">
        <v>92</v>
      </c>
      <c r="F17" s="24"/>
      <c r="G17" s="25"/>
      <c r="H17" s="5">
        <v>60</v>
      </c>
      <c r="I17" s="23"/>
      <c r="J17" s="5">
        <v>98</v>
      </c>
      <c r="K17" s="23"/>
      <c r="L17" s="23">
        <f>SUM(H17:K17,E17)</f>
        <v>250</v>
      </c>
      <c r="M17" s="26">
        <f>COUNT(H17:K17,E17)</f>
        <v>3</v>
      </c>
      <c r="N17" s="5"/>
      <c r="O17" s="5"/>
      <c r="P17" s="5"/>
      <c r="Q17" s="5">
        <f>IF(E17&gt;=50,1,0)</f>
        <v>1</v>
      </c>
      <c r="R17" s="5">
        <f>IF(H17&gt;=40,1,0)</f>
        <v>1</v>
      </c>
      <c r="S17" s="5">
        <f>IF(I17&gt;40,1,0)</f>
        <v>0</v>
      </c>
      <c r="T17" s="5">
        <f>IF(J17&gt;=65,1,0)</f>
        <v>1</v>
      </c>
      <c r="U17" s="5">
        <f t="shared" si="0"/>
        <v>0</v>
      </c>
      <c r="V17" s="5">
        <f>SUM(Q17:U17)</f>
        <v>3</v>
      </c>
      <c r="W17" s="27">
        <f>L17</f>
        <v>250</v>
      </c>
      <c r="X17" s="14" t="s">
        <v>768</v>
      </c>
    </row>
    <row r="18" spans="1:24" ht="15.75" thickBot="1">
      <c r="A18" s="6" t="s">
        <v>25</v>
      </c>
      <c r="B18" s="6" t="s">
        <v>26</v>
      </c>
      <c r="C18" s="6" t="s">
        <v>27</v>
      </c>
      <c r="D18" s="5" t="s">
        <v>458</v>
      </c>
      <c r="E18" s="23">
        <v>88</v>
      </c>
      <c r="F18" s="24"/>
      <c r="G18" s="25"/>
      <c r="H18" s="5">
        <v>16</v>
      </c>
      <c r="I18" s="23">
        <v>61</v>
      </c>
      <c r="J18" s="5"/>
      <c r="K18" s="35">
        <v>93</v>
      </c>
      <c r="L18" s="23">
        <f>SUM(H18:K18,E18)</f>
        <v>258</v>
      </c>
      <c r="M18" s="26">
        <f>COUNT(H18:K18,E18)</f>
        <v>4</v>
      </c>
      <c r="N18" s="5"/>
      <c r="O18" s="5"/>
      <c r="P18" s="5"/>
      <c r="Q18" s="5">
        <f>IF(E18&gt;=50,1,0)</f>
        <v>1</v>
      </c>
      <c r="R18" s="5">
        <f>IF(H18&gt;=40,1,0)</f>
        <v>0</v>
      </c>
      <c r="S18" s="5">
        <f>IF(I18&gt;40,1,0)</f>
        <v>1</v>
      </c>
      <c r="T18" s="5">
        <f>IF(J18&gt;=65,1,0)</f>
        <v>0</v>
      </c>
      <c r="U18" s="5">
        <f t="shared" si="0"/>
        <v>1</v>
      </c>
      <c r="V18" s="5">
        <f>SUM(Q18:U18)</f>
        <v>3</v>
      </c>
      <c r="W18" s="23">
        <f>L18-MIN(H18:K18,E18)</f>
        <v>242</v>
      </c>
      <c r="X18" s="14" t="s">
        <v>768</v>
      </c>
    </row>
    <row r="19" spans="1:24" ht="15.75" thickBot="1">
      <c r="A19" s="6" t="s">
        <v>120</v>
      </c>
      <c r="B19" s="6" t="s">
        <v>86</v>
      </c>
      <c r="C19" s="6" t="s">
        <v>121</v>
      </c>
      <c r="D19" s="5" t="s">
        <v>458</v>
      </c>
      <c r="E19" s="31">
        <v>76</v>
      </c>
      <c r="F19" s="24"/>
      <c r="G19" s="25"/>
      <c r="H19" s="5">
        <v>17</v>
      </c>
      <c r="I19" s="23">
        <v>67.5</v>
      </c>
      <c r="J19" s="5">
        <v>93</v>
      </c>
      <c r="K19" s="35">
        <v>20</v>
      </c>
      <c r="L19" s="23">
        <f>SUM(H19:K19,E19)</f>
        <v>273.5</v>
      </c>
      <c r="M19" s="5">
        <f>COUNT(H19:K19,E19)</f>
        <v>5</v>
      </c>
      <c r="N19" s="5"/>
      <c r="O19" s="5"/>
      <c r="P19" s="5"/>
      <c r="Q19" s="5">
        <f>IF(E19&gt;=50,1,0)</f>
        <v>1</v>
      </c>
      <c r="R19" s="5">
        <f>IF(H19&gt;=40,1,0)</f>
        <v>0</v>
      </c>
      <c r="S19" s="5">
        <f>IF(I19&gt;40,1,0)</f>
        <v>1</v>
      </c>
      <c r="T19" s="5">
        <f>IF(J19&gt;=65,1,0)</f>
        <v>1</v>
      </c>
      <c r="U19" s="5">
        <f t="shared" si="0"/>
        <v>0</v>
      </c>
      <c r="V19" s="5">
        <f>SUM(Q19:U19)</f>
        <v>3</v>
      </c>
      <c r="W19" s="27">
        <f>E19+J19+I19</f>
        <v>236.5</v>
      </c>
      <c r="X19" s="14" t="s">
        <v>768</v>
      </c>
    </row>
    <row r="20" spans="1:24" ht="15.75" thickBot="1">
      <c r="A20" s="6" t="s">
        <v>94</v>
      </c>
      <c r="B20" s="6" t="s">
        <v>86</v>
      </c>
      <c r="C20" s="6" t="s">
        <v>95</v>
      </c>
      <c r="D20" s="5" t="s">
        <v>458</v>
      </c>
      <c r="E20" s="43">
        <v>82</v>
      </c>
      <c r="F20" s="24"/>
      <c r="G20" s="25"/>
      <c r="H20" s="5"/>
      <c r="I20" s="23">
        <v>71.66666666666667</v>
      </c>
      <c r="J20" s="5">
        <v>75</v>
      </c>
      <c r="K20" s="23"/>
      <c r="L20" s="23">
        <f>SUM(H20:K20,E20)</f>
        <v>228.66666666666669</v>
      </c>
      <c r="M20" s="26">
        <f>COUNT(H20:K20,E20)</f>
        <v>3</v>
      </c>
      <c r="N20" s="5"/>
      <c r="O20" s="5"/>
      <c r="P20" s="5"/>
      <c r="Q20" s="5">
        <f>IF(E20&gt;=50,1,0)</f>
        <v>1</v>
      </c>
      <c r="R20" s="5">
        <f>IF(H20&gt;=40,1,0)</f>
        <v>0</v>
      </c>
      <c r="S20" s="5">
        <f>IF(I20&gt;40,1,0)</f>
        <v>1</v>
      </c>
      <c r="T20" s="5">
        <f>IF(J20&gt;=65,1,0)</f>
        <v>1</v>
      </c>
      <c r="U20" s="5">
        <f t="shared" si="0"/>
        <v>0</v>
      </c>
      <c r="V20" s="5">
        <f>SUM(Q20:U20)</f>
        <v>3</v>
      </c>
      <c r="W20" s="27">
        <f>L20</f>
        <v>228.66666666666669</v>
      </c>
      <c r="X20" s="14" t="s">
        <v>768</v>
      </c>
    </row>
    <row r="21" spans="1:24" ht="15.75" thickBot="1">
      <c r="A21" s="8" t="s">
        <v>158</v>
      </c>
      <c r="B21" s="9" t="s">
        <v>37</v>
      </c>
      <c r="C21" s="9" t="s">
        <v>14</v>
      </c>
      <c r="D21" s="5" t="s">
        <v>464</v>
      </c>
      <c r="E21" s="43">
        <v>87</v>
      </c>
      <c r="F21" s="24"/>
      <c r="G21" s="25"/>
      <c r="H21" s="5">
        <v>68</v>
      </c>
      <c r="I21" s="23"/>
      <c r="J21" s="5"/>
      <c r="K21" s="35">
        <v>70</v>
      </c>
      <c r="L21" s="23">
        <f>SUM(H21:K21,E21)</f>
        <v>225</v>
      </c>
      <c r="M21" s="26">
        <f>COUNT(H21:K21,E21)</f>
        <v>3</v>
      </c>
      <c r="N21" s="5"/>
      <c r="O21" s="5"/>
      <c r="P21" s="5"/>
      <c r="Q21" s="5">
        <f>IF(E21&gt;=50,1,0)</f>
        <v>1</v>
      </c>
      <c r="R21" s="5">
        <f>IF(H21&gt;=40,1,0)</f>
        <v>1</v>
      </c>
      <c r="S21" s="5">
        <f>IF(I21&gt;40,1,0)</f>
        <v>0</v>
      </c>
      <c r="T21" s="5">
        <f>IF(J21&gt;=65,1,0)</f>
        <v>0</v>
      </c>
      <c r="U21" s="5">
        <f t="shared" si="0"/>
        <v>1</v>
      </c>
      <c r="V21" s="5">
        <f>SUM(Q21:U21)</f>
        <v>3</v>
      </c>
      <c r="W21" s="27">
        <f>L21</f>
        <v>225</v>
      </c>
      <c r="X21" s="14" t="s">
        <v>768</v>
      </c>
    </row>
    <row r="22" spans="1:24" ht="15">
      <c r="A22" s="6" t="s">
        <v>82</v>
      </c>
      <c r="B22" s="6" t="s">
        <v>53</v>
      </c>
      <c r="C22" s="6" t="s">
        <v>43</v>
      </c>
      <c r="D22" s="5" t="s">
        <v>458</v>
      </c>
      <c r="E22" s="23">
        <v>95</v>
      </c>
      <c r="F22" s="24"/>
      <c r="G22" s="25"/>
      <c r="H22" s="5">
        <v>53</v>
      </c>
      <c r="I22" s="23">
        <v>75.24999999999999</v>
      </c>
      <c r="J22" s="5">
        <v>6</v>
      </c>
      <c r="K22" s="23"/>
      <c r="L22" s="23">
        <f>SUM(H22:K22,E22)</f>
        <v>229.25</v>
      </c>
      <c r="M22" s="26">
        <f>COUNT(H22:K22,E22)</f>
        <v>4</v>
      </c>
      <c r="N22" s="5"/>
      <c r="O22" s="5"/>
      <c r="P22" s="5"/>
      <c r="Q22" s="5">
        <f>IF(E22&gt;=50,1,0)</f>
        <v>1</v>
      </c>
      <c r="R22" s="5">
        <f>IF(H22&gt;=40,1,0)</f>
        <v>1</v>
      </c>
      <c r="S22" s="5">
        <f>IF(I22&gt;40,1,0)</f>
        <v>1</v>
      </c>
      <c r="T22" s="5">
        <f>IF(J22&gt;=65,1,0)</f>
        <v>0</v>
      </c>
      <c r="U22" s="5">
        <f t="shared" si="0"/>
        <v>0</v>
      </c>
      <c r="V22" s="5">
        <f>SUM(Q22:U22)</f>
        <v>3</v>
      </c>
      <c r="W22" s="23">
        <f>L22-MIN(H22:K22,E22)</f>
        <v>223.25</v>
      </c>
      <c r="X22" s="14" t="s">
        <v>768</v>
      </c>
    </row>
    <row r="23" spans="1:24" ht="15.75" thickBot="1">
      <c r="A23" s="6" t="s">
        <v>105</v>
      </c>
      <c r="B23" s="6" t="s">
        <v>4</v>
      </c>
      <c r="C23" s="6" t="s">
        <v>106</v>
      </c>
      <c r="D23" s="5" t="s">
        <v>458</v>
      </c>
      <c r="E23" s="44">
        <v>76</v>
      </c>
      <c r="F23" s="24"/>
      <c r="G23" s="25"/>
      <c r="H23" s="5">
        <v>51</v>
      </c>
      <c r="I23" s="23"/>
      <c r="J23" s="5">
        <v>95</v>
      </c>
      <c r="K23" s="23"/>
      <c r="L23" s="23">
        <f>SUM(H23:K23,E23)</f>
        <v>222</v>
      </c>
      <c r="M23" s="26">
        <f>COUNT(H23:K23,E23)</f>
        <v>3</v>
      </c>
      <c r="N23" s="5"/>
      <c r="O23" s="5"/>
      <c r="P23" s="5"/>
      <c r="Q23" s="5">
        <f>IF(E23&gt;=50,1,0)</f>
        <v>1</v>
      </c>
      <c r="R23" s="5">
        <f>IF(H23&gt;=40,1,0)</f>
        <v>1</v>
      </c>
      <c r="S23" s="5">
        <f>IF(I23&gt;40,1,0)</f>
        <v>0</v>
      </c>
      <c r="T23" s="5">
        <f>IF(J23&gt;=65,1,0)</f>
        <v>1</v>
      </c>
      <c r="U23" s="5">
        <f t="shared" si="0"/>
        <v>0</v>
      </c>
      <c r="V23" s="5">
        <f>SUM(Q23:U23)</f>
        <v>3</v>
      </c>
      <c r="W23" s="27">
        <f>L23</f>
        <v>222</v>
      </c>
      <c r="X23" s="14" t="s">
        <v>768</v>
      </c>
    </row>
    <row r="24" spans="1:24" ht="15.75" thickBot="1">
      <c r="A24" s="9" t="s">
        <v>109</v>
      </c>
      <c r="B24" s="9" t="s">
        <v>110</v>
      </c>
      <c r="C24" s="9" t="s">
        <v>111</v>
      </c>
      <c r="D24" s="5" t="s">
        <v>464</v>
      </c>
      <c r="E24" s="31">
        <v>84</v>
      </c>
      <c r="F24" s="24"/>
      <c r="G24" s="25"/>
      <c r="H24" s="5">
        <v>61</v>
      </c>
      <c r="I24" s="23"/>
      <c r="J24" s="5">
        <v>74</v>
      </c>
      <c r="K24" s="35">
        <v>50</v>
      </c>
      <c r="L24" s="23">
        <f>SUM(H24:K24,E24)</f>
        <v>269</v>
      </c>
      <c r="M24" s="26">
        <f>COUNT(H24:K24,E24)</f>
        <v>4</v>
      </c>
      <c r="N24" s="5"/>
      <c r="O24" s="5"/>
      <c r="P24" s="5"/>
      <c r="Q24" s="5">
        <f>IF(E24&gt;=50,1,0)</f>
        <v>1</v>
      </c>
      <c r="R24" s="5">
        <f>IF(H24&gt;=40,1,0)</f>
        <v>1</v>
      </c>
      <c r="S24" s="5">
        <f>IF(I24&gt;40,1,0)</f>
        <v>0</v>
      </c>
      <c r="T24" s="5">
        <f>IF(J24&gt;=65,1,0)</f>
        <v>1</v>
      </c>
      <c r="U24" s="5">
        <f t="shared" si="0"/>
        <v>0</v>
      </c>
      <c r="V24" s="5">
        <f>SUM(Q24:U24)</f>
        <v>3</v>
      </c>
      <c r="W24" s="23">
        <f>L24-MIN(H24:K24,E24)</f>
        <v>219</v>
      </c>
      <c r="X24" s="14" t="s">
        <v>768</v>
      </c>
    </row>
    <row r="25" spans="1:24" ht="15.75" thickBot="1">
      <c r="A25" s="6" t="s">
        <v>135</v>
      </c>
      <c r="B25" s="6" t="s">
        <v>72</v>
      </c>
      <c r="C25" s="6" t="s">
        <v>8</v>
      </c>
      <c r="D25" s="5" t="s">
        <v>458</v>
      </c>
      <c r="E25" s="31">
        <v>91</v>
      </c>
      <c r="F25" s="24"/>
      <c r="G25" s="25"/>
      <c r="H25" s="5">
        <v>11</v>
      </c>
      <c r="I25" s="23">
        <v>50.375</v>
      </c>
      <c r="J25" s="5">
        <v>77</v>
      </c>
      <c r="K25" s="23"/>
      <c r="L25" s="23">
        <f>SUM(H25:K25,E25)</f>
        <v>229.375</v>
      </c>
      <c r="M25" s="26">
        <f>COUNT(H25:K25,E25)</f>
        <v>4</v>
      </c>
      <c r="N25" s="5"/>
      <c r="O25" s="5"/>
      <c r="P25" s="5"/>
      <c r="Q25" s="5">
        <f>IF(E25&gt;=50,1,0)</f>
        <v>1</v>
      </c>
      <c r="R25" s="5">
        <f>IF(H25&gt;=40,1,0)</f>
        <v>0</v>
      </c>
      <c r="S25" s="5">
        <f>IF(I25&gt;40,1,0)</f>
        <v>1</v>
      </c>
      <c r="T25" s="5">
        <f>IF(J25&gt;=65,1,0)</f>
        <v>1</v>
      </c>
      <c r="U25" s="5">
        <f t="shared" si="0"/>
        <v>0</v>
      </c>
      <c r="V25" s="5">
        <f>SUM(Q25:U25)</f>
        <v>3</v>
      </c>
      <c r="W25" s="23">
        <f>L25-MIN(H25:K25,E25)</f>
        <v>218.375</v>
      </c>
      <c r="X25" s="14" t="s">
        <v>768</v>
      </c>
    </row>
    <row r="26" spans="1:24" ht="15.75" thickBot="1">
      <c r="A26" s="6" t="s">
        <v>6</v>
      </c>
      <c r="B26" s="6" t="s">
        <v>7</v>
      </c>
      <c r="C26" s="6" t="s">
        <v>8</v>
      </c>
      <c r="D26" s="5" t="s">
        <v>458</v>
      </c>
      <c r="E26" s="43">
        <v>92</v>
      </c>
      <c r="F26" s="24"/>
      <c r="G26" s="25"/>
      <c r="H26" s="5">
        <v>43</v>
      </c>
      <c r="I26" s="23"/>
      <c r="J26" s="5"/>
      <c r="K26" s="35">
        <v>83</v>
      </c>
      <c r="L26" s="23">
        <f>SUM(H26:K26,E26)</f>
        <v>218</v>
      </c>
      <c r="M26" s="26">
        <f>COUNT(H26:K26,E26)</f>
        <v>3</v>
      </c>
      <c r="N26" s="5"/>
      <c r="O26" s="5"/>
      <c r="P26" s="5"/>
      <c r="Q26" s="5">
        <f>IF(E26&gt;=50,1,0)</f>
        <v>1</v>
      </c>
      <c r="R26" s="5">
        <f>IF(H26&gt;=40,1,0)</f>
        <v>1</v>
      </c>
      <c r="S26" s="5">
        <f>IF(I26&gt;40,1,0)</f>
        <v>0</v>
      </c>
      <c r="T26" s="5">
        <f>IF(J26&gt;=65,1,0)</f>
        <v>0</v>
      </c>
      <c r="U26" s="5">
        <f t="shared" si="0"/>
        <v>1</v>
      </c>
      <c r="V26" s="5">
        <f>SUM(Q26:U26)</f>
        <v>3</v>
      </c>
      <c r="W26" s="27">
        <f>L26</f>
        <v>218</v>
      </c>
      <c r="X26" s="14" t="s">
        <v>768</v>
      </c>
    </row>
    <row r="27" spans="1:24" ht="15">
      <c r="A27" s="9" t="s">
        <v>623</v>
      </c>
      <c r="B27" s="9" t="s">
        <v>7</v>
      </c>
      <c r="C27" s="9" t="s">
        <v>8</v>
      </c>
      <c r="D27" s="5" t="s">
        <v>464</v>
      </c>
      <c r="E27" s="23">
        <v>70</v>
      </c>
      <c r="F27" s="24"/>
      <c r="G27" s="25"/>
      <c r="H27" s="5">
        <v>30</v>
      </c>
      <c r="I27" s="23">
        <v>73.33333333333334</v>
      </c>
      <c r="J27" s="5">
        <v>72</v>
      </c>
      <c r="K27" s="23"/>
      <c r="L27" s="23">
        <f>SUM(H27:K27,E27)</f>
        <v>245.33333333333334</v>
      </c>
      <c r="M27" s="26">
        <f>COUNT(H27:K27,E27)</f>
        <v>4</v>
      </c>
      <c r="N27" s="6"/>
      <c r="O27" s="6"/>
      <c r="P27" s="6"/>
      <c r="Q27" s="5">
        <f>IF(E27&gt;=50,1,0)</f>
        <v>1</v>
      </c>
      <c r="R27" s="5">
        <f>IF(H27&gt;=40,1,0)</f>
        <v>0</v>
      </c>
      <c r="S27" s="5">
        <f>IF(I27&gt;40,1,0)</f>
        <v>1</v>
      </c>
      <c r="T27" s="5">
        <f>IF(J27&gt;=65,1,0)</f>
        <v>1</v>
      </c>
      <c r="U27" s="5">
        <f t="shared" si="0"/>
        <v>0</v>
      </c>
      <c r="V27" s="5">
        <f>SUM(Q27:U27)</f>
        <v>3</v>
      </c>
      <c r="W27" s="23">
        <f>L27-MIN(H27:K27,E27)</f>
        <v>215.33333333333334</v>
      </c>
      <c r="X27" s="41" t="s">
        <v>770</v>
      </c>
    </row>
    <row r="28" spans="1:24" ht="15">
      <c r="A28" s="6" t="s">
        <v>122</v>
      </c>
      <c r="B28" s="6" t="s">
        <v>48</v>
      </c>
      <c r="C28" s="6" t="s">
        <v>123</v>
      </c>
      <c r="D28" s="5" t="s">
        <v>458</v>
      </c>
      <c r="E28" s="44">
        <v>86</v>
      </c>
      <c r="F28" s="24"/>
      <c r="G28" s="25"/>
      <c r="H28" s="5">
        <v>37</v>
      </c>
      <c r="I28" s="23">
        <v>56.29166666666667</v>
      </c>
      <c r="J28" s="5">
        <v>65</v>
      </c>
      <c r="K28" s="23"/>
      <c r="L28" s="23">
        <f>SUM(H28:K28,E28)</f>
        <v>244.29166666666669</v>
      </c>
      <c r="M28" s="26">
        <f>COUNT(H28:K28,E28)</f>
        <v>4</v>
      </c>
      <c r="N28" s="5"/>
      <c r="O28" s="5"/>
      <c r="P28" s="5"/>
      <c r="Q28" s="5">
        <f>IF(E28&gt;=50,1,0)</f>
        <v>1</v>
      </c>
      <c r="R28" s="5">
        <f>IF(H28&gt;=40,1,0)</f>
        <v>0</v>
      </c>
      <c r="S28" s="5">
        <f>IF(I28&gt;40,1,0)</f>
        <v>1</v>
      </c>
      <c r="T28" s="5">
        <f>IF(J28&gt;=65,1,0)</f>
        <v>1</v>
      </c>
      <c r="U28" s="5">
        <f t="shared" si="0"/>
        <v>0</v>
      </c>
      <c r="V28" s="5">
        <f>SUM(Q28:U28)</f>
        <v>3</v>
      </c>
      <c r="W28" s="23">
        <f>L28-MIN(H28:K28,E28)</f>
        <v>207.29166666666669</v>
      </c>
      <c r="X28" s="14" t="s">
        <v>768</v>
      </c>
    </row>
    <row r="29" spans="1:24" ht="15">
      <c r="A29" s="6" t="s">
        <v>117</v>
      </c>
      <c r="B29" s="6" t="s">
        <v>115</v>
      </c>
      <c r="C29" s="6" t="s">
        <v>118</v>
      </c>
      <c r="D29" s="5" t="s">
        <v>458</v>
      </c>
      <c r="E29" s="44">
        <v>85</v>
      </c>
      <c r="F29" s="24"/>
      <c r="G29" s="25"/>
      <c r="H29" s="5">
        <v>40</v>
      </c>
      <c r="I29" s="23">
        <v>66</v>
      </c>
      <c r="J29" s="5"/>
      <c r="K29" s="23"/>
      <c r="L29" s="23">
        <f>SUM(H29:K29,E29)</f>
        <v>191</v>
      </c>
      <c r="M29" s="26">
        <f>COUNT(H29:K29,E29)</f>
        <v>3</v>
      </c>
      <c r="N29" s="5"/>
      <c r="O29" s="5"/>
      <c r="P29" s="5"/>
      <c r="Q29" s="5">
        <f>IF(E29&gt;=50,1,0)</f>
        <v>1</v>
      </c>
      <c r="R29" s="5">
        <f>IF(H29&gt;=40,1,0)</f>
        <v>1</v>
      </c>
      <c r="S29" s="5">
        <f>IF(I29&gt;40,1,0)</f>
        <v>1</v>
      </c>
      <c r="T29" s="5">
        <f>IF(J29&gt;=65,1,0)</f>
        <v>0</v>
      </c>
      <c r="U29" s="5">
        <f t="shared" si="0"/>
        <v>0</v>
      </c>
      <c r="V29" s="5">
        <f>SUM(Q29:U29)</f>
        <v>3</v>
      </c>
      <c r="W29" s="27">
        <f>L29</f>
        <v>191</v>
      </c>
      <c r="X29" s="14" t="s">
        <v>768</v>
      </c>
    </row>
    <row r="30" spans="1:24" ht="15">
      <c r="A30" s="6" t="s">
        <v>102</v>
      </c>
      <c r="B30" s="6" t="s">
        <v>103</v>
      </c>
      <c r="C30" s="6" t="s">
        <v>104</v>
      </c>
      <c r="D30" s="5" t="s">
        <v>458</v>
      </c>
      <c r="E30" s="23">
        <v>93</v>
      </c>
      <c r="F30" s="24"/>
      <c r="G30" s="25"/>
      <c r="H30" s="5">
        <v>54</v>
      </c>
      <c r="I30" s="27">
        <v>44</v>
      </c>
      <c r="J30" s="6"/>
      <c r="K30" s="27"/>
      <c r="L30" s="23">
        <f>SUM(H30:K30,E30)</f>
        <v>191</v>
      </c>
      <c r="M30" s="5">
        <f>COUNT(H30:K30,E30)</f>
        <v>3</v>
      </c>
      <c r="N30" s="5"/>
      <c r="O30" s="5"/>
      <c r="P30" s="5"/>
      <c r="Q30" s="5">
        <f>IF(E30&gt;=50,1,0)</f>
        <v>1</v>
      </c>
      <c r="R30" s="5">
        <f>IF(H30&gt;=40,1,0)</f>
        <v>1</v>
      </c>
      <c r="S30" s="5">
        <f>IF(I30&gt;40,1,0)</f>
        <v>1</v>
      </c>
      <c r="T30" s="5">
        <f>IF(J30&gt;=65,1,0)</f>
        <v>0</v>
      </c>
      <c r="U30" s="5">
        <f t="shared" si="0"/>
        <v>0</v>
      </c>
      <c r="V30" s="5">
        <f>SUM(Q30:U30)</f>
        <v>3</v>
      </c>
      <c r="W30" s="27">
        <f>L30</f>
        <v>191</v>
      </c>
      <c r="X30" s="14" t="s">
        <v>768</v>
      </c>
    </row>
    <row r="31" spans="1:24" ht="15">
      <c r="A31" s="6" t="s">
        <v>31</v>
      </c>
      <c r="B31" s="6" t="s">
        <v>32</v>
      </c>
      <c r="C31" s="6" t="s">
        <v>33</v>
      </c>
      <c r="D31" s="5" t="s">
        <v>458</v>
      </c>
      <c r="E31" s="44">
        <v>95</v>
      </c>
      <c r="F31" s="24"/>
      <c r="G31" s="25"/>
      <c r="H31" s="5">
        <v>31</v>
      </c>
      <c r="I31" s="23"/>
      <c r="J31" s="5">
        <v>86</v>
      </c>
      <c r="K31" s="23"/>
      <c r="L31" s="23">
        <f>SUM(H31:K31,E31)</f>
        <v>212</v>
      </c>
      <c r="M31" s="26">
        <f>COUNT(H31:K31,E31)</f>
        <v>3</v>
      </c>
      <c r="N31" s="5"/>
      <c r="O31" s="5"/>
      <c r="P31" s="5"/>
      <c r="Q31" s="5">
        <f>IF(E31&gt;=50,1,0)</f>
        <v>1</v>
      </c>
      <c r="R31" s="5">
        <f>IF(H31&gt;=40,1,0)</f>
        <v>0</v>
      </c>
      <c r="S31" s="5">
        <f>IF(I31&gt;40,1,0)</f>
        <v>0</v>
      </c>
      <c r="T31" s="5">
        <f>IF(J31&gt;=65,1,0)</f>
        <v>1</v>
      </c>
      <c r="U31" s="5">
        <f t="shared" si="0"/>
        <v>0</v>
      </c>
      <c r="V31" s="5">
        <f>SUM(Q31:U31)</f>
        <v>2</v>
      </c>
      <c r="W31" s="27">
        <f>L31</f>
        <v>212</v>
      </c>
      <c r="X31" s="14" t="s">
        <v>768</v>
      </c>
    </row>
    <row r="32" spans="1:24" ht="15">
      <c r="A32" s="6" t="s">
        <v>78</v>
      </c>
      <c r="B32" s="6" t="s">
        <v>79</v>
      </c>
      <c r="C32" s="6" t="s">
        <v>80</v>
      </c>
      <c r="D32" s="5" t="s">
        <v>458</v>
      </c>
      <c r="E32" s="23">
        <v>49</v>
      </c>
      <c r="F32" s="24"/>
      <c r="G32" s="25"/>
      <c r="H32" s="5"/>
      <c r="I32" s="23">
        <v>49</v>
      </c>
      <c r="J32" s="5">
        <v>28</v>
      </c>
      <c r="K32" s="35">
        <v>90</v>
      </c>
      <c r="L32" s="23">
        <f>SUM(H32:K32,E32)</f>
        <v>216</v>
      </c>
      <c r="M32" s="26">
        <f>COUNT(H32:K32,E32)</f>
        <v>4</v>
      </c>
      <c r="N32" s="5"/>
      <c r="O32" s="5"/>
      <c r="P32" s="5"/>
      <c r="Q32" s="5">
        <f>IF(E32&gt;=50,1,0)</f>
        <v>0</v>
      </c>
      <c r="R32" s="5">
        <f>IF(H32&gt;=40,1,0)</f>
        <v>0</v>
      </c>
      <c r="S32" s="5">
        <f>IF(I32&gt;40,1,0)</f>
        <v>1</v>
      </c>
      <c r="T32" s="5">
        <f>IF(J32&gt;=65,1,0)</f>
        <v>0</v>
      </c>
      <c r="U32" s="5">
        <f t="shared" si="0"/>
        <v>1</v>
      </c>
      <c r="V32" s="5">
        <f>SUM(Q32:U32)</f>
        <v>2</v>
      </c>
      <c r="W32" s="23">
        <f>L32-MIN(H32:K32,E32)</f>
        <v>188</v>
      </c>
      <c r="X32" s="3" t="s">
        <v>772</v>
      </c>
    </row>
    <row r="33" spans="1:24" ht="15">
      <c r="A33" s="6" t="s">
        <v>91</v>
      </c>
      <c r="B33" s="6" t="s">
        <v>92</v>
      </c>
      <c r="C33" s="6" t="s">
        <v>93</v>
      </c>
      <c r="D33" s="5" t="s">
        <v>458</v>
      </c>
      <c r="E33" s="44">
        <v>87</v>
      </c>
      <c r="F33" s="24"/>
      <c r="G33" s="25"/>
      <c r="H33" s="5">
        <v>22</v>
      </c>
      <c r="I33" s="23"/>
      <c r="J33" s="5">
        <v>78</v>
      </c>
      <c r="K33" s="23"/>
      <c r="L33" s="23">
        <f>SUM(H33:K33,E33)</f>
        <v>187</v>
      </c>
      <c r="M33" s="26">
        <f>COUNT(H33:K33,E33)</f>
        <v>3</v>
      </c>
      <c r="N33" s="5"/>
      <c r="O33" s="5"/>
      <c r="P33" s="5"/>
      <c r="Q33" s="5">
        <f>IF(E33&gt;=50,1,0)</f>
        <v>1</v>
      </c>
      <c r="R33" s="5">
        <f>IF(H33&gt;=40,1,0)</f>
        <v>0</v>
      </c>
      <c r="S33" s="5">
        <f>IF(I33&gt;40,1,0)</f>
        <v>0</v>
      </c>
      <c r="T33" s="5">
        <f>IF(J33&gt;=65,1,0)</f>
        <v>1</v>
      </c>
      <c r="U33" s="5">
        <f t="shared" si="0"/>
        <v>0</v>
      </c>
      <c r="V33" s="5">
        <f>SUM(Q33:U33)</f>
        <v>2</v>
      </c>
      <c r="W33" s="27">
        <f>L33</f>
        <v>187</v>
      </c>
      <c r="X33" s="3" t="s">
        <v>772</v>
      </c>
    </row>
    <row r="34" spans="1:24" ht="15">
      <c r="A34" s="6" t="s">
        <v>140</v>
      </c>
      <c r="B34" s="6" t="s">
        <v>141</v>
      </c>
      <c r="C34" s="6" t="s">
        <v>142</v>
      </c>
      <c r="D34" s="5" t="s">
        <v>458</v>
      </c>
      <c r="E34" s="23">
        <v>64</v>
      </c>
      <c r="F34" s="24"/>
      <c r="G34" s="25"/>
      <c r="H34" s="5">
        <v>35</v>
      </c>
      <c r="I34" s="23"/>
      <c r="J34" s="5">
        <v>69</v>
      </c>
      <c r="K34" s="23"/>
      <c r="L34" s="23">
        <f>SUM(H34:K34,E34)</f>
        <v>168</v>
      </c>
      <c r="M34" s="26">
        <f>COUNT(H34:K34,E34)</f>
        <v>3</v>
      </c>
      <c r="N34" s="5"/>
      <c r="O34" s="5"/>
      <c r="P34" s="5"/>
      <c r="Q34" s="5">
        <f>IF(E34&gt;=50,1,0)</f>
        <v>1</v>
      </c>
      <c r="R34" s="5">
        <f>IF(H34&gt;=40,1,0)</f>
        <v>0</v>
      </c>
      <c r="S34" s="5">
        <f>IF(I34&gt;40,1,0)</f>
        <v>0</v>
      </c>
      <c r="T34" s="5">
        <f>IF(J34&gt;=65,1,0)</f>
        <v>1</v>
      </c>
      <c r="U34" s="5">
        <f t="shared" si="0"/>
        <v>0</v>
      </c>
      <c r="V34" s="5">
        <f>SUM(Q34:U34)</f>
        <v>2</v>
      </c>
      <c r="W34" s="27">
        <f>L34</f>
        <v>168</v>
      </c>
      <c r="X34" s="3" t="s">
        <v>772</v>
      </c>
    </row>
    <row r="35" spans="1:24" ht="15">
      <c r="A35" s="6" t="s">
        <v>56</v>
      </c>
      <c r="B35" s="6" t="s">
        <v>57</v>
      </c>
      <c r="C35" s="6" t="s">
        <v>11</v>
      </c>
      <c r="D35" s="5" t="s">
        <v>458</v>
      </c>
      <c r="E35" s="44">
        <v>93</v>
      </c>
      <c r="F35" s="24"/>
      <c r="G35" s="25"/>
      <c r="H35" s="5"/>
      <c r="I35" s="23">
        <v>71.29166666666666</v>
      </c>
      <c r="J35" s="5"/>
      <c r="K35" s="23"/>
      <c r="L35" s="23">
        <f>SUM(H35:K35,E35)</f>
        <v>164.29166666666666</v>
      </c>
      <c r="M35" s="26">
        <f>COUNT(H35:K35,E35)</f>
        <v>2</v>
      </c>
      <c r="N35" s="5"/>
      <c r="O35" s="5"/>
      <c r="P35" s="5"/>
      <c r="Q35" s="5">
        <f>IF(E35&gt;=50,1,0)</f>
        <v>1</v>
      </c>
      <c r="R35" s="5">
        <f>IF(H35&gt;=40,1,0)</f>
        <v>0</v>
      </c>
      <c r="S35" s="5">
        <f>IF(I35&gt;40,1,0)</f>
        <v>1</v>
      </c>
      <c r="T35" s="5">
        <f>IF(J35&gt;=65,1,0)</f>
        <v>0</v>
      </c>
      <c r="U35" s="5">
        <f t="shared" si="0"/>
        <v>0</v>
      </c>
      <c r="V35" s="5">
        <f>SUM(Q35:U35)</f>
        <v>2</v>
      </c>
      <c r="W35" s="27">
        <f>L35</f>
        <v>164.29166666666666</v>
      </c>
      <c r="X35" s="3" t="s">
        <v>772</v>
      </c>
    </row>
    <row r="36" spans="1:24" ht="15">
      <c r="A36" s="6" t="s">
        <v>52</v>
      </c>
      <c r="B36" s="6" t="s">
        <v>53</v>
      </c>
      <c r="C36" s="6" t="s">
        <v>54</v>
      </c>
      <c r="D36" s="5" t="s">
        <v>458</v>
      </c>
      <c r="E36" s="44">
        <v>93</v>
      </c>
      <c r="F36" s="24"/>
      <c r="G36" s="25"/>
      <c r="H36" s="5">
        <v>70</v>
      </c>
      <c r="I36" s="23"/>
      <c r="J36" s="5"/>
      <c r="K36" s="23"/>
      <c r="L36" s="23">
        <f>SUM(H36:K36,E36)</f>
        <v>163</v>
      </c>
      <c r="M36" s="26">
        <f>COUNT(H36:K36,E36)</f>
        <v>2</v>
      </c>
      <c r="N36" s="5"/>
      <c r="O36" s="5"/>
      <c r="P36" s="5"/>
      <c r="Q36" s="5">
        <f>IF(E36&gt;=50,1,0)</f>
        <v>1</v>
      </c>
      <c r="R36" s="5">
        <f>IF(H36&gt;=40,1,0)</f>
        <v>1</v>
      </c>
      <c r="S36" s="5">
        <f>IF(I36&gt;40,1,0)</f>
        <v>0</v>
      </c>
      <c r="T36" s="5">
        <f>IF(J36&gt;=65,1,0)</f>
        <v>0</v>
      </c>
      <c r="U36" s="5">
        <f t="shared" si="0"/>
        <v>0</v>
      </c>
      <c r="V36" s="5">
        <f>SUM(Q36:U36)</f>
        <v>2</v>
      </c>
      <c r="W36" s="27">
        <f>L36</f>
        <v>163</v>
      </c>
      <c r="X36" s="3" t="s">
        <v>772</v>
      </c>
    </row>
    <row r="37" spans="1:24" ht="15.75" thickBot="1">
      <c r="A37" s="6" t="s">
        <v>97</v>
      </c>
      <c r="B37" s="6" t="s">
        <v>29</v>
      </c>
      <c r="C37" s="6" t="s">
        <v>98</v>
      </c>
      <c r="D37" s="5" t="s">
        <v>458</v>
      </c>
      <c r="E37" s="44">
        <v>71</v>
      </c>
      <c r="F37" s="24"/>
      <c r="G37" s="25"/>
      <c r="H37" s="5">
        <v>34</v>
      </c>
      <c r="I37" s="23">
        <v>52.54166666666667</v>
      </c>
      <c r="J37" s="5"/>
      <c r="K37" s="23"/>
      <c r="L37" s="23">
        <f>SUM(H37:K37,E37)</f>
        <v>157.54166666666669</v>
      </c>
      <c r="M37" s="5">
        <f>COUNT(H37:K37,E37)</f>
        <v>3</v>
      </c>
      <c r="N37" s="5"/>
      <c r="O37" s="5"/>
      <c r="P37" s="5"/>
      <c r="Q37" s="5">
        <f>IF(E37&gt;=50,1,0)</f>
        <v>1</v>
      </c>
      <c r="R37" s="5">
        <f>IF(H37&gt;=40,1,0)</f>
        <v>0</v>
      </c>
      <c r="S37" s="5">
        <f>IF(I37&gt;40,1,0)</f>
        <v>1</v>
      </c>
      <c r="T37" s="5">
        <f>IF(J37&gt;=65,1,0)</f>
        <v>0</v>
      </c>
      <c r="U37" s="5">
        <f t="shared" si="0"/>
        <v>0</v>
      </c>
      <c r="V37" s="5">
        <f>SUM(Q37:U37)</f>
        <v>2</v>
      </c>
      <c r="W37" s="27">
        <f>L37</f>
        <v>157.54166666666669</v>
      </c>
      <c r="X37" s="3" t="s">
        <v>772</v>
      </c>
    </row>
    <row r="38" spans="1:24" ht="15.75" thickBot="1">
      <c r="A38" s="6" t="s">
        <v>68</v>
      </c>
      <c r="B38" s="6" t="s">
        <v>69</v>
      </c>
      <c r="C38" s="6" t="s">
        <v>70</v>
      </c>
      <c r="D38" s="5" t="s">
        <v>458</v>
      </c>
      <c r="E38" s="31">
        <v>65</v>
      </c>
      <c r="F38" s="24"/>
      <c r="G38" s="25"/>
      <c r="H38" s="5">
        <v>24</v>
      </c>
      <c r="I38" s="23"/>
      <c r="J38" s="5">
        <v>68</v>
      </c>
      <c r="K38" s="23"/>
      <c r="L38" s="23">
        <f>SUM(H38:K38,E38)</f>
        <v>157</v>
      </c>
      <c r="M38" s="26">
        <f>COUNT(H38:K38,E38)</f>
        <v>3</v>
      </c>
      <c r="N38" s="5"/>
      <c r="O38" s="5"/>
      <c r="P38" s="5"/>
      <c r="Q38" s="5">
        <f>IF(E38&gt;=50,1,0)</f>
        <v>1</v>
      </c>
      <c r="R38" s="5">
        <f>IF(H38&gt;=40,1,0)</f>
        <v>0</v>
      </c>
      <c r="S38" s="5">
        <f>IF(I38&gt;40,1,0)</f>
        <v>0</v>
      </c>
      <c r="T38" s="5">
        <f>IF(J38&gt;=65,1,0)</f>
        <v>1</v>
      </c>
      <c r="U38" s="5">
        <f t="shared" si="0"/>
        <v>0</v>
      </c>
      <c r="V38" s="5">
        <f>SUM(Q38:U38)</f>
        <v>2</v>
      </c>
      <c r="W38" s="27">
        <f>L38</f>
        <v>157</v>
      </c>
      <c r="X38" s="3" t="s">
        <v>772</v>
      </c>
    </row>
    <row r="39" spans="1:24" ht="15.75" thickBot="1">
      <c r="A39" s="6" t="s">
        <v>124</v>
      </c>
      <c r="B39" s="6" t="s">
        <v>125</v>
      </c>
      <c r="C39" s="6" t="s">
        <v>8</v>
      </c>
      <c r="D39" s="5" t="s">
        <v>458</v>
      </c>
      <c r="E39" s="31">
        <v>80</v>
      </c>
      <c r="F39" s="24"/>
      <c r="G39" s="25"/>
      <c r="H39" s="5"/>
      <c r="I39" s="23"/>
      <c r="J39" s="5">
        <v>70</v>
      </c>
      <c r="K39" s="23"/>
      <c r="L39" s="23">
        <f>SUM(H39:K39,E39)</f>
        <v>150</v>
      </c>
      <c r="M39" s="26">
        <f>COUNT(H39:K39,E39)</f>
        <v>2</v>
      </c>
      <c r="N39" s="5"/>
      <c r="O39" s="5"/>
      <c r="P39" s="5"/>
      <c r="Q39" s="5">
        <f>IF(E39&gt;=50,1,0)</f>
        <v>1</v>
      </c>
      <c r="R39" s="5">
        <f>IF(H39&gt;=40,1,0)</f>
        <v>0</v>
      </c>
      <c r="S39" s="5">
        <f>IF(I39&gt;40,1,0)</f>
        <v>0</v>
      </c>
      <c r="T39" s="5">
        <f>IF(J39&gt;=65,1,0)</f>
        <v>1</v>
      </c>
      <c r="U39" s="5">
        <f t="shared" si="0"/>
        <v>0</v>
      </c>
      <c r="V39" s="5">
        <f>SUM(Q39:U39)</f>
        <v>2</v>
      </c>
      <c r="W39" s="27">
        <f>L39</f>
        <v>150</v>
      </c>
      <c r="X39" s="3" t="s">
        <v>772</v>
      </c>
    </row>
    <row r="40" spans="1:24" ht="15.75" thickBot="1">
      <c r="A40" s="6" t="s">
        <v>126</v>
      </c>
      <c r="B40" s="6" t="s">
        <v>127</v>
      </c>
      <c r="C40" s="6" t="s">
        <v>27</v>
      </c>
      <c r="D40" s="5" t="s">
        <v>458</v>
      </c>
      <c r="E40" s="31">
        <v>93</v>
      </c>
      <c r="F40" s="24"/>
      <c r="G40" s="25"/>
      <c r="H40" s="5">
        <v>44</v>
      </c>
      <c r="I40" s="23"/>
      <c r="J40" s="5"/>
      <c r="K40" s="35">
        <v>7</v>
      </c>
      <c r="L40" s="23">
        <f>SUM(H40:K40,E40)</f>
        <v>144</v>
      </c>
      <c r="M40" s="26">
        <f>COUNT(H40:K40,E40)</f>
        <v>3</v>
      </c>
      <c r="N40" s="5"/>
      <c r="O40" s="5"/>
      <c r="P40" s="5"/>
      <c r="Q40" s="5">
        <f>IF(E40&gt;=50,1,0)</f>
        <v>1</v>
      </c>
      <c r="R40" s="5">
        <f>IF(H40&gt;=40,1,0)</f>
        <v>1</v>
      </c>
      <c r="S40" s="5">
        <f>IF(I40&gt;40,1,0)</f>
        <v>0</v>
      </c>
      <c r="T40" s="5">
        <f>IF(J40&gt;=65,1,0)</f>
        <v>0</v>
      </c>
      <c r="U40" s="5">
        <f t="shared" si="0"/>
        <v>0</v>
      </c>
      <c r="V40" s="5">
        <f>SUM(Q40:U40)</f>
        <v>2</v>
      </c>
      <c r="W40" s="27">
        <f>L40</f>
        <v>144</v>
      </c>
      <c r="X40" s="3" t="s">
        <v>772</v>
      </c>
    </row>
    <row r="41" spans="1:24" ht="15">
      <c r="A41" s="9" t="s">
        <v>150</v>
      </c>
      <c r="B41" s="9" t="s">
        <v>151</v>
      </c>
      <c r="C41" s="9" t="s">
        <v>20</v>
      </c>
      <c r="D41" s="5" t="s">
        <v>464</v>
      </c>
      <c r="E41" s="23">
        <v>58</v>
      </c>
      <c r="F41" s="24"/>
      <c r="G41" s="25"/>
      <c r="H41" s="5">
        <v>16</v>
      </c>
      <c r="I41" s="23"/>
      <c r="J41" s="5">
        <v>69</v>
      </c>
      <c r="K41" s="23"/>
      <c r="L41" s="23">
        <f>SUM(H41:K41,E41)</f>
        <v>143</v>
      </c>
      <c r="M41" s="5">
        <f>COUNT(H41:K41,E41)</f>
        <v>3</v>
      </c>
      <c r="N41" s="5"/>
      <c r="O41" s="5"/>
      <c r="P41" s="5"/>
      <c r="Q41" s="5">
        <f>IF(E41&gt;=50,1,0)</f>
        <v>1</v>
      </c>
      <c r="R41" s="5">
        <f>IF(H41&gt;=40,1,0)</f>
        <v>0</v>
      </c>
      <c r="S41" s="5">
        <f>IF(I41&gt;40,1,0)</f>
        <v>0</v>
      </c>
      <c r="T41" s="5">
        <f>IF(J41&gt;=65,1,0)</f>
        <v>1</v>
      </c>
      <c r="U41" s="5">
        <f t="shared" si="0"/>
        <v>0</v>
      </c>
      <c r="V41" s="5">
        <f>SUM(Q41:U41)</f>
        <v>2</v>
      </c>
      <c r="W41" s="27">
        <f>L41</f>
        <v>143</v>
      </c>
      <c r="X41" s="3" t="s">
        <v>774</v>
      </c>
    </row>
    <row r="42" spans="1:24" ht="15">
      <c r="A42" s="9" t="s">
        <v>213</v>
      </c>
      <c r="B42" s="9" t="s">
        <v>424</v>
      </c>
      <c r="C42" s="9" t="s">
        <v>299</v>
      </c>
      <c r="D42" s="5" t="s">
        <v>464</v>
      </c>
      <c r="E42" s="23">
        <v>89</v>
      </c>
      <c r="F42" s="24"/>
      <c r="G42" s="25"/>
      <c r="H42" s="5">
        <v>54</v>
      </c>
      <c r="I42" s="23"/>
      <c r="J42" s="5"/>
      <c r="K42" s="23"/>
      <c r="L42" s="23">
        <f>SUM(H42:K42,E42)</f>
        <v>143</v>
      </c>
      <c r="M42" s="26">
        <f>COUNT(H42:K42,E42)</f>
        <v>2</v>
      </c>
      <c r="N42" s="5"/>
      <c r="O42" s="5"/>
      <c r="P42" s="5"/>
      <c r="Q42" s="5">
        <f>IF(E42&gt;=50,1,0)</f>
        <v>1</v>
      </c>
      <c r="R42" s="5">
        <f>IF(H42&gt;=40,1,0)</f>
        <v>1</v>
      </c>
      <c r="S42" s="5">
        <f>IF(I42&gt;40,1,0)</f>
        <v>0</v>
      </c>
      <c r="T42" s="5">
        <f>IF(J42&gt;=65,1,0)</f>
        <v>0</v>
      </c>
      <c r="U42" s="5">
        <f t="shared" si="0"/>
        <v>0</v>
      </c>
      <c r="V42" s="5">
        <f>SUM(Q42:U42)</f>
        <v>2</v>
      </c>
      <c r="W42" s="27">
        <f>L42</f>
        <v>143</v>
      </c>
      <c r="X42" s="3" t="s">
        <v>774</v>
      </c>
    </row>
    <row r="43" spans="1:24" ht="15">
      <c r="A43" s="6" t="s">
        <v>88</v>
      </c>
      <c r="B43" s="6" t="s">
        <v>89</v>
      </c>
      <c r="C43" s="6" t="s">
        <v>90</v>
      </c>
      <c r="D43" s="5" t="s">
        <v>458</v>
      </c>
      <c r="E43" s="23">
        <v>50</v>
      </c>
      <c r="F43" s="24"/>
      <c r="G43" s="25"/>
      <c r="H43" s="5">
        <v>12</v>
      </c>
      <c r="I43" s="23"/>
      <c r="J43" s="5"/>
      <c r="K43" s="34">
        <v>80</v>
      </c>
      <c r="L43" s="23">
        <f>SUM(H43:K43,E43)</f>
        <v>142</v>
      </c>
      <c r="M43" s="26">
        <f>COUNT(H43:K43,E43)</f>
        <v>3</v>
      </c>
      <c r="N43" s="5"/>
      <c r="O43" s="5"/>
      <c r="P43" s="5"/>
      <c r="Q43" s="5">
        <f>IF(E43&gt;=50,1,0)</f>
        <v>1</v>
      </c>
      <c r="R43" s="5">
        <f>IF(H43&gt;=40,1,0)</f>
        <v>0</v>
      </c>
      <c r="S43" s="5">
        <f>IF(I43&gt;40,1,0)</f>
        <v>0</v>
      </c>
      <c r="T43" s="5">
        <f>IF(J43&gt;=65,1,0)</f>
        <v>0</v>
      </c>
      <c r="U43" s="5">
        <f t="shared" si="0"/>
        <v>1</v>
      </c>
      <c r="V43" s="5">
        <f>SUM(Q43:U43)</f>
        <v>2</v>
      </c>
      <c r="W43" s="27">
        <f>L43</f>
        <v>142</v>
      </c>
      <c r="X43" s="3" t="s">
        <v>772</v>
      </c>
    </row>
    <row r="44" spans="1:24" ht="15.75" thickBot="1">
      <c r="A44" s="9" t="s">
        <v>119</v>
      </c>
      <c r="B44" s="9" t="s">
        <v>75</v>
      </c>
      <c r="C44" s="9" t="s">
        <v>11</v>
      </c>
      <c r="D44" s="5" t="s">
        <v>464</v>
      </c>
      <c r="E44" s="23"/>
      <c r="F44" s="24"/>
      <c r="G44" s="25"/>
      <c r="H44" s="5"/>
      <c r="I44" s="23">
        <v>55.74999999999999</v>
      </c>
      <c r="J44" s="5">
        <v>83</v>
      </c>
      <c r="K44" s="23"/>
      <c r="L44" s="23">
        <f>SUM(H44:K44,E44)</f>
        <v>138.75</v>
      </c>
      <c r="M44" s="26">
        <f>COUNT(H44:K44,E44)</f>
        <v>2</v>
      </c>
      <c r="N44" s="5"/>
      <c r="O44" s="5"/>
      <c r="P44" s="5"/>
      <c r="Q44" s="5">
        <f>IF(E44&gt;=50,1,0)</f>
        <v>0</v>
      </c>
      <c r="R44" s="5">
        <f>IF(H44&gt;=40,1,0)</f>
        <v>0</v>
      </c>
      <c r="S44" s="5">
        <f>IF(I44&gt;40,1,0)</f>
        <v>1</v>
      </c>
      <c r="T44" s="5">
        <f>IF(J44&gt;=65,1,0)</f>
        <v>1</v>
      </c>
      <c r="U44" s="5">
        <f t="shared" si="0"/>
        <v>0</v>
      </c>
      <c r="V44" s="5">
        <f>SUM(Q44:U44)</f>
        <v>2</v>
      </c>
      <c r="W44" s="27">
        <f>L44</f>
        <v>138.75</v>
      </c>
      <c r="X44" s="3" t="s">
        <v>774</v>
      </c>
    </row>
    <row r="45" spans="1:24" ht="15.75" thickBot="1">
      <c r="A45" s="9" t="s">
        <v>145</v>
      </c>
      <c r="B45" s="9" t="s">
        <v>146</v>
      </c>
      <c r="C45" s="9" t="s">
        <v>118</v>
      </c>
      <c r="D45" s="5" t="s">
        <v>464</v>
      </c>
      <c r="E45" s="43">
        <v>75</v>
      </c>
      <c r="F45" s="24"/>
      <c r="G45" s="25"/>
      <c r="H45" s="5"/>
      <c r="I45" s="23"/>
      <c r="J45" s="5">
        <v>59</v>
      </c>
      <c r="K45" s="23"/>
      <c r="L45" s="23">
        <f>SUM(H45:K45,E45)</f>
        <v>134</v>
      </c>
      <c r="M45" s="5">
        <f>COUNT(H45:K45,E45)</f>
        <v>2</v>
      </c>
      <c r="N45" s="6"/>
      <c r="O45" s="6"/>
      <c r="P45" s="6"/>
      <c r="Q45" s="5">
        <f>IF(E45&gt;=50,1,0)</f>
        <v>1</v>
      </c>
      <c r="R45" s="5">
        <f>IF(H45&gt;=40,1,0)</f>
        <v>0</v>
      </c>
      <c r="S45" s="5">
        <f>IF(I45&gt;40,1,0)</f>
        <v>0</v>
      </c>
      <c r="T45" s="5">
        <f>IF(J45&gt;=65,1,0)</f>
        <v>0</v>
      </c>
      <c r="U45" s="5">
        <f t="shared" si="0"/>
        <v>0</v>
      </c>
      <c r="V45" s="5">
        <f>SUM(Q45:U45)</f>
        <v>1</v>
      </c>
      <c r="W45" s="27">
        <f>L45</f>
        <v>134</v>
      </c>
      <c r="X45" s="45" t="s">
        <v>769</v>
      </c>
    </row>
    <row r="46" spans="1:24" ht="15.75" thickBot="1">
      <c r="A46" s="6" t="s">
        <v>38</v>
      </c>
      <c r="B46" s="6" t="s">
        <v>39</v>
      </c>
      <c r="C46" s="6" t="s">
        <v>40</v>
      </c>
      <c r="D46" s="5" t="s">
        <v>458</v>
      </c>
      <c r="E46" s="31">
        <v>30</v>
      </c>
      <c r="F46" s="24"/>
      <c r="G46" s="25"/>
      <c r="H46" s="5">
        <v>6</v>
      </c>
      <c r="I46" s="23">
        <v>33.375</v>
      </c>
      <c r="J46" s="5">
        <v>66</v>
      </c>
      <c r="K46" s="23"/>
      <c r="L46" s="23">
        <f>SUM(H46:K46,E46)</f>
        <v>135.375</v>
      </c>
      <c r="M46" s="26">
        <f>COUNT(H46:K46,E46)</f>
        <v>4</v>
      </c>
      <c r="N46" s="5"/>
      <c r="O46" s="5"/>
      <c r="P46" s="5"/>
      <c r="Q46" s="5">
        <f>IF(E46&gt;=50,1,0)</f>
        <v>0</v>
      </c>
      <c r="R46" s="5">
        <f>IF(H46&gt;=40,1,0)</f>
        <v>0</v>
      </c>
      <c r="S46" s="5">
        <f>IF(I46&gt;40,1,0)</f>
        <v>0</v>
      </c>
      <c r="T46" s="5">
        <f>IF(J46&gt;=65,1,0)</f>
        <v>1</v>
      </c>
      <c r="U46" s="5">
        <f t="shared" si="0"/>
        <v>0</v>
      </c>
      <c r="V46" s="5">
        <f>SUM(Q46:U46)</f>
        <v>1</v>
      </c>
      <c r="W46" s="23">
        <f>L46-MIN(H46:K46,E46)</f>
        <v>129.375</v>
      </c>
      <c r="X46" s="33" t="s">
        <v>771</v>
      </c>
    </row>
    <row r="47" spans="1:24" ht="15">
      <c r="A47" s="9" t="s">
        <v>700</v>
      </c>
      <c r="B47" s="9" t="s">
        <v>96</v>
      </c>
      <c r="C47" s="9" t="s">
        <v>67</v>
      </c>
      <c r="D47" s="9" t="s">
        <v>464</v>
      </c>
      <c r="E47" s="23">
        <v>81</v>
      </c>
      <c r="F47" s="24"/>
      <c r="G47" s="25"/>
      <c r="H47" s="5">
        <v>27</v>
      </c>
      <c r="I47" s="23"/>
      <c r="J47" s="5"/>
      <c r="K47" s="23"/>
      <c r="L47" s="23">
        <f>SUM(H47:K47,E47)</f>
        <v>108</v>
      </c>
      <c r="M47" s="26">
        <f>COUNT(H47:K47,E47)</f>
        <v>2</v>
      </c>
      <c r="N47" s="5"/>
      <c r="O47" s="5"/>
      <c r="P47" s="5"/>
      <c r="Q47" s="5">
        <f>IF(E47&gt;=50,1,0)</f>
        <v>1</v>
      </c>
      <c r="R47" s="5">
        <f>IF(H47&gt;=40,1,0)</f>
        <v>0</v>
      </c>
      <c r="S47" s="5">
        <f>IF(I47&gt;40,1,0)</f>
        <v>0</v>
      </c>
      <c r="T47" s="5">
        <f>IF(J47&gt;=65,1,0)</f>
        <v>0</v>
      </c>
      <c r="U47" s="5">
        <f t="shared" si="0"/>
        <v>0</v>
      </c>
      <c r="V47" s="5">
        <f>SUM(Q47:U47)</f>
        <v>1</v>
      </c>
      <c r="W47" s="27">
        <f>L47</f>
        <v>108</v>
      </c>
      <c r="X47" s="45" t="s">
        <v>769</v>
      </c>
    </row>
    <row r="48" spans="1:24" ht="15">
      <c r="A48" s="6" t="s">
        <v>36</v>
      </c>
      <c r="B48" s="6" t="s">
        <v>37</v>
      </c>
      <c r="C48" s="6" t="s">
        <v>14</v>
      </c>
      <c r="D48" s="5" t="s">
        <v>458</v>
      </c>
      <c r="E48" s="23"/>
      <c r="F48" s="24"/>
      <c r="G48" s="25"/>
      <c r="H48" s="5"/>
      <c r="I48" s="23"/>
      <c r="J48" s="5"/>
      <c r="K48" s="35">
        <v>100</v>
      </c>
      <c r="L48" s="23">
        <f>SUM(H48:K48,E48)</f>
        <v>100</v>
      </c>
      <c r="M48" s="5">
        <f>COUNT(H48:K48,E48)</f>
        <v>1</v>
      </c>
      <c r="N48" s="5"/>
      <c r="O48" s="5"/>
      <c r="P48" s="5"/>
      <c r="Q48" s="5">
        <f>IF(E48&gt;=50,1,0)</f>
        <v>0</v>
      </c>
      <c r="R48" s="5">
        <f>IF(H48&gt;=40,1,0)</f>
        <v>0</v>
      </c>
      <c r="S48" s="5">
        <f>IF(I48&gt;40,1,0)</f>
        <v>0</v>
      </c>
      <c r="T48" s="5">
        <f>IF(J48&gt;=65,1,0)</f>
        <v>0</v>
      </c>
      <c r="U48" s="5">
        <f t="shared" si="0"/>
        <v>1</v>
      </c>
      <c r="V48" s="5">
        <f>SUM(Q48:U48)</f>
        <v>1</v>
      </c>
      <c r="W48" s="27">
        <f>L48</f>
        <v>100</v>
      </c>
      <c r="X48" s="33" t="s">
        <v>771</v>
      </c>
    </row>
    <row r="49" spans="1:24" ht="15.75">
      <c r="A49" s="12" t="s">
        <v>638</v>
      </c>
      <c r="B49" s="12" t="s">
        <v>256</v>
      </c>
      <c r="C49" s="12" t="s">
        <v>249</v>
      </c>
      <c r="D49" s="5" t="s">
        <v>464</v>
      </c>
      <c r="E49" s="23">
        <v>99</v>
      </c>
      <c r="F49" s="24"/>
      <c r="G49" s="25"/>
      <c r="H49" s="5"/>
      <c r="I49" s="23"/>
      <c r="J49" s="5"/>
      <c r="K49" s="23"/>
      <c r="L49" s="23">
        <f>SUM(H49:K49,E49)</f>
        <v>99</v>
      </c>
      <c r="M49" s="26">
        <f>COUNT(H49:K49,E49)</f>
        <v>1</v>
      </c>
      <c r="N49" s="5"/>
      <c r="O49" s="5"/>
      <c r="P49" s="5"/>
      <c r="Q49" s="5">
        <f>IF(E49&gt;=50,1,0)</f>
        <v>1</v>
      </c>
      <c r="R49" s="5">
        <f>IF(H49&gt;=40,1,0)</f>
        <v>0</v>
      </c>
      <c r="S49" s="5">
        <f>IF(I49&gt;40,1,0)</f>
        <v>0</v>
      </c>
      <c r="T49" s="5">
        <f>IF(J49&gt;=65,1,0)</f>
        <v>0</v>
      </c>
      <c r="U49" s="5">
        <f t="shared" si="0"/>
        <v>0</v>
      </c>
      <c r="V49" s="5">
        <f>SUM(Q49:U49)</f>
        <v>1</v>
      </c>
      <c r="W49" s="27">
        <f>L49</f>
        <v>99</v>
      </c>
      <c r="X49" s="41" t="s">
        <v>770</v>
      </c>
    </row>
    <row r="50" spans="1:24" ht="15.75" thickBot="1">
      <c r="A50" s="9" t="s">
        <v>625</v>
      </c>
      <c r="B50" s="9" t="s">
        <v>151</v>
      </c>
      <c r="C50" s="9" t="s">
        <v>399</v>
      </c>
      <c r="D50" s="5" t="s">
        <v>464</v>
      </c>
      <c r="E50" s="23">
        <v>94</v>
      </c>
      <c r="F50" s="24"/>
      <c r="G50" s="25"/>
      <c r="H50" s="5"/>
      <c r="I50" s="27"/>
      <c r="J50" s="6"/>
      <c r="K50" s="27"/>
      <c r="L50" s="23">
        <f>SUM(H50:K50,E50)</f>
        <v>94</v>
      </c>
      <c r="M50" s="5">
        <f>COUNT(H50:K50,E50)</f>
        <v>1</v>
      </c>
      <c r="N50" s="5"/>
      <c r="O50" s="5"/>
      <c r="P50" s="5"/>
      <c r="Q50" s="5">
        <f>IF(E50&gt;=50,1,0)</f>
        <v>1</v>
      </c>
      <c r="R50" s="5">
        <f>IF(H50&gt;=40,1,0)</f>
        <v>0</v>
      </c>
      <c r="S50" s="5">
        <f>IF(I50&gt;40,1,0)</f>
        <v>0</v>
      </c>
      <c r="T50" s="5">
        <f>IF(J50&gt;=65,1,0)</f>
        <v>0</v>
      </c>
      <c r="U50" s="5">
        <f t="shared" si="0"/>
        <v>0</v>
      </c>
      <c r="V50" s="5">
        <f>SUM(Q50:U50)</f>
        <v>1</v>
      </c>
      <c r="W50" s="27">
        <f>L50</f>
        <v>94</v>
      </c>
      <c r="X50" s="45" t="s">
        <v>769</v>
      </c>
    </row>
    <row r="51" spans="1:24" ht="15.75" thickBot="1">
      <c r="A51" s="9" t="s">
        <v>147</v>
      </c>
      <c r="B51" s="9" t="s">
        <v>148</v>
      </c>
      <c r="C51" s="9" t="s">
        <v>8</v>
      </c>
      <c r="D51" s="5" t="s">
        <v>464</v>
      </c>
      <c r="E51" s="43">
        <v>93</v>
      </c>
      <c r="F51" s="24"/>
      <c r="G51" s="25"/>
      <c r="H51" s="5"/>
      <c r="I51" s="23"/>
      <c r="J51" s="5"/>
      <c r="K51" s="23"/>
      <c r="L51" s="23">
        <f>SUM(H51:K51,E51)</f>
        <v>93</v>
      </c>
      <c r="M51" s="26">
        <f>COUNT(H51:K51,E51)</f>
        <v>1</v>
      </c>
      <c r="N51" s="5"/>
      <c r="O51" s="5"/>
      <c r="P51" s="5"/>
      <c r="Q51" s="5">
        <f>IF(E51&gt;=50,1,0)</f>
        <v>1</v>
      </c>
      <c r="R51" s="5">
        <f>IF(H51&gt;=40,1,0)</f>
        <v>0</v>
      </c>
      <c r="S51" s="5">
        <f>IF(I51&gt;40,1,0)</f>
        <v>0</v>
      </c>
      <c r="T51" s="5">
        <f>IF(J51&gt;=65,1,0)</f>
        <v>0</v>
      </c>
      <c r="U51" s="5">
        <f t="shared" si="0"/>
        <v>0</v>
      </c>
      <c r="V51" s="5">
        <f>SUM(Q51:U51)</f>
        <v>1</v>
      </c>
      <c r="W51" s="27">
        <f>L51</f>
        <v>93</v>
      </c>
      <c r="X51" s="45" t="s">
        <v>769</v>
      </c>
    </row>
    <row r="52" spans="1:24" ht="15.75" thickBot="1">
      <c r="A52" s="9" t="s">
        <v>624</v>
      </c>
      <c r="B52" s="9" t="s">
        <v>132</v>
      </c>
      <c r="C52" s="9" t="s">
        <v>730</v>
      </c>
      <c r="D52" s="5" t="s">
        <v>464</v>
      </c>
      <c r="E52" s="43"/>
      <c r="F52" s="24"/>
      <c r="G52" s="25"/>
      <c r="H52" s="5"/>
      <c r="I52" s="23"/>
      <c r="J52" s="5">
        <v>82</v>
      </c>
      <c r="K52" s="23"/>
      <c r="L52" s="23">
        <f>SUM(H52:K52,E52)</f>
        <v>82</v>
      </c>
      <c r="M52" s="26">
        <f>COUNT(H52:K52,E52)</f>
        <v>1</v>
      </c>
      <c r="N52" s="5"/>
      <c r="O52" s="5"/>
      <c r="P52" s="5"/>
      <c r="Q52" s="5">
        <f>IF(E52&gt;=50,1,0)</f>
        <v>0</v>
      </c>
      <c r="R52" s="5">
        <f>IF(H52&gt;=40,1,0)</f>
        <v>0</v>
      </c>
      <c r="S52" s="5">
        <f>IF(I52&gt;40,1,0)</f>
        <v>0</v>
      </c>
      <c r="T52" s="5">
        <f>IF(J52&gt;=65,1,0)</f>
        <v>1</v>
      </c>
      <c r="U52" s="5">
        <f t="shared" si="0"/>
        <v>0</v>
      </c>
      <c r="V52" s="5">
        <f>SUM(Q52:U52)</f>
        <v>1</v>
      </c>
      <c r="W52" s="27">
        <f>L52</f>
        <v>82</v>
      </c>
      <c r="X52" s="45" t="s">
        <v>769</v>
      </c>
    </row>
    <row r="53" spans="1:24" ht="15.75" thickBot="1">
      <c r="A53" s="9" t="s">
        <v>622</v>
      </c>
      <c r="B53" s="9" t="s">
        <v>108</v>
      </c>
      <c r="C53" s="9" t="s">
        <v>5</v>
      </c>
      <c r="D53" s="5" t="s">
        <v>464</v>
      </c>
      <c r="E53" s="43">
        <v>80</v>
      </c>
      <c r="F53" s="24"/>
      <c r="G53" s="25"/>
      <c r="H53" s="5"/>
      <c r="I53" s="23"/>
      <c r="J53" s="5"/>
      <c r="K53" s="23"/>
      <c r="L53" s="23">
        <f>SUM(H53:K53,E53)</f>
        <v>80</v>
      </c>
      <c r="M53" s="26">
        <f>COUNT(H53:K53,E53)</f>
        <v>1</v>
      </c>
      <c r="N53" s="5"/>
      <c r="O53" s="5"/>
      <c r="P53" s="5"/>
      <c r="Q53" s="5">
        <f>IF(E53&gt;=50,1,0)</f>
        <v>1</v>
      </c>
      <c r="R53" s="5">
        <f>IF(H53&gt;=40,1,0)</f>
        <v>0</v>
      </c>
      <c r="S53" s="5">
        <f>IF(I53&gt;40,1,0)</f>
        <v>0</v>
      </c>
      <c r="T53" s="5">
        <f>IF(J53&gt;=65,1,0)</f>
        <v>0</v>
      </c>
      <c r="U53" s="5">
        <f t="shared" si="0"/>
        <v>0</v>
      </c>
      <c r="V53" s="5">
        <f>SUM(Q53:U53)</f>
        <v>1</v>
      </c>
      <c r="W53" s="27">
        <f>L53</f>
        <v>80</v>
      </c>
      <c r="X53" s="41" t="s">
        <v>770</v>
      </c>
    </row>
    <row r="54" spans="1:24" ht="15.75" thickBot="1">
      <c r="A54" s="9" t="s">
        <v>627</v>
      </c>
      <c r="B54" s="9" t="s">
        <v>130</v>
      </c>
      <c r="C54" s="9" t="s">
        <v>163</v>
      </c>
      <c r="D54" s="5" t="s">
        <v>464</v>
      </c>
      <c r="E54" s="43">
        <v>80</v>
      </c>
      <c r="F54" s="24"/>
      <c r="G54" s="25"/>
      <c r="H54" s="5"/>
      <c r="I54" s="23"/>
      <c r="J54" s="5"/>
      <c r="K54" s="23"/>
      <c r="L54" s="23">
        <f>SUM(H54:K54,E54)</f>
        <v>80</v>
      </c>
      <c r="M54" s="26">
        <f>COUNT(H54:K54,E54)</f>
        <v>1</v>
      </c>
      <c r="N54" s="5"/>
      <c r="O54" s="5"/>
      <c r="P54" s="5"/>
      <c r="Q54" s="5">
        <f>IF(E54&gt;=50,1,0)</f>
        <v>1</v>
      </c>
      <c r="R54" s="5">
        <f>IF(H54&gt;=40,1,0)</f>
        <v>0</v>
      </c>
      <c r="S54" s="5">
        <f>IF(I54&gt;40,1,0)</f>
        <v>0</v>
      </c>
      <c r="T54" s="5">
        <f>IF(J54&gt;=65,1,0)</f>
        <v>0</v>
      </c>
      <c r="U54" s="5">
        <f t="shared" si="0"/>
        <v>0</v>
      </c>
      <c r="V54" s="5">
        <f>SUM(Q54:U54)</f>
        <v>1</v>
      </c>
      <c r="W54" s="27">
        <f>L54</f>
        <v>80</v>
      </c>
      <c r="X54" s="45" t="s">
        <v>769</v>
      </c>
    </row>
    <row r="55" spans="1:24" ht="15">
      <c r="A55" s="9" t="s">
        <v>630</v>
      </c>
      <c r="B55" s="9" t="s">
        <v>125</v>
      </c>
      <c r="C55" s="9" t="s">
        <v>631</v>
      </c>
      <c r="D55" s="5" t="s">
        <v>464</v>
      </c>
      <c r="E55" s="23"/>
      <c r="F55" s="24"/>
      <c r="G55" s="25"/>
      <c r="H55" s="5"/>
      <c r="I55" s="23">
        <v>69</v>
      </c>
      <c r="J55" s="5"/>
      <c r="K55" s="23"/>
      <c r="L55" s="23">
        <f>SUM(H55:K55,E55)</f>
        <v>69</v>
      </c>
      <c r="M55" s="26">
        <f>COUNT(H55:K55,E55)</f>
        <v>1</v>
      </c>
      <c r="N55" s="5"/>
      <c r="O55" s="5"/>
      <c r="P55" s="5"/>
      <c r="Q55" s="5">
        <f>IF(E55&gt;=50,1,0)</f>
        <v>0</v>
      </c>
      <c r="R55" s="5">
        <f>IF(H55&gt;=40,1,0)</f>
        <v>0</v>
      </c>
      <c r="S55" s="5">
        <f>IF(I55&gt;40,1,0)</f>
        <v>1</v>
      </c>
      <c r="T55" s="5">
        <f>IF(J55&gt;=65,1,0)</f>
        <v>0</v>
      </c>
      <c r="U55" s="5">
        <f>IF(K55&gt;60,1,0)</f>
        <v>0</v>
      </c>
      <c r="V55" s="5">
        <f>SUM(Q55:U55)</f>
        <v>1</v>
      </c>
      <c r="W55" s="27">
        <f>L55</f>
        <v>69</v>
      </c>
      <c r="X55" s="45" t="s">
        <v>769</v>
      </c>
    </row>
    <row r="56" spans="1:24" ht="15">
      <c r="A56" s="6" t="s">
        <v>174</v>
      </c>
      <c r="B56" s="6" t="s">
        <v>175</v>
      </c>
      <c r="C56" s="6" t="s">
        <v>67</v>
      </c>
      <c r="D56" s="5"/>
      <c r="E56" s="23">
        <v>66</v>
      </c>
      <c r="F56" s="24"/>
      <c r="G56" s="25"/>
      <c r="H56" s="5"/>
      <c r="I56" s="23"/>
      <c r="J56" s="5"/>
      <c r="K56" s="23"/>
      <c r="L56" s="23">
        <f>SUM(H56:K56,E56)</f>
        <v>66</v>
      </c>
      <c r="M56" s="26">
        <f>COUNT(H56:K56,E56)</f>
        <v>1</v>
      </c>
      <c r="N56" s="5"/>
      <c r="O56" s="5"/>
      <c r="P56" s="5"/>
      <c r="Q56" s="5">
        <f>IF(E56&gt;=50,1,0)</f>
        <v>1</v>
      </c>
      <c r="R56" s="5">
        <f>IF(H56&gt;=40,1,0)</f>
        <v>0</v>
      </c>
      <c r="S56" s="5">
        <f>IF(I56&gt;40,1,0)</f>
        <v>0</v>
      </c>
      <c r="T56" s="5">
        <f>IF(J56&gt;=65,1,0)</f>
        <v>0</v>
      </c>
      <c r="U56" s="5">
        <f>IF(K56&gt;60,1,0)</f>
        <v>0</v>
      </c>
      <c r="V56" s="5">
        <f>SUM(Q56:U56)</f>
        <v>1</v>
      </c>
      <c r="W56" s="27">
        <f>L56</f>
        <v>66</v>
      </c>
      <c r="X56" s="5"/>
    </row>
    <row r="57" spans="1:24" ht="15">
      <c r="A57" s="6" t="s">
        <v>114</v>
      </c>
      <c r="B57" s="6" t="s">
        <v>37</v>
      </c>
      <c r="C57" s="6" t="s">
        <v>106</v>
      </c>
      <c r="D57" s="5" t="s">
        <v>458</v>
      </c>
      <c r="E57" s="44">
        <v>47</v>
      </c>
      <c r="F57" s="24"/>
      <c r="G57" s="25"/>
      <c r="H57" s="5">
        <v>13</v>
      </c>
      <c r="I57" s="23">
        <v>28</v>
      </c>
      <c r="J57" s="5">
        <v>59</v>
      </c>
      <c r="K57" s="23"/>
      <c r="L57" s="23">
        <f>SUM(H57:K57,E57)</f>
        <v>147</v>
      </c>
      <c r="M57" s="26">
        <f>COUNT(H57:K57,E57)</f>
        <v>4</v>
      </c>
      <c r="N57" s="5"/>
      <c r="O57" s="5"/>
      <c r="P57" s="5">
        <v>49</v>
      </c>
      <c r="Q57" s="5">
        <f>IF(E57&gt;=50,1,0)</f>
        <v>0</v>
      </c>
      <c r="R57" s="5">
        <f>IF(H57&gt;=40,1,0)</f>
        <v>0</v>
      </c>
      <c r="S57" s="5">
        <f>IF(I57&gt;40,1,0)</f>
        <v>0</v>
      </c>
      <c r="T57" s="5">
        <f>IF(J57&gt;=65,1,0)</f>
        <v>0</v>
      </c>
      <c r="U57" s="5">
        <f>IF(K57&gt;60,1,0)</f>
        <v>0</v>
      </c>
      <c r="V57" s="5">
        <f>SUM(Q57:U57)</f>
        <v>0</v>
      </c>
      <c r="W57" s="23">
        <f>L57-MIN(H57:K57,E57)</f>
        <v>134</v>
      </c>
      <c r="X57" s="33" t="s">
        <v>771</v>
      </c>
    </row>
    <row r="58" spans="1:24" ht="15">
      <c r="A58" s="11" t="s">
        <v>628</v>
      </c>
      <c r="B58" s="9" t="s">
        <v>501</v>
      </c>
      <c r="C58" s="9" t="s">
        <v>423</v>
      </c>
      <c r="D58" s="5" t="s">
        <v>464</v>
      </c>
      <c r="E58" s="23">
        <v>43</v>
      </c>
      <c r="F58" s="24"/>
      <c r="G58" s="25"/>
      <c r="H58" s="5">
        <v>11</v>
      </c>
      <c r="I58" s="23"/>
      <c r="J58" s="5">
        <v>59</v>
      </c>
      <c r="K58" s="23"/>
      <c r="L58" s="23">
        <f>SUM(H58:K58,E58)</f>
        <v>113</v>
      </c>
      <c r="M58" s="26">
        <f>COUNT(H58:K58,E58)</f>
        <v>3</v>
      </c>
      <c r="N58" s="5"/>
      <c r="O58" s="5"/>
      <c r="P58" s="5"/>
      <c r="Q58" s="5">
        <f>IF(E58&gt;=50,1,0)</f>
        <v>0</v>
      </c>
      <c r="R58" s="5">
        <f>IF(H58&gt;=40,1,0)</f>
        <v>0</v>
      </c>
      <c r="S58" s="5">
        <f>IF(I58&gt;40,1,0)</f>
        <v>0</v>
      </c>
      <c r="T58" s="5">
        <f>IF(J58&gt;=65,1,0)</f>
        <v>0</v>
      </c>
      <c r="U58" s="5">
        <f>IF(K58&gt;60,1,0)</f>
        <v>0</v>
      </c>
      <c r="V58" s="5">
        <f>SUM(Q58:U58)</f>
        <v>0</v>
      </c>
      <c r="W58" s="27">
        <f>L58</f>
        <v>113</v>
      </c>
      <c r="X58" s="45" t="s">
        <v>769</v>
      </c>
    </row>
    <row r="59" spans="1:24" ht="15">
      <c r="A59" s="9" t="s">
        <v>703</v>
      </c>
      <c r="B59" s="9" t="s">
        <v>151</v>
      </c>
      <c r="C59" s="9" t="s">
        <v>95</v>
      </c>
      <c r="D59" s="9" t="s">
        <v>464</v>
      </c>
      <c r="E59" s="23">
        <v>37</v>
      </c>
      <c r="F59" s="24"/>
      <c r="G59" s="25"/>
      <c r="H59" s="5">
        <v>18</v>
      </c>
      <c r="I59" s="23"/>
      <c r="J59" s="5"/>
      <c r="K59" s="35">
        <v>43</v>
      </c>
      <c r="L59" s="23">
        <f>SUM(H59:K59,E59)</f>
        <v>98</v>
      </c>
      <c r="M59" s="26">
        <f>COUNT(H59:K59,E59)</f>
        <v>3</v>
      </c>
      <c r="N59" s="5"/>
      <c r="O59" s="5"/>
      <c r="P59" s="5"/>
      <c r="Q59" s="5">
        <f>IF(E59&gt;=50,1,0)</f>
        <v>0</v>
      </c>
      <c r="R59" s="5">
        <f>IF(H59&gt;=40,1,0)</f>
        <v>0</v>
      </c>
      <c r="S59" s="5">
        <f>IF(I59&gt;40,1,0)</f>
        <v>0</v>
      </c>
      <c r="T59" s="5">
        <f>IF(J59&gt;=65,1,0)</f>
        <v>0</v>
      </c>
      <c r="U59" s="5">
        <f>IF(K59&gt;60,1,0)</f>
        <v>0</v>
      </c>
      <c r="V59" s="5">
        <f>SUM(Q59:U59)</f>
        <v>0</v>
      </c>
      <c r="W59" s="27">
        <f>L59</f>
        <v>98</v>
      </c>
      <c r="X59" s="45" t="s">
        <v>769</v>
      </c>
    </row>
    <row r="60" spans="1:24" ht="15">
      <c r="A60" s="9" t="s">
        <v>167</v>
      </c>
      <c r="B60" s="9" t="s">
        <v>151</v>
      </c>
      <c r="C60" s="9" t="s">
        <v>20</v>
      </c>
      <c r="D60" s="5" t="s">
        <v>464</v>
      </c>
      <c r="E60" s="23">
        <v>32</v>
      </c>
      <c r="F60" s="24"/>
      <c r="G60" s="25"/>
      <c r="H60" s="5"/>
      <c r="I60" s="23">
        <v>32.166666666666664</v>
      </c>
      <c r="J60" s="5">
        <v>33</v>
      </c>
      <c r="K60" s="23"/>
      <c r="L60" s="23">
        <f>SUM(H60:K60,E60)</f>
        <v>97.16666666666666</v>
      </c>
      <c r="M60" s="5">
        <f>COUNT(H60:K60,E60)</f>
        <v>3</v>
      </c>
      <c r="N60" s="5"/>
      <c r="O60" s="5"/>
      <c r="P60" s="5"/>
      <c r="Q60" s="5">
        <f>IF(E60&gt;=50,1,0)</f>
        <v>0</v>
      </c>
      <c r="R60" s="5">
        <f>IF(H60&gt;=40,1,0)</f>
        <v>0</v>
      </c>
      <c r="S60" s="5">
        <f>IF(I60&gt;40,1,0)</f>
        <v>0</v>
      </c>
      <c r="T60" s="5">
        <f>IF(J60&gt;=65,1,0)</f>
        <v>0</v>
      </c>
      <c r="U60" s="5">
        <f>IF(K60&gt;60,1,0)</f>
        <v>0</v>
      </c>
      <c r="V60" s="5">
        <f>SUM(Q60:U60)</f>
        <v>0</v>
      </c>
      <c r="W60" s="27">
        <f>L60</f>
        <v>97.16666666666666</v>
      </c>
      <c r="X60" s="45" t="s">
        <v>769</v>
      </c>
    </row>
    <row r="61" spans="1:24" ht="15">
      <c r="A61" s="9" t="s">
        <v>636</v>
      </c>
      <c r="B61" s="9" t="s">
        <v>637</v>
      </c>
      <c r="C61" s="9" t="s">
        <v>33</v>
      </c>
      <c r="D61" s="5" t="s">
        <v>464</v>
      </c>
      <c r="E61" s="23"/>
      <c r="F61" s="24"/>
      <c r="G61" s="25"/>
      <c r="H61" s="5"/>
      <c r="I61" s="23">
        <v>22.5</v>
      </c>
      <c r="J61" s="5">
        <v>60</v>
      </c>
      <c r="K61" s="23"/>
      <c r="L61" s="23">
        <f>SUM(H61:K61,E61)</f>
        <v>82.5</v>
      </c>
      <c r="M61" s="26">
        <f>COUNT(H61:K61,E61)</f>
        <v>2</v>
      </c>
      <c r="N61" s="5"/>
      <c r="O61" s="5"/>
      <c r="P61" s="5"/>
      <c r="Q61" s="5">
        <f>IF(E61&gt;=50,1,0)</f>
        <v>0</v>
      </c>
      <c r="R61" s="5">
        <f>IF(H61&gt;=40,1,0)</f>
        <v>0</v>
      </c>
      <c r="S61" s="5">
        <f>IF(I61&gt;40,1,0)</f>
        <v>0</v>
      </c>
      <c r="T61" s="5">
        <f>IF(J61&gt;=65,1,0)</f>
        <v>0</v>
      </c>
      <c r="U61" s="5">
        <f>IF(K61&gt;60,1,0)</f>
        <v>0</v>
      </c>
      <c r="V61" s="5">
        <f>SUM(Q61:U61)</f>
        <v>0</v>
      </c>
      <c r="W61" s="27">
        <f>L61</f>
        <v>82.5</v>
      </c>
      <c r="X61" s="45" t="s">
        <v>769</v>
      </c>
    </row>
    <row r="62" spans="1:24" ht="15">
      <c r="A62" s="6" t="s">
        <v>83</v>
      </c>
      <c r="B62" s="6" t="s">
        <v>84</v>
      </c>
      <c r="C62" s="6" t="s">
        <v>85</v>
      </c>
      <c r="D62" s="5" t="s">
        <v>458</v>
      </c>
      <c r="E62" s="23"/>
      <c r="F62" s="24"/>
      <c r="G62" s="25"/>
      <c r="H62" s="5">
        <v>15</v>
      </c>
      <c r="I62" s="23"/>
      <c r="J62" s="5"/>
      <c r="K62" s="35">
        <v>60</v>
      </c>
      <c r="L62" s="23">
        <f>SUM(H62:K62,E62)</f>
        <v>75</v>
      </c>
      <c r="M62" s="26">
        <f>COUNT(H62:K62,E62)</f>
        <v>2</v>
      </c>
      <c r="N62" s="5"/>
      <c r="O62" s="5"/>
      <c r="P62" s="5"/>
      <c r="Q62" s="5">
        <f>IF(E62&gt;=50,1,0)</f>
        <v>0</v>
      </c>
      <c r="R62" s="5">
        <f>IF(H62&gt;=40,1,0)</f>
        <v>0</v>
      </c>
      <c r="S62" s="5">
        <f>IF(I62&gt;40,1,0)</f>
        <v>0</v>
      </c>
      <c r="T62" s="5">
        <f>IF(J62&gt;=65,1,0)</f>
        <v>0</v>
      </c>
      <c r="U62" s="5">
        <f>IF(K62&gt;60,1,0)</f>
        <v>0</v>
      </c>
      <c r="V62" s="5">
        <f>SUM(Q62:U62)</f>
        <v>0</v>
      </c>
      <c r="W62" s="27">
        <f>L62</f>
        <v>75</v>
      </c>
      <c r="X62" s="33" t="s">
        <v>771</v>
      </c>
    </row>
    <row r="63" spans="1:24" ht="15">
      <c r="A63" s="6" t="s">
        <v>15</v>
      </c>
      <c r="B63" s="6" t="s">
        <v>16</v>
      </c>
      <c r="C63" s="6" t="s">
        <v>17</v>
      </c>
      <c r="D63" s="5" t="s">
        <v>458</v>
      </c>
      <c r="E63" s="23"/>
      <c r="F63" s="24"/>
      <c r="G63" s="25"/>
      <c r="H63" s="5">
        <v>11</v>
      </c>
      <c r="I63" s="23">
        <v>20.833333333333332</v>
      </c>
      <c r="J63" s="5">
        <v>40</v>
      </c>
      <c r="K63" s="23"/>
      <c r="L63" s="23">
        <f>SUM(H63:K63,E63)</f>
        <v>71.83333333333333</v>
      </c>
      <c r="M63" s="26">
        <f>COUNT(H63:K63,E63)</f>
        <v>3</v>
      </c>
      <c r="N63" s="5"/>
      <c r="O63" s="5"/>
      <c r="P63" s="5"/>
      <c r="Q63" s="5">
        <f>IF(E63&gt;=50,1,0)</f>
        <v>0</v>
      </c>
      <c r="R63" s="5">
        <f>IF(H63&gt;=40,1,0)</f>
        <v>0</v>
      </c>
      <c r="S63" s="5">
        <f>IF(I63&gt;40,1,0)</f>
        <v>0</v>
      </c>
      <c r="T63" s="5">
        <f>IF(J63&gt;=65,1,0)</f>
        <v>0</v>
      </c>
      <c r="U63" s="5">
        <f>IF(K63&gt;60,1,0)</f>
        <v>0</v>
      </c>
      <c r="V63" s="5">
        <f>SUM(Q63:U63)</f>
        <v>0</v>
      </c>
      <c r="W63" s="27">
        <f>L63</f>
        <v>71.83333333333333</v>
      </c>
      <c r="X63" s="33" t="s">
        <v>771</v>
      </c>
    </row>
    <row r="64" spans="1:24" ht="15">
      <c r="A64" s="6" t="s">
        <v>71</v>
      </c>
      <c r="B64" s="6" t="s">
        <v>72</v>
      </c>
      <c r="C64" s="6" t="s">
        <v>73</v>
      </c>
      <c r="D64" s="5" t="s">
        <v>458</v>
      </c>
      <c r="E64" s="23">
        <v>20</v>
      </c>
      <c r="F64" s="24"/>
      <c r="G64" s="25"/>
      <c r="H64" s="5">
        <v>12</v>
      </c>
      <c r="I64" s="23">
        <v>20</v>
      </c>
      <c r="J64" s="5"/>
      <c r="K64" s="23"/>
      <c r="L64" s="23">
        <f>SUM(H64:K64,E64)</f>
        <v>52</v>
      </c>
      <c r="M64" s="26">
        <f>COUNT(H64:K64,E64)</f>
        <v>3</v>
      </c>
      <c r="N64" s="5"/>
      <c r="O64" s="5"/>
      <c r="P64" s="5"/>
      <c r="Q64" s="5">
        <f>IF(E64&gt;=50,1,0)</f>
        <v>0</v>
      </c>
      <c r="R64" s="5">
        <f>IF(H64&gt;=40,1,0)</f>
        <v>0</v>
      </c>
      <c r="S64" s="5">
        <f>IF(I64&gt;40,1,0)</f>
        <v>0</v>
      </c>
      <c r="T64" s="5">
        <f>IF(J64&gt;=65,1,0)</f>
        <v>0</v>
      </c>
      <c r="U64" s="5">
        <f>IF(K64&gt;60,1,0)</f>
        <v>0</v>
      </c>
      <c r="V64" s="5">
        <f>SUM(Q64:U64)</f>
        <v>0</v>
      </c>
      <c r="W64" s="27">
        <f>L64</f>
        <v>52</v>
      </c>
      <c r="X64" s="33" t="s">
        <v>771</v>
      </c>
    </row>
    <row r="65" spans="1:24" ht="15">
      <c r="A65" s="9" t="s">
        <v>161</v>
      </c>
      <c r="B65" s="9" t="s">
        <v>162</v>
      </c>
      <c r="C65" s="9" t="s">
        <v>163</v>
      </c>
      <c r="D65" s="5" t="s">
        <v>464</v>
      </c>
      <c r="E65" s="23">
        <v>38</v>
      </c>
      <c r="F65" s="24"/>
      <c r="G65" s="25"/>
      <c r="H65" s="5">
        <v>12</v>
      </c>
      <c r="I65" s="23"/>
      <c r="J65" s="5"/>
      <c r="K65" s="23"/>
      <c r="L65" s="23">
        <f>SUM(H65:K65,E65)</f>
        <v>50</v>
      </c>
      <c r="M65" s="26">
        <f>COUNT(H65:K65,E65)</f>
        <v>2</v>
      </c>
      <c r="N65" s="5"/>
      <c r="O65" s="5"/>
      <c r="P65" s="5"/>
      <c r="Q65" s="5">
        <f>IF(E65&gt;=50,1,0)</f>
        <v>0</v>
      </c>
      <c r="R65" s="5">
        <f>IF(H65&gt;=40,1,0)</f>
        <v>0</v>
      </c>
      <c r="S65" s="5">
        <f>IF(I65&gt;40,1,0)</f>
        <v>0</v>
      </c>
      <c r="T65" s="5">
        <f>IF(J65&gt;=65,1,0)</f>
        <v>0</v>
      </c>
      <c r="U65" s="5">
        <f>IF(K65&gt;60,1,0)</f>
        <v>0</v>
      </c>
      <c r="V65" s="5">
        <f>SUM(Q65:U65)</f>
        <v>0</v>
      </c>
      <c r="W65" s="27">
        <f>L65</f>
        <v>50</v>
      </c>
      <c r="X65" s="45" t="s">
        <v>769</v>
      </c>
    </row>
    <row r="66" spans="1:24" ht="15">
      <c r="A66" s="9" t="s">
        <v>635</v>
      </c>
      <c r="B66" s="9" t="s">
        <v>172</v>
      </c>
      <c r="C66" s="9" t="s">
        <v>5</v>
      </c>
      <c r="D66" s="5" t="s">
        <v>464</v>
      </c>
      <c r="E66" s="23"/>
      <c r="F66" s="24"/>
      <c r="G66" s="25"/>
      <c r="H66" s="5"/>
      <c r="I66" s="23"/>
      <c r="J66" s="5">
        <v>46</v>
      </c>
      <c r="K66" s="23"/>
      <c r="L66" s="23">
        <f>SUM(H66:K66,E66)</f>
        <v>46</v>
      </c>
      <c r="M66" s="5">
        <f>COUNT(H66:K66,E66)</f>
        <v>1</v>
      </c>
      <c r="N66" s="5"/>
      <c r="O66" s="5"/>
      <c r="P66" s="5"/>
      <c r="Q66" s="5">
        <f>IF(E66&gt;=50,1,0)</f>
        <v>0</v>
      </c>
      <c r="R66" s="5">
        <f>IF(H66&gt;=40,1,0)</f>
        <v>0</v>
      </c>
      <c r="S66" s="5">
        <f>IF(I66&gt;40,1,0)</f>
        <v>0</v>
      </c>
      <c r="T66" s="5">
        <f>IF(J66&gt;=65,1,0)</f>
        <v>0</v>
      </c>
      <c r="U66" s="5">
        <f>IF(K66&gt;60,1,0)</f>
        <v>0</v>
      </c>
      <c r="V66" s="5">
        <f>SUM(Q66:U66)</f>
        <v>0</v>
      </c>
      <c r="W66" s="27">
        <f>L66</f>
        <v>46</v>
      </c>
      <c r="X66" s="45" t="s">
        <v>769</v>
      </c>
    </row>
    <row r="67" spans="1:24" ht="15.75" thickBot="1">
      <c r="A67" s="6" t="s">
        <v>129</v>
      </c>
      <c r="B67" s="6" t="s">
        <v>130</v>
      </c>
      <c r="C67" s="6" t="s">
        <v>5</v>
      </c>
      <c r="D67" s="5" t="s">
        <v>458</v>
      </c>
      <c r="E67" s="44">
        <v>33</v>
      </c>
      <c r="F67" s="24"/>
      <c r="G67" s="25"/>
      <c r="H67" s="5"/>
      <c r="I67" s="23"/>
      <c r="J67" s="5"/>
      <c r="K67" s="23"/>
      <c r="L67" s="23">
        <f>SUM(H67:K67,E67)</f>
        <v>33</v>
      </c>
      <c r="M67" s="26">
        <f>COUNT(H67:K67,E67)</f>
        <v>1</v>
      </c>
      <c r="N67" s="5"/>
      <c r="O67" s="5"/>
      <c r="P67" s="5"/>
      <c r="Q67" s="5">
        <f>IF(E67&gt;=50,1,0)</f>
        <v>0</v>
      </c>
      <c r="R67" s="5">
        <f>IF(H67&gt;=40,1,0)</f>
        <v>0</v>
      </c>
      <c r="S67" s="5">
        <f>IF(I67&gt;40,1,0)</f>
        <v>0</v>
      </c>
      <c r="T67" s="5">
        <f>IF(J67&gt;=65,1,0)</f>
        <v>0</v>
      </c>
      <c r="U67" s="5">
        <f>IF(K67&gt;60,1,0)</f>
        <v>0</v>
      </c>
      <c r="V67" s="5">
        <f>SUM(Q67:U67)</f>
        <v>0</v>
      </c>
      <c r="W67" s="27">
        <f>L67</f>
        <v>33</v>
      </c>
      <c r="X67" s="33" t="s">
        <v>771</v>
      </c>
    </row>
    <row r="68" spans="1:24" ht="15.75" thickBot="1">
      <c r="A68" s="9" t="s">
        <v>58</v>
      </c>
      <c r="B68" s="9" t="s">
        <v>653</v>
      </c>
      <c r="C68" s="9" t="s">
        <v>11</v>
      </c>
      <c r="D68" s="9" t="s">
        <v>464</v>
      </c>
      <c r="E68" s="43"/>
      <c r="F68" s="24"/>
      <c r="G68" s="25"/>
      <c r="H68" s="5">
        <v>6</v>
      </c>
      <c r="I68" s="23">
        <v>20</v>
      </c>
      <c r="J68" s="5"/>
      <c r="K68" s="23"/>
      <c r="L68" s="23">
        <f>SUM(H68:K68,E68)</f>
        <v>26</v>
      </c>
      <c r="M68" s="26">
        <f>COUNT(H68:K68,E68)</f>
        <v>2</v>
      </c>
      <c r="N68" s="5"/>
      <c r="O68" s="5"/>
      <c r="P68" s="5"/>
      <c r="Q68" s="5">
        <f>IF(E68&gt;=50,1,0)</f>
        <v>0</v>
      </c>
      <c r="R68" s="5">
        <f>IF(H68&gt;=40,1,0)</f>
        <v>0</v>
      </c>
      <c r="S68" s="5">
        <f>IF(I68&gt;40,1,0)</f>
        <v>0</v>
      </c>
      <c r="T68" s="5">
        <f>IF(J68&gt;=65,1,0)</f>
        <v>0</v>
      </c>
      <c r="U68" s="5">
        <f>IF(K68&gt;60,1,0)</f>
        <v>0</v>
      </c>
      <c r="V68" s="5">
        <f>SUM(Q68:U68)</f>
        <v>0</v>
      </c>
      <c r="W68" s="27">
        <f>L68</f>
        <v>26</v>
      </c>
      <c r="X68" s="45" t="s">
        <v>769</v>
      </c>
    </row>
    <row r="69" spans="1:24" ht="15.75" thickBot="1">
      <c r="A69" s="6" t="s">
        <v>21</v>
      </c>
      <c r="B69" s="6" t="s">
        <v>22</v>
      </c>
      <c r="C69" s="6" t="s">
        <v>23</v>
      </c>
      <c r="D69" s="5" t="s">
        <v>458</v>
      </c>
      <c r="E69" s="43">
        <v>20</v>
      </c>
      <c r="F69" s="24"/>
      <c r="G69" s="25"/>
      <c r="H69" s="5"/>
      <c r="I69" s="23"/>
      <c r="J69" s="5"/>
      <c r="K69" s="23"/>
      <c r="L69" s="23">
        <f>SUM(H69:K69,E69)</f>
        <v>20</v>
      </c>
      <c r="M69" s="26">
        <f>COUNT(H69:K69,E69)</f>
        <v>1</v>
      </c>
      <c r="N69" s="5"/>
      <c r="O69" s="5"/>
      <c r="P69" s="5"/>
      <c r="Q69" s="5">
        <f>IF(E69&gt;=50,1,0)</f>
        <v>0</v>
      </c>
      <c r="R69" s="5">
        <f>IF(H69&gt;=40,1,0)</f>
        <v>0</v>
      </c>
      <c r="S69" s="5">
        <f>IF(I69&gt;40,1,0)</f>
        <v>0</v>
      </c>
      <c r="T69" s="5">
        <f>IF(J69&gt;=65,1,0)</f>
        <v>0</v>
      </c>
      <c r="U69" s="5">
        <f>IF(K69&gt;60,1,0)</f>
        <v>0</v>
      </c>
      <c r="V69" s="5">
        <f>SUM(Q69:U69)</f>
        <v>0</v>
      </c>
      <c r="W69" s="27">
        <f>L69</f>
        <v>20</v>
      </c>
      <c r="X69" s="33" t="s">
        <v>771</v>
      </c>
    </row>
    <row r="70" spans="1:24" ht="15.75" thickBot="1">
      <c r="A70" s="9" t="s">
        <v>173</v>
      </c>
      <c r="B70" s="9" t="s">
        <v>37</v>
      </c>
      <c r="C70" s="9" t="s">
        <v>14</v>
      </c>
      <c r="D70" s="5" t="s">
        <v>464</v>
      </c>
      <c r="E70" s="43">
        <v>17</v>
      </c>
      <c r="F70" s="24"/>
      <c r="G70" s="25"/>
      <c r="H70" s="5"/>
      <c r="I70" s="23"/>
      <c r="J70" s="5"/>
      <c r="K70" s="23"/>
      <c r="L70" s="23">
        <f>SUM(H70:K70,E70)</f>
        <v>17</v>
      </c>
      <c r="M70" s="26">
        <f>COUNT(H70:K70,E70)</f>
        <v>1</v>
      </c>
      <c r="N70" s="5"/>
      <c r="O70" s="5"/>
      <c r="P70" s="5"/>
      <c r="Q70" s="5">
        <f>IF(E70&gt;=50,1,0)</f>
        <v>0</v>
      </c>
      <c r="R70" s="5">
        <f>IF(H70&gt;=40,1,0)</f>
        <v>0</v>
      </c>
      <c r="S70" s="5">
        <f>IF(I70&gt;40,1,0)</f>
        <v>0</v>
      </c>
      <c r="T70" s="5">
        <f>IF(J70&gt;=65,1,0)</f>
        <v>0</v>
      </c>
      <c r="U70" s="5">
        <f>IF(K70&gt;60,1,0)</f>
        <v>0</v>
      </c>
      <c r="V70" s="5">
        <f>SUM(Q70:U70)</f>
        <v>0</v>
      </c>
      <c r="W70" s="27">
        <f>L70</f>
        <v>17</v>
      </c>
      <c r="X70" s="45" t="s">
        <v>769</v>
      </c>
    </row>
    <row r="71" spans="1:24" ht="15.75" thickBot="1">
      <c r="A71" s="6" t="s">
        <v>50</v>
      </c>
      <c r="B71" s="6" t="s">
        <v>51</v>
      </c>
      <c r="C71" s="6" t="s">
        <v>11</v>
      </c>
      <c r="D71" s="5" t="s">
        <v>458</v>
      </c>
      <c r="E71" s="43">
        <v>14</v>
      </c>
      <c r="F71" s="24"/>
      <c r="G71" s="25"/>
      <c r="H71" s="5"/>
      <c r="I71" s="23"/>
      <c r="J71" s="5"/>
      <c r="K71" s="23"/>
      <c r="L71" s="23">
        <f>SUM(H71:K71,E71)</f>
        <v>14</v>
      </c>
      <c r="M71" s="26">
        <f>COUNT(H71:K71,E71)</f>
        <v>1</v>
      </c>
      <c r="N71" s="5"/>
      <c r="O71" s="5"/>
      <c r="P71" s="5"/>
      <c r="Q71" s="5">
        <f>IF(E71&gt;=50,1,0)</f>
        <v>0</v>
      </c>
      <c r="R71" s="5">
        <f>IF(H71&gt;=40,1,0)</f>
        <v>0</v>
      </c>
      <c r="S71" s="5">
        <f>IF(I71&gt;40,1,0)</f>
        <v>0</v>
      </c>
      <c r="T71" s="5">
        <f>IF(J71&gt;=65,1,0)</f>
        <v>0</v>
      </c>
      <c r="U71" s="5">
        <f>IF(K71&gt;60,1,0)</f>
        <v>0</v>
      </c>
      <c r="V71" s="5">
        <f>SUM(Q71:U71)</f>
        <v>0</v>
      </c>
      <c r="W71" s="27">
        <f>L71</f>
        <v>14</v>
      </c>
      <c r="X71" s="33" t="s">
        <v>771</v>
      </c>
    </row>
    <row r="72" spans="1:24" ht="15.75" thickBot="1">
      <c r="A72" s="6" t="s">
        <v>100</v>
      </c>
      <c r="B72" s="6" t="s">
        <v>101</v>
      </c>
      <c r="C72" s="6" t="s">
        <v>54</v>
      </c>
      <c r="D72" s="5" t="s">
        <v>458</v>
      </c>
      <c r="E72" s="43"/>
      <c r="F72" s="24"/>
      <c r="G72" s="25"/>
      <c r="H72" s="5">
        <v>13</v>
      </c>
      <c r="I72" s="23"/>
      <c r="J72" s="5"/>
      <c r="K72" s="23"/>
      <c r="L72" s="23">
        <f>SUM(H72:K72,E72)</f>
        <v>13</v>
      </c>
      <c r="M72" s="26">
        <f>COUNT(H72:K72,E72)</f>
        <v>1</v>
      </c>
      <c r="N72" s="5"/>
      <c r="O72" s="5"/>
      <c r="P72" s="5"/>
      <c r="Q72" s="5">
        <f>IF(E72&gt;=50,1,0)</f>
        <v>0</v>
      </c>
      <c r="R72" s="5">
        <f>IF(H72&gt;=40,1,0)</f>
        <v>0</v>
      </c>
      <c r="S72" s="5">
        <f>IF(I72&gt;40,1,0)</f>
        <v>0</v>
      </c>
      <c r="T72" s="5">
        <f>IF(J72&gt;=65,1,0)</f>
        <v>0</v>
      </c>
      <c r="U72" s="5">
        <f>IF(K72&gt;60,1,0)</f>
        <v>0</v>
      </c>
      <c r="V72" s="5">
        <f>SUM(Q72:U72)</f>
        <v>0</v>
      </c>
      <c r="W72" s="27">
        <f>L72</f>
        <v>13</v>
      </c>
      <c r="X72" s="33" t="s">
        <v>771</v>
      </c>
    </row>
    <row r="73" spans="1:24" ht="15.75" thickBot="1">
      <c r="A73" s="9" t="s">
        <v>701</v>
      </c>
      <c r="B73" s="9" t="s">
        <v>702</v>
      </c>
      <c r="C73" s="9" t="s">
        <v>106</v>
      </c>
      <c r="D73" s="9" t="s">
        <v>464</v>
      </c>
      <c r="E73" s="43">
        <v>12</v>
      </c>
      <c r="F73" s="24"/>
      <c r="G73" s="25"/>
      <c r="H73" s="5"/>
      <c r="I73" s="23"/>
      <c r="J73" s="5"/>
      <c r="K73" s="23"/>
      <c r="L73" s="23">
        <f>SUM(H73:K73,E73)</f>
        <v>12</v>
      </c>
      <c r="M73" s="26">
        <f>COUNT(H73:K73,E73)</f>
        <v>1</v>
      </c>
      <c r="N73" s="5"/>
      <c r="O73" s="5"/>
      <c r="P73" s="5"/>
      <c r="Q73" s="5">
        <f>IF(E73&gt;=50,1,0)</f>
        <v>0</v>
      </c>
      <c r="R73" s="5">
        <f>IF(H73&gt;=40,1,0)</f>
        <v>0</v>
      </c>
      <c r="S73" s="5">
        <f>IF(I73&gt;40,1,0)</f>
        <v>0</v>
      </c>
      <c r="T73" s="5">
        <f>IF(J73&gt;=65,1,0)</f>
        <v>0</v>
      </c>
      <c r="U73" s="5">
        <f>IF(K73&gt;60,1,0)</f>
        <v>0</v>
      </c>
      <c r="V73" s="5">
        <f>SUM(Q73:U73)</f>
        <v>0</v>
      </c>
      <c r="W73" s="27">
        <f>L73</f>
        <v>12</v>
      </c>
      <c r="X73" s="45" t="s">
        <v>769</v>
      </c>
    </row>
    <row r="74" spans="1:24" ht="15">
      <c r="A74" s="9" t="s">
        <v>626</v>
      </c>
      <c r="B74" s="9" t="s">
        <v>37</v>
      </c>
      <c r="C74" s="9" t="s">
        <v>163</v>
      </c>
      <c r="D74" s="5" t="s">
        <v>464</v>
      </c>
      <c r="E74" s="23"/>
      <c r="F74" s="24"/>
      <c r="G74" s="25"/>
      <c r="H74" s="5"/>
      <c r="I74" s="23">
        <v>2.9166666666666665</v>
      </c>
      <c r="J74" s="5">
        <v>7</v>
      </c>
      <c r="K74" s="23"/>
      <c r="L74" s="23">
        <f>SUM(H74:K74,E74)</f>
        <v>9.916666666666666</v>
      </c>
      <c r="M74" s="26">
        <f>COUNT(H74:K74,E74)</f>
        <v>2</v>
      </c>
      <c r="N74" s="5"/>
      <c r="O74" s="5"/>
      <c r="P74" s="5"/>
      <c r="Q74" s="5">
        <f>IF(E74&gt;=50,1,0)</f>
        <v>0</v>
      </c>
      <c r="R74" s="5">
        <f>IF(H74&gt;=40,1,0)</f>
        <v>0</v>
      </c>
      <c r="S74" s="5">
        <f>IF(I74&gt;40,1,0)</f>
        <v>0</v>
      </c>
      <c r="T74" s="5">
        <f>IF(J74&gt;=65,1,0)</f>
        <v>0</v>
      </c>
      <c r="U74" s="5">
        <f>IF(K74&gt;60,1,0)</f>
        <v>0</v>
      </c>
      <c r="V74" s="5">
        <f>SUM(Q74:U74)</f>
        <v>0</v>
      </c>
      <c r="W74" s="27">
        <f>L74</f>
        <v>9.916666666666666</v>
      </c>
      <c r="X74" s="45" t="s">
        <v>769</v>
      </c>
    </row>
    <row r="75" spans="1:24" ht="15">
      <c r="A75" s="6" t="s">
        <v>134</v>
      </c>
      <c r="B75" s="6" t="s">
        <v>59</v>
      </c>
      <c r="C75" s="6" t="s">
        <v>49</v>
      </c>
      <c r="D75" s="5" t="s">
        <v>458</v>
      </c>
      <c r="E75" s="23"/>
      <c r="F75" s="24"/>
      <c r="G75" s="25"/>
      <c r="H75" s="5"/>
      <c r="I75" s="27"/>
      <c r="J75" s="6"/>
      <c r="K75" s="27"/>
      <c r="L75" s="23">
        <f>SUM(H75:K75,E75)</f>
        <v>0</v>
      </c>
      <c r="M75" s="26">
        <f>COUNT(H75:K75,E75)</f>
        <v>0</v>
      </c>
      <c r="N75" s="5"/>
      <c r="O75" s="5"/>
      <c r="P75" s="5"/>
      <c r="Q75" s="5">
        <f>IF(E75&gt;=50,1,0)</f>
        <v>0</v>
      </c>
      <c r="R75" s="5">
        <f>IF(H75&gt;=40,1,0)</f>
        <v>0</v>
      </c>
      <c r="S75" s="5">
        <f>IF(I75&gt;40,1,0)</f>
        <v>0</v>
      </c>
      <c r="T75" s="5">
        <f>IF(J75&gt;=65,1,0)</f>
        <v>0</v>
      </c>
      <c r="U75" s="5">
        <f aca="true" t="shared" si="1" ref="U66:U83">IF(K75&gt;60,1,0)</f>
        <v>0</v>
      </c>
      <c r="V75" s="5">
        <f>SUM(Q75:U75)</f>
        <v>0</v>
      </c>
      <c r="W75" s="27">
        <f>L75</f>
        <v>0</v>
      </c>
      <c r="X75" s="33" t="s">
        <v>771</v>
      </c>
    </row>
    <row r="76" spans="1:24" ht="15">
      <c r="A76" s="6" t="s">
        <v>41</v>
      </c>
      <c r="B76" s="6" t="s">
        <v>42</v>
      </c>
      <c r="C76" s="6" t="s">
        <v>43</v>
      </c>
      <c r="D76" s="5" t="s">
        <v>458</v>
      </c>
      <c r="E76" s="23"/>
      <c r="F76" s="24"/>
      <c r="G76" s="25"/>
      <c r="H76" s="5"/>
      <c r="I76" s="23"/>
      <c r="J76" s="5"/>
      <c r="K76" s="23"/>
      <c r="L76" s="23">
        <f>SUM(H76:K76,E76)</f>
        <v>0</v>
      </c>
      <c r="M76" s="26">
        <f>COUNT(H76:K76,E76)</f>
        <v>0</v>
      </c>
      <c r="N76" s="5"/>
      <c r="O76" s="5"/>
      <c r="P76" s="5"/>
      <c r="Q76" s="5">
        <f>IF(E76&gt;=50,1,0)</f>
        <v>0</v>
      </c>
      <c r="R76" s="5">
        <f>IF(H76&gt;=40,1,0)</f>
        <v>0</v>
      </c>
      <c r="S76" s="5">
        <f>IF(I76&gt;40,1,0)</f>
        <v>0</v>
      </c>
      <c r="T76" s="5">
        <f>IF(J76&gt;=65,1,0)</f>
        <v>0</v>
      </c>
      <c r="U76" s="5">
        <f t="shared" si="1"/>
        <v>0</v>
      </c>
      <c r="V76" s="5">
        <f>SUM(Q76:U76)</f>
        <v>0</v>
      </c>
      <c r="W76" s="27">
        <f>L76</f>
        <v>0</v>
      </c>
      <c r="X76" s="33" t="s">
        <v>771</v>
      </c>
    </row>
    <row r="77" spans="1:24" ht="15">
      <c r="A77" s="6" t="s">
        <v>28</v>
      </c>
      <c r="B77" s="6" t="s">
        <v>29</v>
      </c>
      <c r="C77" s="6" t="s">
        <v>30</v>
      </c>
      <c r="D77" s="5" t="s">
        <v>458</v>
      </c>
      <c r="E77" s="23"/>
      <c r="F77" s="24"/>
      <c r="G77" s="25"/>
      <c r="H77" s="5"/>
      <c r="I77" s="23"/>
      <c r="J77" s="5"/>
      <c r="K77" s="23"/>
      <c r="L77" s="23">
        <f>SUM(H77:K77,E77)</f>
        <v>0</v>
      </c>
      <c r="M77" s="26">
        <f>COUNT(H77:K77,E77)</f>
        <v>0</v>
      </c>
      <c r="N77" s="5"/>
      <c r="O77" s="5"/>
      <c r="P77" s="5"/>
      <c r="Q77" s="5">
        <f>IF(E77&gt;=50,1,0)</f>
        <v>0</v>
      </c>
      <c r="R77" s="5">
        <f>IF(H77&gt;=40,1,0)</f>
        <v>0</v>
      </c>
      <c r="S77" s="5">
        <f>IF(I77&gt;40,1,0)</f>
        <v>0</v>
      </c>
      <c r="T77" s="5">
        <f>IF(J77&gt;=65,1,0)</f>
        <v>0</v>
      </c>
      <c r="U77" s="5">
        <f t="shared" si="1"/>
        <v>0</v>
      </c>
      <c r="V77" s="5">
        <f>SUM(Q77:U77)</f>
        <v>0</v>
      </c>
      <c r="W77" s="27">
        <f>L77</f>
        <v>0</v>
      </c>
      <c r="X77" s="33" t="s">
        <v>771</v>
      </c>
    </row>
    <row r="78" spans="1:24" ht="15">
      <c r="A78" s="9" t="s">
        <v>629</v>
      </c>
      <c r="B78" s="9" t="s">
        <v>51</v>
      </c>
      <c r="C78" s="9" t="s">
        <v>14</v>
      </c>
      <c r="D78" s="5" t="s">
        <v>464</v>
      </c>
      <c r="E78" s="23"/>
      <c r="F78" s="24"/>
      <c r="G78" s="25"/>
      <c r="H78" s="5"/>
      <c r="I78" s="23"/>
      <c r="J78" s="5"/>
      <c r="K78" s="23"/>
      <c r="L78" s="23">
        <f>SUM(H78:K78,E78)</f>
        <v>0</v>
      </c>
      <c r="M78" s="26">
        <f>COUNT(H78:K78,E78)</f>
        <v>0</v>
      </c>
      <c r="N78" s="5"/>
      <c r="O78" s="5"/>
      <c r="P78" s="5"/>
      <c r="Q78" s="5">
        <f>IF(E78&gt;=50,1,0)</f>
        <v>0</v>
      </c>
      <c r="R78" s="5">
        <f>IF(H78&gt;=40,1,0)</f>
        <v>0</v>
      </c>
      <c r="S78" s="5">
        <f>IF(I78&gt;40,1,0)</f>
        <v>0</v>
      </c>
      <c r="T78" s="5">
        <f>IF(J78&gt;=65,1,0)</f>
        <v>0</v>
      </c>
      <c r="U78" s="5">
        <f t="shared" si="1"/>
        <v>0</v>
      </c>
      <c r="V78" s="5">
        <f>SUM(Q78:U78)</f>
        <v>0</v>
      </c>
      <c r="W78" s="27">
        <f>L78</f>
        <v>0</v>
      </c>
      <c r="X78" s="45" t="s">
        <v>769</v>
      </c>
    </row>
    <row r="79" spans="1:24" ht="15">
      <c r="A79" s="6" t="s">
        <v>152</v>
      </c>
      <c r="B79" s="6" t="s">
        <v>153</v>
      </c>
      <c r="C79" s="6" t="s">
        <v>116</v>
      </c>
      <c r="D79" s="5" t="s">
        <v>458</v>
      </c>
      <c r="E79" s="23"/>
      <c r="F79" s="24"/>
      <c r="G79" s="25"/>
      <c r="H79" s="5"/>
      <c r="I79" s="23"/>
      <c r="J79" s="5"/>
      <c r="K79" s="23"/>
      <c r="L79" s="23">
        <f>SUM(H79:K79,E79)</f>
        <v>0</v>
      </c>
      <c r="M79" s="26">
        <f>COUNT(H79:K79,E79)</f>
        <v>0</v>
      </c>
      <c r="N79" s="5"/>
      <c r="O79" s="5"/>
      <c r="P79" s="5"/>
      <c r="Q79" s="5">
        <f>IF(E79&gt;=50,1,0)</f>
        <v>0</v>
      </c>
      <c r="R79" s="5">
        <f>IF(H79&gt;=40,1,0)</f>
        <v>0</v>
      </c>
      <c r="S79" s="5">
        <f>IF(I79&gt;40,1,0)</f>
        <v>0</v>
      </c>
      <c r="T79" s="5">
        <f>IF(J79&gt;=65,1,0)</f>
        <v>0</v>
      </c>
      <c r="U79" s="5">
        <f t="shared" si="1"/>
        <v>0</v>
      </c>
      <c r="V79" s="5">
        <f>SUM(Q79:U79)</f>
        <v>0</v>
      </c>
      <c r="W79" s="27">
        <f>L79</f>
        <v>0</v>
      </c>
      <c r="X79" s="33" t="s">
        <v>771</v>
      </c>
    </row>
    <row r="80" spans="1:24" ht="15">
      <c r="A80" s="7" t="s">
        <v>55</v>
      </c>
      <c r="B80" s="7" t="s">
        <v>53</v>
      </c>
      <c r="C80" s="7" t="s">
        <v>30</v>
      </c>
      <c r="D80" s="10" t="s">
        <v>458</v>
      </c>
      <c r="E80" s="23"/>
      <c r="F80" s="24"/>
      <c r="G80" s="25"/>
      <c r="H80" s="5"/>
      <c r="I80" s="23"/>
      <c r="J80" s="5"/>
      <c r="K80" s="23"/>
      <c r="L80" s="23">
        <f>SUM(H80:K80,E80)</f>
        <v>0</v>
      </c>
      <c r="M80" s="26">
        <f>COUNT(H80:K80,E80)</f>
        <v>0</v>
      </c>
      <c r="N80" s="5"/>
      <c r="O80" s="5"/>
      <c r="P80" s="5"/>
      <c r="Q80" s="5">
        <f>IF(E80&gt;=50,1,0)</f>
        <v>0</v>
      </c>
      <c r="R80" s="5">
        <f>IF(H80&gt;=40,1,0)</f>
        <v>0</v>
      </c>
      <c r="S80" s="5">
        <f>IF(I80&gt;40,1,0)</f>
        <v>0</v>
      </c>
      <c r="T80" s="5">
        <f>IF(J80&gt;=65,1,0)</f>
        <v>0</v>
      </c>
      <c r="U80" s="5">
        <f t="shared" si="1"/>
        <v>0</v>
      </c>
      <c r="V80" s="5">
        <f>SUM(Q80:U80)</f>
        <v>0</v>
      </c>
      <c r="W80" s="27">
        <f>L80</f>
        <v>0</v>
      </c>
      <c r="X80" s="33" t="s">
        <v>771</v>
      </c>
    </row>
    <row r="81" spans="1:24" ht="15">
      <c r="A81" s="9" t="s">
        <v>634</v>
      </c>
      <c r="B81" s="9" t="s">
        <v>416</v>
      </c>
      <c r="C81" s="9" t="s">
        <v>295</v>
      </c>
      <c r="D81" s="5" t="s">
        <v>464</v>
      </c>
      <c r="E81" s="23"/>
      <c r="F81" s="24"/>
      <c r="G81" s="25"/>
      <c r="H81" s="5"/>
      <c r="I81" s="23"/>
      <c r="J81" s="5"/>
      <c r="K81" s="23"/>
      <c r="L81" s="23">
        <f>SUM(H81:K81,E81)</f>
        <v>0</v>
      </c>
      <c r="M81" s="26">
        <f>COUNT(H81:K81,E81)</f>
        <v>0</v>
      </c>
      <c r="N81" s="5"/>
      <c r="O81" s="5"/>
      <c r="P81" s="5"/>
      <c r="Q81" s="5">
        <f>IF(E81&gt;=50,1,0)</f>
        <v>0</v>
      </c>
      <c r="R81" s="5">
        <f>IF(H81&gt;=40,1,0)</f>
        <v>0</v>
      </c>
      <c r="S81" s="5">
        <f>IF(I81&gt;40,1,0)</f>
        <v>0</v>
      </c>
      <c r="T81" s="5">
        <f>IF(J81&gt;=65,1,0)</f>
        <v>0</v>
      </c>
      <c r="U81" s="5">
        <f t="shared" si="1"/>
        <v>0</v>
      </c>
      <c r="V81" s="5">
        <f>SUM(Q81:U81)</f>
        <v>0</v>
      </c>
      <c r="W81" s="27">
        <f>L81</f>
        <v>0</v>
      </c>
      <c r="X81" s="45" t="s">
        <v>769</v>
      </c>
    </row>
    <row r="82" spans="1:24" ht="15">
      <c r="A82" s="6" t="s">
        <v>44</v>
      </c>
      <c r="B82" s="6" t="s">
        <v>45</v>
      </c>
      <c r="C82" s="6" t="s">
        <v>46</v>
      </c>
      <c r="D82" s="5" t="s">
        <v>458</v>
      </c>
      <c r="E82" s="23"/>
      <c r="F82" s="24"/>
      <c r="G82" s="25"/>
      <c r="H82" s="5"/>
      <c r="I82" s="23"/>
      <c r="J82" s="5"/>
      <c r="K82" s="23"/>
      <c r="L82" s="23">
        <f>SUM(H82:K82,E82)</f>
        <v>0</v>
      </c>
      <c r="M82" s="26">
        <f>COUNT(H82:K82,E82)</f>
        <v>0</v>
      </c>
      <c r="N82" s="5"/>
      <c r="O82" s="5"/>
      <c r="P82" s="5"/>
      <c r="Q82" s="5">
        <f>IF(E82&gt;=50,1,0)</f>
        <v>0</v>
      </c>
      <c r="R82" s="5">
        <f>IF(H82&gt;=40,1,0)</f>
        <v>0</v>
      </c>
      <c r="S82" s="5">
        <f>IF(I82&gt;40,1,0)</f>
        <v>0</v>
      </c>
      <c r="T82" s="5">
        <f>IF(J82&gt;=65,1,0)</f>
        <v>0</v>
      </c>
      <c r="U82" s="5">
        <f t="shared" si="1"/>
        <v>0</v>
      </c>
      <c r="V82" s="5">
        <f>SUM(Q82:U82)</f>
        <v>0</v>
      </c>
      <c r="W82" s="27">
        <f>L82</f>
        <v>0</v>
      </c>
      <c r="X82" s="33" t="s">
        <v>771</v>
      </c>
    </row>
    <row r="83" spans="1:24" ht="15">
      <c r="A83" s="6" t="s">
        <v>3</v>
      </c>
      <c r="B83" s="6" t="s">
        <v>4</v>
      </c>
      <c r="C83" s="6" t="s">
        <v>5</v>
      </c>
      <c r="D83" s="5" t="s">
        <v>458</v>
      </c>
      <c r="E83" s="23"/>
      <c r="F83" s="24"/>
      <c r="G83" s="25"/>
      <c r="H83" s="5"/>
      <c r="I83" s="23"/>
      <c r="J83" s="5"/>
      <c r="K83" s="23"/>
      <c r="L83" s="23">
        <f>SUM(H83:K83,E83)</f>
        <v>0</v>
      </c>
      <c r="M83" s="26">
        <f>COUNT(H83:K83,E83)</f>
        <v>0</v>
      </c>
      <c r="N83" s="5"/>
      <c r="O83" s="5"/>
      <c r="P83" s="5"/>
      <c r="Q83" s="5">
        <f>IF(E83&gt;=50,1,0)</f>
        <v>0</v>
      </c>
      <c r="R83" s="5">
        <f>IF(H83&gt;=40,1,0)</f>
        <v>0</v>
      </c>
      <c r="S83" s="5">
        <f>IF(I83&gt;40,1,0)</f>
        <v>0</v>
      </c>
      <c r="T83" s="5">
        <f>IF(J83&gt;=65,1,0)</f>
        <v>0</v>
      </c>
      <c r="U83" s="5">
        <f t="shared" si="1"/>
        <v>0</v>
      </c>
      <c r="V83" s="5">
        <f>SUM(Q83:U83)</f>
        <v>0</v>
      </c>
      <c r="W83" s="27">
        <f>L83</f>
        <v>0</v>
      </c>
      <c r="X83" s="33" t="s">
        <v>771</v>
      </c>
    </row>
    <row r="84" spans="1:24" ht="15">
      <c r="A84" s="9" t="s">
        <v>699</v>
      </c>
      <c r="B84" s="9" t="s">
        <v>53</v>
      </c>
      <c r="C84" s="9" t="s">
        <v>116</v>
      </c>
      <c r="D84" s="9" t="s">
        <v>464</v>
      </c>
      <c r="E84" s="23"/>
      <c r="F84" s="24"/>
      <c r="G84" s="25"/>
      <c r="H84" s="5"/>
      <c r="I84" s="23"/>
      <c r="J84" s="5"/>
      <c r="K84" s="23"/>
      <c r="L84" s="23">
        <f>SUM(H84:K84,E84)</f>
        <v>0</v>
      </c>
      <c r="M84" s="26">
        <f>COUNT(H84:K84,E84)</f>
        <v>0</v>
      </c>
      <c r="N84" s="6"/>
      <c r="O84" s="6"/>
      <c r="P84" s="6"/>
      <c r="Q84" s="5">
        <f>IF(E84&gt;=50,1,0)</f>
        <v>0</v>
      </c>
      <c r="R84" s="5">
        <f>IF(H84&gt;=40,1,0)</f>
        <v>0</v>
      </c>
      <c r="S84" s="5">
        <f>IF(I84&gt;40,1,0)</f>
        <v>0</v>
      </c>
      <c r="T84" s="5">
        <f>IF(J84&gt;=65,1,0)</f>
        <v>0</v>
      </c>
      <c r="U84" s="5">
        <f>IF(K84&gt;60,1,0)</f>
        <v>0</v>
      </c>
      <c r="V84" s="5">
        <f>SUM(Q84:U84)</f>
        <v>0</v>
      </c>
      <c r="W84" s="27">
        <f>L84</f>
        <v>0</v>
      </c>
      <c r="X84" s="45" t="s">
        <v>769</v>
      </c>
    </row>
    <row r="85" spans="1:24" ht="15">
      <c r="A85" s="11" t="s">
        <v>762</v>
      </c>
      <c r="B85" s="9" t="s">
        <v>151</v>
      </c>
      <c r="C85" s="9" t="s">
        <v>118</v>
      </c>
      <c r="D85" s="5" t="s">
        <v>464</v>
      </c>
      <c r="E85" s="23"/>
      <c r="F85" s="24"/>
      <c r="G85" s="25"/>
      <c r="H85" s="5"/>
      <c r="I85" s="23"/>
      <c r="J85" s="5"/>
      <c r="K85" s="23"/>
      <c r="L85" s="23">
        <f>SUM(H85:K85,E85)</f>
        <v>0</v>
      </c>
      <c r="M85" s="26">
        <f>COUNT(H85:K85,E85)</f>
        <v>0</v>
      </c>
      <c r="N85" s="5"/>
      <c r="O85" s="5"/>
      <c r="P85" s="5"/>
      <c r="Q85" s="5">
        <f>IF(E85&gt;=50,1,0)</f>
        <v>0</v>
      </c>
      <c r="R85" s="5">
        <f>IF(H85&gt;=40,1,0)</f>
        <v>0</v>
      </c>
      <c r="S85" s="5">
        <f>IF(I85&gt;40,1,0)</f>
        <v>0</v>
      </c>
      <c r="T85" s="5">
        <f>IF(J85&gt;=65,1,0)</f>
        <v>0</v>
      </c>
      <c r="U85" s="5">
        <f>IF(K85&gt;60,1,0)</f>
        <v>0</v>
      </c>
      <c r="V85" s="5">
        <f>SUM(Q85:U85)</f>
        <v>0</v>
      </c>
      <c r="W85" s="27">
        <f>L85</f>
        <v>0</v>
      </c>
      <c r="X85" s="45" t="s">
        <v>769</v>
      </c>
    </row>
    <row r="86" spans="1:24" ht="15">
      <c r="A86" s="5"/>
      <c r="B86" s="5"/>
      <c r="C86" s="5"/>
      <c r="D86" s="5"/>
      <c r="E86" s="23"/>
      <c r="F86" s="24"/>
      <c r="G86" s="25"/>
      <c r="H86" s="5"/>
      <c r="I86" s="23"/>
      <c r="J86" s="5"/>
      <c r="K86" s="23"/>
      <c r="L86" s="23"/>
      <c r="M86" s="26"/>
      <c r="N86" s="5"/>
      <c r="O86" s="5"/>
      <c r="P86" s="5"/>
      <c r="Q86" s="5"/>
      <c r="R86" s="5"/>
      <c r="S86" s="5"/>
      <c r="T86" s="5"/>
      <c r="U86" s="5"/>
      <c r="V86" s="5"/>
      <c r="W86" s="23"/>
      <c r="X86" s="5"/>
    </row>
    <row r="87" spans="16:21" ht="15">
      <c r="P87" s="2" t="s">
        <v>754</v>
      </c>
      <c r="Q87" s="2" t="s">
        <v>755</v>
      </c>
      <c r="R87" s="2" t="s">
        <v>773</v>
      </c>
      <c r="S87" s="2" t="s">
        <v>765</v>
      </c>
      <c r="T87" s="2" t="s">
        <v>766</v>
      </c>
      <c r="U87" s="2" t="s">
        <v>775</v>
      </c>
    </row>
  </sheetData>
  <sheetProtection/>
  <printOptions/>
  <pageMargins left="0.7875" right="0.7875" top="1.05277777777778" bottom="1.05277777777778" header="0.7875" footer="0.7875"/>
  <pageSetup firstPageNumber="1" useFirstPageNumber="1" horizontalDpi="300" verticalDpi="300" orientation="portrait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35"/>
  <sheetViews>
    <sheetView zoomScalePageLayoutView="0" workbookViewId="0" topLeftCell="A1">
      <pane ySplit="1" topLeftCell="A2" activePane="bottomLeft" state="frozen"/>
      <selection pane="topLeft" activeCell="F1" sqref="F1"/>
      <selection pane="bottomLeft" activeCell="D1" sqref="D1:E16384"/>
    </sheetView>
  </sheetViews>
  <sheetFormatPr defaultColWidth="11.57421875" defaultRowHeight="12.75"/>
  <cols>
    <col min="1" max="1" width="14.7109375" style="2" customWidth="1"/>
    <col min="2" max="2" width="11.7109375" style="2" customWidth="1"/>
    <col min="3" max="3" width="15.28125" style="2" customWidth="1"/>
    <col min="4" max="4" width="15.00390625" style="2" customWidth="1"/>
    <col min="5" max="5" width="5.00390625" style="16" customWidth="1"/>
    <col min="6" max="7" width="5.00390625" style="29" customWidth="1"/>
    <col min="8" max="9" width="5.00390625" style="16" customWidth="1"/>
    <col min="10" max="10" width="5.00390625" style="2" customWidth="1"/>
    <col min="11" max="11" width="5.00390625" style="16" customWidth="1"/>
    <col min="12" max="12" width="6.8515625" style="2" customWidth="1"/>
    <col min="13" max="13" width="5.00390625" style="2" customWidth="1"/>
    <col min="14" max="14" width="1.1484375" style="2" customWidth="1"/>
    <col min="15" max="21" width="5.00390625" style="2" customWidth="1"/>
    <col min="22" max="23" width="9.00390625" style="2" customWidth="1"/>
    <col min="24" max="24" width="41.00390625" style="2" customWidth="1"/>
    <col min="25" max="16384" width="11.57421875" style="2" customWidth="1"/>
  </cols>
  <sheetData>
    <row r="1" spans="1:24" s="1" customFormat="1" ht="38.25">
      <c r="A1" s="4" t="s">
        <v>0</v>
      </c>
      <c r="B1" s="4" t="s">
        <v>1</v>
      </c>
      <c r="C1" s="4" t="s">
        <v>2</v>
      </c>
      <c r="D1" s="4" t="s">
        <v>457</v>
      </c>
      <c r="E1" s="16" t="s">
        <v>735</v>
      </c>
      <c r="F1" s="17" t="s">
        <v>736</v>
      </c>
      <c r="G1" s="17" t="s">
        <v>737</v>
      </c>
      <c r="H1" s="18" t="s">
        <v>738</v>
      </c>
      <c r="I1" s="19" t="s">
        <v>739</v>
      </c>
      <c r="J1" s="19" t="s">
        <v>740</v>
      </c>
      <c r="K1" s="19" t="s">
        <v>741</v>
      </c>
      <c r="L1" s="20" t="s">
        <v>742</v>
      </c>
      <c r="M1" s="21" t="s">
        <v>743</v>
      </c>
      <c r="N1" s="21"/>
      <c r="O1" s="21" t="s">
        <v>744</v>
      </c>
      <c r="P1" s="21" t="s">
        <v>745</v>
      </c>
      <c r="Q1" s="22" t="s">
        <v>746</v>
      </c>
      <c r="R1" s="22" t="s">
        <v>747</v>
      </c>
      <c r="S1" s="22" t="s">
        <v>748</v>
      </c>
      <c r="T1" s="22" t="s">
        <v>749</v>
      </c>
      <c r="U1" s="22" t="s">
        <v>750</v>
      </c>
      <c r="V1" s="20" t="s">
        <v>751</v>
      </c>
      <c r="W1" s="22" t="s">
        <v>752</v>
      </c>
      <c r="X1" s="22" t="s">
        <v>753</v>
      </c>
    </row>
    <row r="2" spans="1:24" ht="15">
      <c r="A2" s="6" t="s">
        <v>184</v>
      </c>
      <c r="B2" s="6" t="s">
        <v>181</v>
      </c>
      <c r="C2" s="6" t="s">
        <v>185</v>
      </c>
      <c r="D2" s="5" t="s">
        <v>462</v>
      </c>
      <c r="E2" s="44">
        <v>95</v>
      </c>
      <c r="F2" s="25">
        <v>94</v>
      </c>
      <c r="G2" s="25">
        <v>89.6</v>
      </c>
      <c r="H2" s="23">
        <f>MAX(F2:G2)</f>
        <v>94</v>
      </c>
      <c r="I2" s="23">
        <v>93.48901098901099</v>
      </c>
      <c r="J2" s="5">
        <v>95</v>
      </c>
      <c r="K2" s="34">
        <v>100</v>
      </c>
      <c r="L2" s="23">
        <f>SUM(H2:K2,E2)</f>
        <v>477.489010989011</v>
      </c>
      <c r="M2" s="26">
        <f>COUNT(H2:K2,E2)</f>
        <v>5</v>
      </c>
      <c r="N2" s="5">
        <f>MAX(L2:M2)</f>
        <v>477.489010989011</v>
      </c>
      <c r="O2" s="5"/>
      <c r="P2" s="5"/>
      <c r="Q2" s="5">
        <f>IF(E2&gt;=50,1,0)</f>
        <v>1</v>
      </c>
      <c r="R2" s="5">
        <f>IF(H2&gt;=50,1,0)</f>
        <v>1</v>
      </c>
      <c r="S2" s="5">
        <f>IF(I2&gt;=50,1,0)</f>
        <v>1</v>
      </c>
      <c r="T2" s="5">
        <f>IF(J2&gt;=65,1,0)</f>
        <v>1</v>
      </c>
      <c r="U2" s="5">
        <f>IF(K2&gt;60,1,0)</f>
        <v>1</v>
      </c>
      <c r="V2" s="5">
        <f>SUM(Q2:U2)</f>
        <v>5</v>
      </c>
      <c r="W2" s="27">
        <f>E2+J2+K2</f>
        <v>290</v>
      </c>
      <c r="X2" s="14" t="s">
        <v>768</v>
      </c>
    </row>
    <row r="3" spans="1:24" ht="15.75" thickBot="1">
      <c r="A3" s="6" t="s">
        <v>180</v>
      </c>
      <c r="B3" s="6" t="s">
        <v>181</v>
      </c>
      <c r="C3" s="6" t="s">
        <v>123</v>
      </c>
      <c r="D3" s="5" t="s">
        <v>458</v>
      </c>
      <c r="E3" s="44">
        <v>88</v>
      </c>
      <c r="F3" s="25">
        <v>87</v>
      </c>
      <c r="G3" s="25"/>
      <c r="H3" s="23">
        <f>MAX(F3:G3)</f>
        <v>87</v>
      </c>
      <c r="I3" s="23">
        <v>84</v>
      </c>
      <c r="J3" s="5">
        <v>93</v>
      </c>
      <c r="K3" s="35">
        <v>73</v>
      </c>
      <c r="L3" s="23">
        <f>SUM(H3:K3,E3)</f>
        <v>425</v>
      </c>
      <c r="M3" s="26">
        <f>COUNT(H3:K3,E3)</f>
        <v>5</v>
      </c>
      <c r="N3" s="5"/>
      <c r="O3" s="5"/>
      <c r="P3" s="5">
        <v>74</v>
      </c>
      <c r="Q3" s="5">
        <f>IF(E3&gt;=50,1,0)</f>
        <v>1</v>
      </c>
      <c r="R3" s="5">
        <f>IF(H3&gt;50,1,0)</f>
        <v>1</v>
      </c>
      <c r="S3" s="5">
        <f>IF(I3&gt;=50,1,0)</f>
        <v>1</v>
      </c>
      <c r="T3" s="5">
        <f>IF(J3&gt;=65,1,0)</f>
        <v>1</v>
      </c>
      <c r="U3" s="5">
        <f>IF(K3&gt;60,1,0)</f>
        <v>1</v>
      </c>
      <c r="V3" s="5">
        <f>SUM(Q3:U3)</f>
        <v>5</v>
      </c>
      <c r="W3" s="27">
        <f>E3+J3+H3</f>
        <v>268</v>
      </c>
      <c r="X3" s="14" t="s">
        <v>768</v>
      </c>
    </row>
    <row r="4" spans="1:24" ht="15.75" thickBot="1">
      <c r="A4" s="6" t="s">
        <v>182</v>
      </c>
      <c r="B4" s="6" t="s">
        <v>183</v>
      </c>
      <c r="C4" s="6" t="s">
        <v>43</v>
      </c>
      <c r="D4" s="5" t="s">
        <v>462</v>
      </c>
      <c r="E4" s="31">
        <v>91</v>
      </c>
      <c r="F4" s="25">
        <v>87</v>
      </c>
      <c r="G4" s="25"/>
      <c r="H4" s="23">
        <f>MAX(F4:G4)</f>
        <v>87</v>
      </c>
      <c r="I4" s="23">
        <v>75.52197802197801</v>
      </c>
      <c r="J4" s="5">
        <v>88</v>
      </c>
      <c r="K4" s="34">
        <v>70</v>
      </c>
      <c r="L4" s="23">
        <f>SUM(H4:K4,E4)</f>
        <v>411.52197802197804</v>
      </c>
      <c r="M4" s="26">
        <f>COUNT(H4:K4,E4)</f>
        <v>5</v>
      </c>
      <c r="N4" s="5"/>
      <c r="O4" s="5"/>
      <c r="P4" s="5"/>
      <c r="Q4" s="5">
        <f>IF(E4&gt;=50,1,0)</f>
        <v>1</v>
      </c>
      <c r="R4" s="5">
        <f>IF(H4&gt;=50,1,0)</f>
        <v>1</v>
      </c>
      <c r="S4" s="5">
        <f>IF(I4&gt;=50,1,0)</f>
        <v>1</v>
      </c>
      <c r="T4" s="5">
        <f>IF(J4&gt;=65,1,0)</f>
        <v>1</v>
      </c>
      <c r="U4" s="5">
        <f>IF(K4&gt;60,1,0)</f>
        <v>1</v>
      </c>
      <c r="V4" s="5">
        <f>SUM(Q4:U4)</f>
        <v>5</v>
      </c>
      <c r="W4" s="27">
        <f>E4+J4+H4</f>
        <v>266</v>
      </c>
      <c r="X4" s="14" t="s">
        <v>768</v>
      </c>
    </row>
    <row r="5" spans="1:25" ht="15.75" thickBot="1">
      <c r="A5" s="6" t="s">
        <v>281</v>
      </c>
      <c r="B5" s="6" t="s">
        <v>282</v>
      </c>
      <c r="C5" s="6" t="s">
        <v>163</v>
      </c>
      <c r="D5" s="5" t="s">
        <v>462</v>
      </c>
      <c r="E5" s="31">
        <v>91</v>
      </c>
      <c r="F5" s="39">
        <v>91</v>
      </c>
      <c r="G5" s="25"/>
      <c r="H5" s="23">
        <f>MAX(F5:G5)</f>
        <v>91</v>
      </c>
      <c r="I5" s="23">
        <v>79.31318681318682</v>
      </c>
      <c r="J5" s="5">
        <v>76</v>
      </c>
      <c r="K5" s="34">
        <v>77.5</v>
      </c>
      <c r="L5" s="23">
        <f>SUM(H5:K5,E5)</f>
        <v>414.8131868131868</v>
      </c>
      <c r="M5" s="26">
        <f>COUNT(H5:K5,E5)</f>
        <v>5</v>
      </c>
      <c r="N5" s="5">
        <f>MAX(L5:M5)</f>
        <v>414.8131868131868</v>
      </c>
      <c r="O5" s="5"/>
      <c r="P5" s="5"/>
      <c r="Q5" s="5">
        <f>IF(E5&gt;=50,1,0)</f>
        <v>1</v>
      </c>
      <c r="R5" s="5">
        <f>IF(H5&gt;=50,1,0)</f>
        <v>1</v>
      </c>
      <c r="S5" s="5">
        <f>IF(I5&gt;=50,1,0)</f>
        <v>1</v>
      </c>
      <c r="T5" s="5">
        <f>IF(J5&gt;=65,1,0)</f>
        <v>1</v>
      </c>
      <c r="U5" s="5">
        <f>IF(K5&gt;60,1,0)</f>
        <v>1</v>
      </c>
      <c r="V5" s="5">
        <f>SUM(Q5:U5)</f>
        <v>5</v>
      </c>
      <c r="W5" s="27">
        <f>E5+I5+H5</f>
        <v>261.3131868131868</v>
      </c>
      <c r="X5" s="14" t="s">
        <v>768</v>
      </c>
      <c r="Y5" s="2" t="s">
        <v>758</v>
      </c>
    </row>
    <row r="6" spans="1:24" ht="15.75" thickBot="1">
      <c r="A6" s="6" t="s">
        <v>186</v>
      </c>
      <c r="B6" s="6" t="s">
        <v>29</v>
      </c>
      <c r="C6" s="6" t="s">
        <v>116</v>
      </c>
      <c r="D6" s="5" t="s">
        <v>462</v>
      </c>
      <c r="E6" s="43">
        <v>70</v>
      </c>
      <c r="F6" s="25">
        <v>71</v>
      </c>
      <c r="G6" s="25">
        <v>54.8</v>
      </c>
      <c r="H6" s="23">
        <f>MAX(F6:G6)</f>
        <v>71</v>
      </c>
      <c r="I6" s="23">
        <v>74.58791208791209</v>
      </c>
      <c r="J6" s="5">
        <v>89</v>
      </c>
      <c r="K6" s="35">
        <v>87</v>
      </c>
      <c r="L6" s="23">
        <f>SUM(H6:K6,E6)</f>
        <v>391.58791208791206</v>
      </c>
      <c r="M6" s="26">
        <f>COUNT(H6:K6,E6)</f>
        <v>5</v>
      </c>
      <c r="N6" s="5">
        <f>MAX(L6:M6)</f>
        <v>391.58791208791206</v>
      </c>
      <c r="O6" s="5"/>
      <c r="P6" s="5"/>
      <c r="Q6" s="5">
        <f>IF(E6&gt;=50,1,0)</f>
        <v>1</v>
      </c>
      <c r="R6" s="5">
        <f>IF(H6&gt;=50,1,0)</f>
        <v>1</v>
      </c>
      <c r="S6" s="5">
        <f>IF(I6&gt;=50,1,0)</f>
        <v>1</v>
      </c>
      <c r="T6" s="5">
        <f>IF(J6&gt;=65,1,0)</f>
        <v>1</v>
      </c>
      <c r="U6" s="5">
        <f>IF(K6&gt;60,1,0)</f>
        <v>1</v>
      </c>
      <c r="V6" s="5">
        <f>SUM(Q6:U6)</f>
        <v>5</v>
      </c>
      <c r="W6" s="27">
        <f>J6+I6+K6</f>
        <v>250.5879120879121</v>
      </c>
      <c r="X6" s="14" t="s">
        <v>768</v>
      </c>
    </row>
    <row r="7" spans="1:24" ht="15">
      <c r="A7" s="6" t="s">
        <v>56</v>
      </c>
      <c r="B7" s="6" t="s">
        <v>226</v>
      </c>
      <c r="C7" s="6" t="s">
        <v>5</v>
      </c>
      <c r="D7" s="5" t="s">
        <v>458</v>
      </c>
      <c r="E7" s="23">
        <v>73</v>
      </c>
      <c r="F7" s="25">
        <v>56</v>
      </c>
      <c r="G7" s="25"/>
      <c r="H7" s="23">
        <f>MAX(F7:G7)</f>
        <v>56</v>
      </c>
      <c r="I7" s="23">
        <v>61.42857142857142</v>
      </c>
      <c r="J7" s="5">
        <v>87</v>
      </c>
      <c r="K7" s="34">
        <v>90</v>
      </c>
      <c r="L7" s="23">
        <f>SUM(H7:K7,E7)</f>
        <v>367.42857142857144</v>
      </c>
      <c r="M7" s="26">
        <f>COUNT(H7:K7,E7)</f>
        <v>5</v>
      </c>
      <c r="N7" s="5"/>
      <c r="O7" s="5"/>
      <c r="P7" s="5">
        <v>60</v>
      </c>
      <c r="Q7" s="5">
        <f>IF(E7&gt;=50,1,0)</f>
        <v>1</v>
      </c>
      <c r="R7" s="5">
        <f>IF(H7&gt;=50,1,0)</f>
        <v>1</v>
      </c>
      <c r="S7" s="5">
        <f>IF(I7&gt;=50,1,0)</f>
        <v>1</v>
      </c>
      <c r="T7" s="5">
        <f>IF(J7&gt;=65,1,0)</f>
        <v>1</v>
      </c>
      <c r="U7" s="5">
        <f>IF(K7&gt;60,1,0)</f>
        <v>1</v>
      </c>
      <c r="V7" s="5">
        <f>SUM(Q7:U7)</f>
        <v>5</v>
      </c>
      <c r="W7" s="27">
        <f>E7+J7+K7</f>
        <v>250</v>
      </c>
      <c r="X7" s="14" t="s">
        <v>768</v>
      </c>
    </row>
    <row r="8" spans="1:24" ht="15.75" thickBot="1">
      <c r="A8" s="6" t="s">
        <v>223</v>
      </c>
      <c r="B8" s="6" t="s">
        <v>224</v>
      </c>
      <c r="C8" s="6" t="s">
        <v>11</v>
      </c>
      <c r="D8" s="5" t="s">
        <v>458</v>
      </c>
      <c r="E8" s="44">
        <v>75</v>
      </c>
      <c r="F8" s="25">
        <v>59</v>
      </c>
      <c r="G8" s="25">
        <v>32.8</v>
      </c>
      <c r="H8" s="23">
        <f>MAX(F8:G8)</f>
        <v>59</v>
      </c>
      <c r="I8" s="23">
        <v>60</v>
      </c>
      <c r="J8" s="5">
        <v>80</v>
      </c>
      <c r="K8" s="35">
        <v>86.66666666666666</v>
      </c>
      <c r="L8" s="23">
        <f>SUM(H8:K8,E8)</f>
        <v>360.66666666666663</v>
      </c>
      <c r="M8" s="26">
        <f>COUNT(H8:K8,E8)</f>
        <v>5</v>
      </c>
      <c r="N8" s="5"/>
      <c r="O8" s="5"/>
      <c r="P8" s="5">
        <v>69</v>
      </c>
      <c r="Q8" s="5">
        <f>IF(E8&gt;=50,1,0)</f>
        <v>1</v>
      </c>
      <c r="R8" s="5">
        <f>IF(H8&gt;=50,1,0)</f>
        <v>1</v>
      </c>
      <c r="S8" s="5">
        <f>IF(I8&gt;=50,1,0)</f>
        <v>1</v>
      </c>
      <c r="T8" s="5">
        <f>IF(J8&gt;=65,1,0)</f>
        <v>1</v>
      </c>
      <c r="U8" s="5">
        <f>IF(K8&gt;60,1,0)</f>
        <v>1</v>
      </c>
      <c r="V8" s="5">
        <f>SUM(Q8:U8)</f>
        <v>5</v>
      </c>
      <c r="W8" s="27">
        <f>E8+J8+K8</f>
        <v>241.66666666666666</v>
      </c>
      <c r="X8" s="14" t="s">
        <v>768</v>
      </c>
    </row>
    <row r="9" spans="1:24" ht="15.75" thickBot="1">
      <c r="A9" s="5" t="s">
        <v>609</v>
      </c>
      <c r="B9" s="5" t="s">
        <v>151</v>
      </c>
      <c r="C9" s="5" t="s">
        <v>295</v>
      </c>
      <c r="D9" s="5" t="s">
        <v>461</v>
      </c>
      <c r="E9" s="43">
        <v>96</v>
      </c>
      <c r="F9" s="25">
        <v>95</v>
      </c>
      <c r="G9" s="25"/>
      <c r="H9" s="23">
        <f>MAX(F9:G9)</f>
        <v>95</v>
      </c>
      <c r="I9" s="23">
        <v>37</v>
      </c>
      <c r="J9" s="5">
        <v>76</v>
      </c>
      <c r="K9" s="35">
        <v>100</v>
      </c>
      <c r="L9" s="23">
        <f>SUM(H9:K9,E9)</f>
        <v>404</v>
      </c>
      <c r="M9" s="26">
        <f>COUNT(H9:K9,E9)</f>
        <v>5</v>
      </c>
      <c r="N9" s="5"/>
      <c r="O9" s="5"/>
      <c r="P9" s="5"/>
      <c r="Q9" s="5">
        <f>IF(E9&gt;=50,1,0)</f>
        <v>1</v>
      </c>
      <c r="R9" s="5">
        <f>IF(H9&gt;50,1,0)</f>
        <v>1</v>
      </c>
      <c r="S9" s="5">
        <f>IF(I9&gt;=50,1,0)</f>
        <v>0</v>
      </c>
      <c r="T9" s="5">
        <f>IF(J9&gt;=65,1,0)</f>
        <v>1</v>
      </c>
      <c r="U9" s="5">
        <f>IF(K9&gt;60,1,0)</f>
        <v>1</v>
      </c>
      <c r="V9" s="5">
        <f>SUM(Q9:U9)</f>
        <v>4</v>
      </c>
      <c r="W9" s="27">
        <f>E9+H9+K9</f>
        <v>291</v>
      </c>
      <c r="X9" s="14" t="s">
        <v>768</v>
      </c>
    </row>
    <row r="10" spans="1:24" ht="15.75" thickBot="1">
      <c r="A10" s="5" t="s">
        <v>235</v>
      </c>
      <c r="B10" s="5" t="s">
        <v>171</v>
      </c>
      <c r="C10" s="5" t="s">
        <v>163</v>
      </c>
      <c r="D10" s="5" t="s">
        <v>461</v>
      </c>
      <c r="E10" s="43">
        <v>94</v>
      </c>
      <c r="F10" s="25">
        <v>66</v>
      </c>
      <c r="G10" s="25">
        <v>14</v>
      </c>
      <c r="H10" s="23">
        <f>MAX(F10:G10)</f>
        <v>66</v>
      </c>
      <c r="I10" s="23">
        <v>91.8956043956044</v>
      </c>
      <c r="J10" s="5"/>
      <c r="K10" s="35">
        <v>100</v>
      </c>
      <c r="L10" s="23">
        <f>SUM(H10:K10,E10)</f>
        <v>351.8956043956044</v>
      </c>
      <c r="M10" s="26">
        <f>COUNT(H10:K10,E10)</f>
        <v>4</v>
      </c>
      <c r="N10" s="5"/>
      <c r="O10" s="5"/>
      <c r="P10" s="5"/>
      <c r="Q10" s="5">
        <f>IF(E10&gt;=50,1,0)</f>
        <v>1</v>
      </c>
      <c r="R10" s="5">
        <f>IF(H10&gt;=50,1,0)</f>
        <v>1</v>
      </c>
      <c r="S10" s="5">
        <f>IF(I10&gt;=50,1,0)</f>
        <v>1</v>
      </c>
      <c r="T10" s="5">
        <f>IF(J10&gt;=65,1,0)</f>
        <v>0</v>
      </c>
      <c r="U10" s="5">
        <f>IF(K10&gt;60,1,0)</f>
        <v>1</v>
      </c>
      <c r="V10" s="5">
        <f>SUM(Q10:U10)</f>
        <v>4</v>
      </c>
      <c r="W10" s="23">
        <f>L10-MIN(H10:K10,E10)</f>
        <v>285.8956043956044</v>
      </c>
      <c r="X10" s="14" t="s">
        <v>768</v>
      </c>
    </row>
    <row r="11" spans="1:24" ht="15">
      <c r="A11" s="6" t="s">
        <v>216</v>
      </c>
      <c r="B11" s="6" t="s">
        <v>101</v>
      </c>
      <c r="C11" s="6" t="s">
        <v>17</v>
      </c>
      <c r="D11" s="5" t="s">
        <v>458</v>
      </c>
      <c r="E11" s="44">
        <v>90</v>
      </c>
      <c r="F11" s="25"/>
      <c r="G11" s="25">
        <v>80</v>
      </c>
      <c r="H11" s="23">
        <f>MAX(F11:G11)</f>
        <v>80</v>
      </c>
      <c r="I11" s="23">
        <v>87.85714285714286</v>
      </c>
      <c r="J11" s="5">
        <v>99</v>
      </c>
      <c r="K11" s="23"/>
      <c r="L11" s="23">
        <f>SUM(H11:K11,E11)</f>
        <v>356.8571428571429</v>
      </c>
      <c r="M11" s="26">
        <f>COUNT(H11:K11,E11)</f>
        <v>4</v>
      </c>
      <c r="N11" s="5"/>
      <c r="O11" s="5"/>
      <c r="P11" s="5"/>
      <c r="Q11" s="5">
        <f>IF(E11&gt;=50,1,0)</f>
        <v>1</v>
      </c>
      <c r="R11" s="5">
        <f>IF(H11&gt;50,1,0)</f>
        <v>1</v>
      </c>
      <c r="S11" s="5">
        <f>IF(I11&gt;=50,1,0)</f>
        <v>1</v>
      </c>
      <c r="T11" s="5">
        <f>IF(J11&gt;=65,1,0)</f>
        <v>1</v>
      </c>
      <c r="U11" s="5">
        <f>IF(K11&gt;60,1,0)</f>
        <v>0</v>
      </c>
      <c r="V11" s="5">
        <f>SUM(Q11:U11)</f>
        <v>4</v>
      </c>
      <c r="W11" s="23">
        <f>L11-MIN(H11:K11,E11)</f>
        <v>276.8571428571429</v>
      </c>
      <c r="X11" s="14" t="s">
        <v>768</v>
      </c>
    </row>
    <row r="12" spans="1:24" ht="15">
      <c r="A12" s="9" t="s">
        <v>482</v>
      </c>
      <c r="B12" s="9" t="s">
        <v>29</v>
      </c>
      <c r="C12" s="9" t="s">
        <v>73</v>
      </c>
      <c r="D12" s="5" t="s">
        <v>462</v>
      </c>
      <c r="E12" s="44">
        <v>97</v>
      </c>
      <c r="F12" s="25"/>
      <c r="G12" s="25">
        <v>81.6</v>
      </c>
      <c r="H12" s="23">
        <f>MAX(F12:G12)</f>
        <v>81.6</v>
      </c>
      <c r="I12" s="23"/>
      <c r="J12" s="5">
        <v>91</v>
      </c>
      <c r="K12" s="35">
        <v>86.66666666666666</v>
      </c>
      <c r="L12" s="23">
        <f>SUM(H12:K12,E12)</f>
        <v>356.26666666666665</v>
      </c>
      <c r="M12" s="26">
        <f>COUNT(H12:K12,E12)</f>
        <v>4</v>
      </c>
      <c r="N12" s="5"/>
      <c r="O12" s="5"/>
      <c r="P12" s="5"/>
      <c r="Q12" s="5">
        <f>IF(E12&gt;=50,1,0)</f>
        <v>1</v>
      </c>
      <c r="R12" s="5">
        <f>IF(H12&gt;=50,1,0)</f>
        <v>1</v>
      </c>
      <c r="S12" s="5">
        <f>IF(I12&gt;=50,1,0)</f>
        <v>0</v>
      </c>
      <c r="T12" s="5">
        <f>IF(J12&gt;=65,1,0)</f>
        <v>1</v>
      </c>
      <c r="U12" s="5">
        <f>IF(K12&gt;60,1,0)</f>
        <v>1</v>
      </c>
      <c r="V12" s="5">
        <f>SUM(Q12:U12)</f>
        <v>4</v>
      </c>
      <c r="W12" s="23">
        <f>L12-MIN(H12:K12,E12)</f>
        <v>274.66666666666663</v>
      </c>
      <c r="X12" s="14" t="s">
        <v>768</v>
      </c>
    </row>
    <row r="13" spans="1:24" ht="15">
      <c r="A13" s="9" t="s">
        <v>482</v>
      </c>
      <c r="B13" s="9" t="s">
        <v>115</v>
      </c>
      <c r="C13" s="9" t="s">
        <v>73</v>
      </c>
      <c r="D13" s="5" t="s">
        <v>462</v>
      </c>
      <c r="E13" s="44">
        <v>94</v>
      </c>
      <c r="F13" s="25"/>
      <c r="G13" s="25">
        <v>83.6</v>
      </c>
      <c r="H13" s="23">
        <f>MAX(F13:G13)</f>
        <v>83.6</v>
      </c>
      <c r="I13" s="23"/>
      <c r="J13" s="5">
        <v>90</v>
      </c>
      <c r="K13" s="35">
        <v>86.66666666666666</v>
      </c>
      <c r="L13" s="23">
        <f>SUM(H13:K13,E13)</f>
        <v>354.26666666666665</v>
      </c>
      <c r="M13" s="26">
        <f>COUNT(H13:K13,E13)</f>
        <v>4</v>
      </c>
      <c r="N13" s="5"/>
      <c r="O13" s="5"/>
      <c r="P13" s="5"/>
      <c r="Q13" s="5">
        <f>IF(E13&gt;=50,1,0)</f>
        <v>1</v>
      </c>
      <c r="R13" s="5">
        <f>IF(H13&gt;=50,1,0)</f>
        <v>1</v>
      </c>
      <c r="S13" s="5">
        <f>IF(I13&gt;=50,1,0)</f>
        <v>0</v>
      </c>
      <c r="T13" s="5">
        <f>IF(J13&gt;=65,1,0)</f>
        <v>1</v>
      </c>
      <c r="U13" s="5">
        <f>IF(K13&gt;60,1,0)</f>
        <v>1</v>
      </c>
      <c r="V13" s="5">
        <f>SUM(Q13:U13)</f>
        <v>4</v>
      </c>
      <c r="W13" s="23">
        <f>L13-MIN(H13:K13,E13)</f>
        <v>270.66666666666663</v>
      </c>
      <c r="X13" s="14" t="s">
        <v>768</v>
      </c>
    </row>
    <row r="14" spans="1:24" ht="15.75" thickBot="1">
      <c r="A14" s="9" t="s">
        <v>647</v>
      </c>
      <c r="B14" s="9" t="s">
        <v>648</v>
      </c>
      <c r="C14" s="9" t="s">
        <v>118</v>
      </c>
      <c r="D14" s="9" t="s">
        <v>464</v>
      </c>
      <c r="E14" s="23">
        <v>90</v>
      </c>
      <c r="F14" s="25">
        <v>77</v>
      </c>
      <c r="G14" s="25"/>
      <c r="H14" s="23">
        <f>MAX(F14:G14)</f>
        <v>77</v>
      </c>
      <c r="I14" s="23">
        <v>56</v>
      </c>
      <c r="J14" s="5"/>
      <c r="K14" s="35">
        <v>100</v>
      </c>
      <c r="L14" s="23">
        <f>SUM(H14:K14,E14)</f>
        <v>323</v>
      </c>
      <c r="M14" s="5">
        <f>COUNT(H14:K14,E14)</f>
        <v>4</v>
      </c>
      <c r="N14" s="5"/>
      <c r="O14" s="5"/>
      <c r="P14" s="5"/>
      <c r="Q14" s="5">
        <f>IF(E14&gt;=50,1,0)</f>
        <v>1</v>
      </c>
      <c r="R14" s="5">
        <f>IF(H14&gt;=50,1,0)</f>
        <v>1</v>
      </c>
      <c r="S14" s="5">
        <f>IF(I14&gt;=50,1,0)</f>
        <v>1</v>
      </c>
      <c r="T14" s="5">
        <f>IF(J14&gt;=65,1,0)</f>
        <v>0</v>
      </c>
      <c r="U14" s="5">
        <f>IF(K14&gt;60,1,0)</f>
        <v>1</v>
      </c>
      <c r="V14" s="5">
        <f>SUM(Q14:U14)</f>
        <v>4</v>
      </c>
      <c r="W14" s="23">
        <f>L14-MIN(H14:K14,E14)</f>
        <v>267</v>
      </c>
      <c r="X14" s="41" t="s">
        <v>770</v>
      </c>
    </row>
    <row r="15" spans="1:24" ht="15.75" thickBot="1">
      <c r="A15" s="6" t="s">
        <v>228</v>
      </c>
      <c r="B15" s="6" t="s">
        <v>229</v>
      </c>
      <c r="C15" s="6" t="s">
        <v>20</v>
      </c>
      <c r="D15" s="5" t="s">
        <v>458</v>
      </c>
      <c r="E15" s="31">
        <v>90</v>
      </c>
      <c r="F15" s="25"/>
      <c r="G15" s="25">
        <v>76.4</v>
      </c>
      <c r="H15" s="23">
        <f>MAX(F15:G15)</f>
        <v>76.4</v>
      </c>
      <c r="I15" s="23">
        <v>80</v>
      </c>
      <c r="J15" s="5"/>
      <c r="K15" s="35">
        <v>96.66666666666666</v>
      </c>
      <c r="L15" s="23">
        <f>SUM(H15:K15,E15)</f>
        <v>343.06666666666666</v>
      </c>
      <c r="M15" s="26">
        <f>COUNT(H15:K15,E15)</f>
        <v>4</v>
      </c>
      <c r="N15" s="5"/>
      <c r="O15" s="5"/>
      <c r="P15" s="5"/>
      <c r="Q15" s="5">
        <f>IF(E15&gt;=50,1,0)</f>
        <v>1</v>
      </c>
      <c r="R15" s="5">
        <f>IF(H15&gt;50,1,0)</f>
        <v>1</v>
      </c>
      <c r="S15" s="5">
        <f>IF(I15&gt;=50,1,0)</f>
        <v>1</v>
      </c>
      <c r="T15" s="5">
        <f>IF(J15&gt;=65,1,0)</f>
        <v>0</v>
      </c>
      <c r="U15" s="5">
        <f>IF(K15&gt;60,1,0)</f>
        <v>1</v>
      </c>
      <c r="V15" s="5">
        <f>SUM(Q15:U15)</f>
        <v>4</v>
      </c>
      <c r="W15" s="23">
        <f>L15-MIN(H15:K15,E15)</f>
        <v>266.66666666666663</v>
      </c>
      <c r="X15" s="14" t="s">
        <v>768</v>
      </c>
    </row>
    <row r="16" spans="1:24" ht="15.75" thickBot="1">
      <c r="A16" s="6" t="s">
        <v>261</v>
      </c>
      <c r="B16" s="6" t="s">
        <v>108</v>
      </c>
      <c r="C16" s="6" t="s">
        <v>90</v>
      </c>
      <c r="D16" s="5" t="s">
        <v>458</v>
      </c>
      <c r="E16" s="43">
        <v>88</v>
      </c>
      <c r="F16" s="25"/>
      <c r="G16" s="25">
        <v>56</v>
      </c>
      <c r="H16" s="23">
        <f>MAX(F16:G16)</f>
        <v>56</v>
      </c>
      <c r="I16" s="23">
        <v>79</v>
      </c>
      <c r="J16" s="5">
        <v>98</v>
      </c>
      <c r="K16" s="23"/>
      <c r="L16" s="23">
        <f>SUM(H16:K16,E16)</f>
        <v>321</v>
      </c>
      <c r="M16" s="26">
        <f>COUNT(H16:K16,E16)</f>
        <v>4</v>
      </c>
      <c r="N16" s="5">
        <f>MAX(L16:M16)</f>
        <v>321</v>
      </c>
      <c r="O16" s="5"/>
      <c r="P16" s="5"/>
      <c r="Q16" s="5">
        <f>IF(E16&gt;=50,1,0)</f>
        <v>1</v>
      </c>
      <c r="R16" s="5">
        <f>IF(H16&gt;=50,1,0)</f>
        <v>1</v>
      </c>
      <c r="S16" s="5">
        <f>IF(I16&gt;=50,1,0)</f>
        <v>1</v>
      </c>
      <c r="T16" s="5">
        <f>IF(J16&gt;=65,1,0)</f>
        <v>1</v>
      </c>
      <c r="U16" s="5">
        <f>IF(K16&gt;60,1,0)</f>
        <v>0</v>
      </c>
      <c r="V16" s="5">
        <f>SUM(Q16:U16)</f>
        <v>4</v>
      </c>
      <c r="W16" s="23">
        <f>L16-MIN(H16:K16,E16)</f>
        <v>265</v>
      </c>
      <c r="X16" s="14" t="s">
        <v>768</v>
      </c>
    </row>
    <row r="17" spans="1:24" ht="15.75" thickBot="1">
      <c r="A17" s="6" t="s">
        <v>188</v>
      </c>
      <c r="B17" s="6" t="s">
        <v>181</v>
      </c>
      <c r="C17" s="6" t="s">
        <v>163</v>
      </c>
      <c r="D17" s="5" t="s">
        <v>462</v>
      </c>
      <c r="E17" s="31">
        <v>82</v>
      </c>
      <c r="F17" s="25">
        <v>93</v>
      </c>
      <c r="G17" s="25"/>
      <c r="H17" s="23">
        <f>MAX(F17:G17)</f>
        <v>93</v>
      </c>
      <c r="I17" s="23">
        <v>89</v>
      </c>
      <c r="J17" s="5"/>
      <c r="K17" s="35">
        <v>66.66666666666667</v>
      </c>
      <c r="L17" s="23">
        <f>SUM(H17:K17,E17)</f>
        <v>330.6666666666667</v>
      </c>
      <c r="M17" s="26">
        <f>COUNT(H17:K17,E17)</f>
        <v>4</v>
      </c>
      <c r="N17" s="5"/>
      <c r="O17" s="5"/>
      <c r="P17" s="5"/>
      <c r="Q17" s="5">
        <f>IF(E17&gt;=50,1,0)</f>
        <v>1</v>
      </c>
      <c r="R17" s="5">
        <f>IF(H17&gt;=50,1,0)</f>
        <v>1</v>
      </c>
      <c r="S17" s="5">
        <f>IF(I17&gt;=50,1,0)</f>
        <v>1</v>
      </c>
      <c r="T17" s="5">
        <f>IF(J17&gt;=65,1,0)</f>
        <v>0</v>
      </c>
      <c r="U17" s="5">
        <f>IF(K17&gt;60,1,0)</f>
        <v>1</v>
      </c>
      <c r="V17" s="5">
        <f>SUM(Q17:U17)</f>
        <v>4</v>
      </c>
      <c r="W17" s="23">
        <f>L17-MIN(H17:K17,E17)</f>
        <v>264</v>
      </c>
      <c r="X17" s="14" t="s">
        <v>768</v>
      </c>
    </row>
    <row r="18" spans="1:24" ht="15.75" thickBot="1">
      <c r="A18" s="6" t="s">
        <v>241</v>
      </c>
      <c r="B18" s="6" t="s">
        <v>148</v>
      </c>
      <c r="C18" s="6" t="s">
        <v>73</v>
      </c>
      <c r="D18" s="5" t="s">
        <v>458</v>
      </c>
      <c r="E18" s="31">
        <v>84</v>
      </c>
      <c r="F18" s="25">
        <v>50</v>
      </c>
      <c r="G18" s="25"/>
      <c r="H18" s="23">
        <f>MAX(F18:G18)</f>
        <v>50</v>
      </c>
      <c r="I18" s="23">
        <v>91</v>
      </c>
      <c r="J18" s="5">
        <v>80</v>
      </c>
      <c r="K18" s="23"/>
      <c r="L18" s="23">
        <f>SUM(H18:K18,E18)</f>
        <v>305</v>
      </c>
      <c r="M18" s="26">
        <f>COUNT(H18:K18,E18)</f>
        <v>4</v>
      </c>
      <c r="N18" s="5">
        <f>MAX(L18:M18)</f>
        <v>305</v>
      </c>
      <c r="O18" s="5"/>
      <c r="P18" s="5">
        <v>81</v>
      </c>
      <c r="Q18" s="5">
        <f>IF(E18&gt;=50,1,0)</f>
        <v>1</v>
      </c>
      <c r="R18" s="5">
        <f>IF(H18&gt;=50,1,0)</f>
        <v>1</v>
      </c>
      <c r="S18" s="5">
        <f>IF(I18&gt;=50,1,0)</f>
        <v>1</v>
      </c>
      <c r="T18" s="5">
        <f>IF(J18&gt;=65,1,0)</f>
        <v>1</v>
      </c>
      <c r="U18" s="5">
        <f>IF(K18&gt;60,1,0)</f>
        <v>0</v>
      </c>
      <c r="V18" s="5">
        <f>SUM(Q18:U18)</f>
        <v>4</v>
      </c>
      <c r="W18" s="23">
        <f>L18-MIN(H18:K18,E18)</f>
        <v>255</v>
      </c>
      <c r="X18" s="14" t="s">
        <v>768</v>
      </c>
    </row>
    <row r="19" spans="1:24" ht="15.75" thickBot="1">
      <c r="A19" s="6" t="s">
        <v>176</v>
      </c>
      <c r="B19" s="6" t="s">
        <v>42</v>
      </c>
      <c r="C19" s="6" t="s">
        <v>177</v>
      </c>
      <c r="D19" s="5" t="s">
        <v>458</v>
      </c>
      <c r="E19" s="31">
        <v>75</v>
      </c>
      <c r="F19" s="25"/>
      <c r="G19" s="25">
        <v>81.2</v>
      </c>
      <c r="H19" s="23">
        <f>MAX(F19:G19)</f>
        <v>81.2</v>
      </c>
      <c r="I19" s="23">
        <v>64</v>
      </c>
      <c r="J19" s="5">
        <v>26</v>
      </c>
      <c r="K19" s="35">
        <v>96.66666666666666</v>
      </c>
      <c r="L19" s="23">
        <f>SUM(H19:K19,E19)</f>
        <v>342.8666666666667</v>
      </c>
      <c r="M19" s="26">
        <f>COUNT(H19:K19,E19)</f>
        <v>5</v>
      </c>
      <c r="N19" s="6"/>
      <c r="O19" s="6"/>
      <c r="P19" s="6"/>
      <c r="Q19" s="5">
        <f>IF(E19&gt;=50,1,0)</f>
        <v>1</v>
      </c>
      <c r="R19" s="5">
        <f>IF(H19&gt;50,1,0)</f>
        <v>1</v>
      </c>
      <c r="S19" s="5">
        <f>IF(I19&gt;=50,1,0)</f>
        <v>1</v>
      </c>
      <c r="T19" s="5">
        <f>IF(J19&gt;=65,1,0)</f>
        <v>0</v>
      </c>
      <c r="U19" s="5">
        <f>IF(K19&gt;60,1,0)</f>
        <v>1</v>
      </c>
      <c r="V19" s="5">
        <f>SUM(Q19:U19)</f>
        <v>4</v>
      </c>
      <c r="W19" s="27">
        <f>E19+H19+K19</f>
        <v>252.86666666666665</v>
      </c>
      <c r="X19" s="14" t="s">
        <v>768</v>
      </c>
    </row>
    <row r="20" spans="1:24" ht="15.75" thickBot="1">
      <c r="A20" s="6" t="s">
        <v>456</v>
      </c>
      <c r="B20" s="6" t="s">
        <v>451</v>
      </c>
      <c r="C20" s="5" t="s">
        <v>179</v>
      </c>
      <c r="D20" s="5" t="s">
        <v>458</v>
      </c>
      <c r="E20" s="31">
        <v>65</v>
      </c>
      <c r="F20" s="25"/>
      <c r="G20" s="25"/>
      <c r="H20" s="23"/>
      <c r="I20" s="23">
        <v>66.34615384615384</v>
      </c>
      <c r="J20" s="5">
        <v>86</v>
      </c>
      <c r="K20" s="35">
        <v>100</v>
      </c>
      <c r="L20" s="23">
        <f>SUM(H20:K20,E20)</f>
        <v>317.3461538461538</v>
      </c>
      <c r="M20" s="26">
        <f>COUNT(H20:K20,E20)</f>
        <v>4</v>
      </c>
      <c r="N20" s="5">
        <f>MAX(L20:M20)</f>
        <v>317.3461538461538</v>
      </c>
      <c r="O20" s="5"/>
      <c r="P20" s="5"/>
      <c r="Q20" s="5">
        <f>IF(E20&gt;=50,1,0)</f>
        <v>1</v>
      </c>
      <c r="R20" s="5">
        <f>IF(H20&gt;=50,1,0)</f>
        <v>0</v>
      </c>
      <c r="S20" s="5">
        <f>IF(I20&gt;=50,1,0)</f>
        <v>1</v>
      </c>
      <c r="T20" s="5">
        <f>IF(J20&gt;=65,1,0)</f>
        <v>1</v>
      </c>
      <c r="U20" s="5">
        <f>IF(K20&gt;60,1,0)</f>
        <v>1</v>
      </c>
      <c r="V20" s="5">
        <f>SUM(Q20:U20)</f>
        <v>4</v>
      </c>
      <c r="W20" s="23">
        <f>L20-MIN(H20:K20,E20)</f>
        <v>252.3461538461538</v>
      </c>
      <c r="X20" s="14" t="s">
        <v>768</v>
      </c>
    </row>
    <row r="21" spans="1:24" ht="15.75" thickBot="1">
      <c r="A21" s="6" t="s">
        <v>222</v>
      </c>
      <c r="B21" s="6" t="s">
        <v>86</v>
      </c>
      <c r="C21" s="6" t="s">
        <v>73</v>
      </c>
      <c r="D21" s="5" t="s">
        <v>458</v>
      </c>
      <c r="E21" s="31">
        <v>85</v>
      </c>
      <c r="F21" s="25">
        <v>61</v>
      </c>
      <c r="G21" s="25"/>
      <c r="H21" s="23">
        <f>MAX(F21:G21)</f>
        <v>61</v>
      </c>
      <c r="I21" s="23">
        <v>74.72527472527472</v>
      </c>
      <c r="J21" s="5">
        <v>90</v>
      </c>
      <c r="K21" s="23"/>
      <c r="L21" s="23">
        <f>SUM(H21:K21,E21)</f>
        <v>310.72527472527474</v>
      </c>
      <c r="M21" s="26">
        <f>COUNT(H21:K21,E21)</f>
        <v>4</v>
      </c>
      <c r="N21" s="5"/>
      <c r="O21" s="5"/>
      <c r="P21" s="5"/>
      <c r="Q21" s="5">
        <f>IF(E21&gt;=50,1,0)</f>
        <v>1</v>
      </c>
      <c r="R21" s="5">
        <f>IF(H21&gt;=50,1,0)</f>
        <v>1</v>
      </c>
      <c r="S21" s="5">
        <f>IF(I21&gt;=50,1,0)</f>
        <v>1</v>
      </c>
      <c r="T21" s="5">
        <f>IF(J21&gt;=65,1,0)</f>
        <v>1</v>
      </c>
      <c r="U21" s="5">
        <f>IF(K21&gt;60,1,0)</f>
        <v>0</v>
      </c>
      <c r="V21" s="5">
        <f>SUM(Q21:U21)</f>
        <v>4</v>
      </c>
      <c r="W21" s="23">
        <f>L21-MIN(H21:K21,E21)</f>
        <v>249.72527472527474</v>
      </c>
      <c r="X21" s="14" t="s">
        <v>768</v>
      </c>
    </row>
    <row r="22" spans="1:24" ht="15.75" thickBot="1">
      <c r="A22" s="5" t="s">
        <v>620</v>
      </c>
      <c r="B22" s="5" t="s">
        <v>416</v>
      </c>
      <c r="C22" s="5" t="s">
        <v>260</v>
      </c>
      <c r="D22" s="5" t="s">
        <v>461</v>
      </c>
      <c r="E22" s="31">
        <v>95</v>
      </c>
      <c r="F22" s="25">
        <v>95</v>
      </c>
      <c r="G22" s="25">
        <v>84.8</v>
      </c>
      <c r="H22" s="23">
        <f>MAX(F22:G22)</f>
        <v>95</v>
      </c>
      <c r="I22" s="23"/>
      <c r="J22" s="5"/>
      <c r="K22" s="35">
        <v>100</v>
      </c>
      <c r="L22" s="23">
        <f>SUM(H22:K22,E22)</f>
        <v>290</v>
      </c>
      <c r="M22" s="26">
        <f>COUNT(H22:K22,E22)</f>
        <v>3</v>
      </c>
      <c r="N22" s="5">
        <f>MAX(L22:M22)</f>
        <v>290</v>
      </c>
      <c r="O22" s="5"/>
      <c r="P22" s="5"/>
      <c r="Q22" s="5">
        <f>IF(E22&gt;=50,1,0)</f>
        <v>1</v>
      </c>
      <c r="R22" s="5">
        <f>IF(H22&gt;=50,1,0)</f>
        <v>1</v>
      </c>
      <c r="S22" s="5">
        <f>IF(I22&gt;=50,1,0)</f>
        <v>0</v>
      </c>
      <c r="T22" s="5">
        <f>IF(J22&gt;=65,1,0)</f>
        <v>0</v>
      </c>
      <c r="U22" s="5">
        <f>IF(K22&gt;60,1,0)</f>
        <v>1</v>
      </c>
      <c r="V22" s="5">
        <f>SUM(Q22:U22)</f>
        <v>3</v>
      </c>
      <c r="W22" s="27">
        <f>L22</f>
        <v>290</v>
      </c>
      <c r="X22" s="14" t="s">
        <v>768</v>
      </c>
    </row>
    <row r="23" spans="1:24" ht="15.75" thickBot="1">
      <c r="A23" s="6" t="s">
        <v>207</v>
      </c>
      <c r="B23" s="6" t="s">
        <v>208</v>
      </c>
      <c r="C23" s="6" t="s">
        <v>30</v>
      </c>
      <c r="D23" s="5" t="s">
        <v>462</v>
      </c>
      <c r="E23" s="43">
        <v>95</v>
      </c>
      <c r="F23" s="25"/>
      <c r="G23" s="25"/>
      <c r="H23" s="23"/>
      <c r="I23" s="23"/>
      <c r="J23" s="5">
        <v>100</v>
      </c>
      <c r="K23" s="34">
        <v>95</v>
      </c>
      <c r="L23" s="23">
        <f>SUM(H23:K23,E23)</f>
        <v>290</v>
      </c>
      <c r="M23" s="26">
        <f>COUNT(H23:K23,E23)</f>
        <v>3</v>
      </c>
      <c r="N23" s="5">
        <f>MAX(L23:M23)</f>
        <v>290</v>
      </c>
      <c r="O23" s="5"/>
      <c r="P23" s="5"/>
      <c r="Q23" s="5">
        <f>IF(E23&gt;=50,1,0)</f>
        <v>1</v>
      </c>
      <c r="R23" s="5">
        <f>IF(H23&gt;=50,1,0)</f>
        <v>0</v>
      </c>
      <c r="S23" s="5">
        <f>IF(I23&gt;=50,1,0)</f>
        <v>0</v>
      </c>
      <c r="T23" s="5">
        <f>IF(J23&gt;=65,1,0)</f>
        <v>1</v>
      </c>
      <c r="U23" s="5">
        <f>IF(K23&gt;60,1,0)</f>
        <v>1</v>
      </c>
      <c r="V23" s="5">
        <f>SUM(Q23:U23)</f>
        <v>3</v>
      </c>
      <c r="W23" s="27">
        <f>L23</f>
        <v>290</v>
      </c>
      <c r="X23" s="14" t="s">
        <v>768</v>
      </c>
    </row>
    <row r="24" spans="1:24" ht="15.75" thickBot="1">
      <c r="A24" s="9" t="s">
        <v>484</v>
      </c>
      <c r="B24" s="9" t="s">
        <v>29</v>
      </c>
      <c r="C24" s="9" t="s">
        <v>485</v>
      </c>
      <c r="D24" s="5" t="s">
        <v>462</v>
      </c>
      <c r="E24" s="31">
        <v>96</v>
      </c>
      <c r="F24" s="25">
        <v>87</v>
      </c>
      <c r="G24" s="25">
        <v>80</v>
      </c>
      <c r="H24" s="23">
        <f>MAX(F24:G24)</f>
        <v>87</v>
      </c>
      <c r="I24" s="23"/>
      <c r="J24" s="5"/>
      <c r="K24" s="35">
        <v>100</v>
      </c>
      <c r="L24" s="23">
        <f>SUM(H24:K24,E24)</f>
        <v>283</v>
      </c>
      <c r="M24" s="26">
        <f>COUNT(H24:K24,E24)</f>
        <v>3</v>
      </c>
      <c r="N24" s="5"/>
      <c r="O24" s="5"/>
      <c r="P24" s="5"/>
      <c r="Q24" s="5">
        <f>IF(E24&gt;=50,1,0)</f>
        <v>1</v>
      </c>
      <c r="R24" s="5">
        <f>IF(H24&gt;=50,1,0)</f>
        <v>1</v>
      </c>
      <c r="S24" s="5">
        <f>IF(I24&gt;=50,1,0)</f>
        <v>0</v>
      </c>
      <c r="T24" s="5">
        <f>IF(J24&gt;=65,1,0)</f>
        <v>0</v>
      </c>
      <c r="U24" s="5">
        <f>IF(K24&gt;60,1,0)</f>
        <v>1</v>
      </c>
      <c r="V24" s="5">
        <f>SUM(Q24:U24)</f>
        <v>3</v>
      </c>
      <c r="W24" s="27">
        <f>L24</f>
        <v>283</v>
      </c>
      <c r="X24" s="14" t="s">
        <v>768</v>
      </c>
    </row>
    <row r="25" spans="1:24" ht="15.75" thickBot="1">
      <c r="A25" s="9" t="s">
        <v>649</v>
      </c>
      <c r="B25" s="9" t="s">
        <v>13</v>
      </c>
      <c r="C25" s="9" t="s">
        <v>11</v>
      </c>
      <c r="D25" s="9" t="s">
        <v>464</v>
      </c>
      <c r="E25" s="43">
        <v>96</v>
      </c>
      <c r="F25" s="25">
        <v>87</v>
      </c>
      <c r="G25" s="25"/>
      <c r="H25" s="23">
        <f>MAX(F25:G25)</f>
        <v>87</v>
      </c>
      <c r="I25" s="23"/>
      <c r="J25" s="5"/>
      <c r="K25" s="35">
        <v>97</v>
      </c>
      <c r="L25" s="23">
        <f>SUM(H25:K25,E25)</f>
        <v>280</v>
      </c>
      <c r="M25" s="5">
        <f>COUNT(H25:K25,E25)</f>
        <v>3</v>
      </c>
      <c r="N25" s="5"/>
      <c r="O25" s="5"/>
      <c r="P25" s="5"/>
      <c r="Q25" s="5">
        <f>IF(E25&gt;=50,1,0)</f>
        <v>1</v>
      </c>
      <c r="R25" s="5">
        <f>IF(H25&gt;=50,1,0)</f>
        <v>1</v>
      </c>
      <c r="S25" s="5">
        <f>IF(I25&gt;=50,1,0)</f>
        <v>0</v>
      </c>
      <c r="T25" s="5">
        <f>IF(J25&gt;=65,1,0)</f>
        <v>0</v>
      </c>
      <c r="U25" s="5">
        <f>IF(K25&gt;60,1,0)</f>
        <v>1</v>
      </c>
      <c r="V25" s="5">
        <f>SUM(Q25:U25)</f>
        <v>3</v>
      </c>
      <c r="W25" s="27">
        <f>L25</f>
        <v>280</v>
      </c>
      <c r="X25" s="14" t="s">
        <v>768</v>
      </c>
    </row>
    <row r="26" spans="1:24" ht="15.75" thickBot="1">
      <c r="A26" s="5" t="s">
        <v>234</v>
      </c>
      <c r="B26" s="5" t="s">
        <v>75</v>
      </c>
      <c r="C26" s="5" t="s">
        <v>49</v>
      </c>
      <c r="D26" s="5" t="s">
        <v>461</v>
      </c>
      <c r="E26" s="31">
        <v>96</v>
      </c>
      <c r="F26" s="25"/>
      <c r="G26" s="25">
        <v>82</v>
      </c>
      <c r="H26" s="23">
        <f>MAX(F26:G26)</f>
        <v>82</v>
      </c>
      <c r="I26" s="23"/>
      <c r="J26" s="5"/>
      <c r="K26" s="35">
        <v>100</v>
      </c>
      <c r="L26" s="23">
        <f>SUM(H26:K26,E26)</f>
        <v>278</v>
      </c>
      <c r="M26" s="26">
        <f>COUNT(H26:K26,E26)</f>
        <v>3</v>
      </c>
      <c r="N26" s="5"/>
      <c r="O26" s="5"/>
      <c r="P26" s="5"/>
      <c r="Q26" s="5">
        <f>IF(E26&gt;=50,1,0)</f>
        <v>1</v>
      </c>
      <c r="R26" s="5">
        <f>IF(H26&gt;=50,1,0)</f>
        <v>1</v>
      </c>
      <c r="S26" s="5">
        <f>IF(I26&gt;=50,1,0)</f>
        <v>0</v>
      </c>
      <c r="T26" s="5">
        <f>IF(J26&gt;=65,1,0)</f>
        <v>0</v>
      </c>
      <c r="U26" s="5">
        <f>IF(K26&gt;60,1,0)</f>
        <v>1</v>
      </c>
      <c r="V26" s="5">
        <f>SUM(Q26:U26)</f>
        <v>3</v>
      </c>
      <c r="W26" s="27">
        <f>L26</f>
        <v>278</v>
      </c>
      <c r="X26" s="14" t="s">
        <v>768</v>
      </c>
    </row>
    <row r="27" spans="1:24" ht="15">
      <c r="A27" s="6" t="s">
        <v>290</v>
      </c>
      <c r="B27" s="6" t="s">
        <v>287</v>
      </c>
      <c r="C27" s="6" t="s">
        <v>133</v>
      </c>
      <c r="D27" s="5" t="s">
        <v>462</v>
      </c>
      <c r="E27" s="44">
        <v>92</v>
      </c>
      <c r="F27" s="25"/>
      <c r="G27" s="25"/>
      <c r="H27" s="23"/>
      <c r="I27" s="23">
        <v>85.43956043956044</v>
      </c>
      <c r="J27" s="5">
        <v>95</v>
      </c>
      <c r="K27" s="23"/>
      <c r="L27" s="23">
        <f>SUM(H27:K27,E27)</f>
        <v>272.4395604395604</v>
      </c>
      <c r="M27" s="26">
        <f>COUNT(H27:K27,E27)</f>
        <v>3</v>
      </c>
      <c r="N27" s="5">
        <f>MAX(L27:M27)</f>
        <v>272.4395604395604</v>
      </c>
      <c r="O27" s="5"/>
      <c r="P27" s="5"/>
      <c r="Q27" s="5">
        <f>IF(E27&gt;=50,1,0)</f>
        <v>1</v>
      </c>
      <c r="R27" s="5">
        <f>IF(H27&gt;=50,1,0)</f>
        <v>0</v>
      </c>
      <c r="S27" s="5">
        <f>IF(I27&gt;=50,1,0)</f>
        <v>1</v>
      </c>
      <c r="T27" s="5">
        <f>IF(J27&gt;=65,1,0)</f>
        <v>1</v>
      </c>
      <c r="U27" s="5">
        <f>IF(K27&gt;60,1,0)</f>
        <v>0</v>
      </c>
      <c r="V27" s="5">
        <f>SUM(Q27:U27)</f>
        <v>3</v>
      </c>
      <c r="W27" s="27">
        <f>L27</f>
        <v>272.4395604395604</v>
      </c>
      <c r="X27" s="14" t="s">
        <v>768</v>
      </c>
    </row>
    <row r="28" spans="1:24" ht="15">
      <c r="A28" s="5" t="s">
        <v>606</v>
      </c>
      <c r="B28" s="5" t="s">
        <v>171</v>
      </c>
      <c r="C28" s="5" t="s">
        <v>179</v>
      </c>
      <c r="D28" s="5" t="s">
        <v>461</v>
      </c>
      <c r="E28" s="44">
        <v>97</v>
      </c>
      <c r="F28" s="25"/>
      <c r="G28" s="25">
        <v>76.8</v>
      </c>
      <c r="H28" s="23">
        <f>MAX(F28:G28)</f>
        <v>76.8</v>
      </c>
      <c r="I28" s="23"/>
      <c r="J28" s="5"/>
      <c r="K28" s="35">
        <v>97</v>
      </c>
      <c r="L28" s="23">
        <f>SUM(H28:K28,E28)</f>
        <v>270.8</v>
      </c>
      <c r="M28" s="26">
        <f>COUNT(H28:K28,E28)</f>
        <v>3</v>
      </c>
      <c r="N28" s="5">
        <f>MAX(L28:M28)</f>
        <v>270.8</v>
      </c>
      <c r="O28" s="5"/>
      <c r="P28" s="5"/>
      <c r="Q28" s="5">
        <f>IF(E28&gt;=50,1,0)</f>
        <v>1</v>
      </c>
      <c r="R28" s="5">
        <f>IF(H28&gt;=50,1,0)</f>
        <v>1</v>
      </c>
      <c r="S28" s="5">
        <f>IF(I28&gt;=50,1,0)</f>
        <v>0</v>
      </c>
      <c r="T28" s="5">
        <f>IF(J28&gt;=65,1,0)</f>
        <v>0</v>
      </c>
      <c r="U28" s="5">
        <f>IF(K28&gt;60,1,0)</f>
        <v>1</v>
      </c>
      <c r="V28" s="5">
        <f>SUM(Q28:U28)</f>
        <v>3</v>
      </c>
      <c r="W28" s="27">
        <f>L28</f>
        <v>270.8</v>
      </c>
      <c r="X28" s="14" t="s">
        <v>768</v>
      </c>
    </row>
    <row r="29" spans="1:24" ht="15">
      <c r="A29" s="6" t="s">
        <v>192</v>
      </c>
      <c r="B29" s="6" t="s">
        <v>37</v>
      </c>
      <c r="C29" s="6" t="s">
        <v>149</v>
      </c>
      <c r="D29" s="5" t="s">
        <v>458</v>
      </c>
      <c r="E29" s="44">
        <v>92</v>
      </c>
      <c r="F29" s="25">
        <v>83</v>
      </c>
      <c r="G29" s="25"/>
      <c r="H29" s="23">
        <f>MAX(F29:G29)</f>
        <v>83</v>
      </c>
      <c r="I29" s="23"/>
      <c r="J29" s="5"/>
      <c r="K29" s="35">
        <v>93</v>
      </c>
      <c r="L29" s="23">
        <f>SUM(H29:K29,E29)</f>
        <v>268</v>
      </c>
      <c r="M29" s="26">
        <f>COUNT(H29:K29,E29)</f>
        <v>3</v>
      </c>
      <c r="N29" s="5"/>
      <c r="O29" s="5"/>
      <c r="P29" s="5"/>
      <c r="Q29" s="5">
        <f>IF(E29&gt;=50,1,0)</f>
        <v>1</v>
      </c>
      <c r="R29" s="5">
        <f>IF(H29&gt;=50,1,0)</f>
        <v>1</v>
      </c>
      <c r="S29" s="5">
        <f>IF(I29&gt;=50,1,0)</f>
        <v>0</v>
      </c>
      <c r="T29" s="5">
        <f>IF(J29&gt;=65,1,0)</f>
        <v>0</v>
      </c>
      <c r="U29" s="5">
        <f>IF(K29&gt;60,1,0)</f>
        <v>1</v>
      </c>
      <c r="V29" s="5">
        <f>SUM(Q29:U29)</f>
        <v>3</v>
      </c>
      <c r="W29" s="27">
        <f>L29</f>
        <v>268</v>
      </c>
      <c r="X29" s="14" t="s">
        <v>768</v>
      </c>
    </row>
    <row r="30" spans="1:24" ht="15.75" thickBot="1">
      <c r="A30" s="5" t="s">
        <v>302</v>
      </c>
      <c r="B30" s="5" t="s">
        <v>115</v>
      </c>
      <c r="C30" s="5" t="s">
        <v>116</v>
      </c>
      <c r="D30" s="5" t="s">
        <v>461</v>
      </c>
      <c r="E30" s="44">
        <v>96</v>
      </c>
      <c r="F30" s="25"/>
      <c r="G30" s="25">
        <v>80</v>
      </c>
      <c r="H30" s="23">
        <f>MAX(F30:G30)</f>
        <v>80</v>
      </c>
      <c r="I30" s="23"/>
      <c r="J30" s="5"/>
      <c r="K30" s="35">
        <v>90</v>
      </c>
      <c r="L30" s="23">
        <f>SUM(H30:K30,E30)</f>
        <v>266</v>
      </c>
      <c r="M30" s="26">
        <f>COUNT(H30:K30,E30)</f>
        <v>3</v>
      </c>
      <c r="N30" s="5"/>
      <c r="O30" s="5"/>
      <c r="P30" s="5"/>
      <c r="Q30" s="5">
        <f>IF(E30&gt;=50,1,0)</f>
        <v>1</v>
      </c>
      <c r="R30" s="5">
        <f>IF(H30&gt;=50,1,0)</f>
        <v>1</v>
      </c>
      <c r="S30" s="5">
        <f>IF(I30&gt;=50,1,0)</f>
        <v>0</v>
      </c>
      <c r="T30" s="5">
        <f>IF(J30&gt;=65,1,0)</f>
        <v>0</v>
      </c>
      <c r="U30" s="5">
        <f>IF(K30&gt;60,1,0)</f>
        <v>1</v>
      </c>
      <c r="V30" s="5">
        <f>SUM(Q30:U30)</f>
        <v>3</v>
      </c>
      <c r="W30" s="27">
        <f>L30</f>
        <v>266</v>
      </c>
      <c r="X30" s="14" t="s">
        <v>768</v>
      </c>
    </row>
    <row r="31" spans="1:24" ht="15.75" thickBot="1">
      <c r="A31" s="6" t="s">
        <v>200</v>
      </c>
      <c r="B31" s="6" t="s">
        <v>201</v>
      </c>
      <c r="C31" s="6" t="s">
        <v>202</v>
      </c>
      <c r="D31" s="5" t="s">
        <v>458</v>
      </c>
      <c r="E31" s="43">
        <v>91</v>
      </c>
      <c r="F31" s="25">
        <v>75</v>
      </c>
      <c r="G31" s="25"/>
      <c r="H31" s="23">
        <f>MAX(F31:G31)</f>
        <v>75</v>
      </c>
      <c r="I31" s="23"/>
      <c r="J31" s="5"/>
      <c r="K31" s="34">
        <v>95</v>
      </c>
      <c r="L31" s="23">
        <f>SUM(H31:K31,E31)</f>
        <v>261</v>
      </c>
      <c r="M31" s="26">
        <f>COUNT(H31:K31,E31)</f>
        <v>3</v>
      </c>
      <c r="N31" s="6"/>
      <c r="O31" s="6"/>
      <c r="P31" s="6"/>
      <c r="Q31" s="5">
        <f>IF(E31&gt;=50,1,0)</f>
        <v>1</v>
      </c>
      <c r="R31" s="5">
        <f>IF(H31&gt;50,1,0)</f>
        <v>1</v>
      </c>
      <c r="S31" s="5">
        <f>IF(I31&gt;=50,1,0)</f>
        <v>0</v>
      </c>
      <c r="T31" s="5">
        <f>IF(J31&gt;=65,1,0)</f>
        <v>0</v>
      </c>
      <c r="U31" s="5">
        <f>IF(K31&gt;60,1,0)</f>
        <v>1</v>
      </c>
      <c r="V31" s="5">
        <f>SUM(Q31:U31)</f>
        <v>3</v>
      </c>
      <c r="W31" s="27">
        <f>L31</f>
        <v>261</v>
      </c>
      <c r="X31" s="14" t="s">
        <v>768</v>
      </c>
    </row>
    <row r="32" spans="1:24" ht="15.75" thickBot="1">
      <c r="A32" s="6" t="s">
        <v>284</v>
      </c>
      <c r="B32" s="6" t="s">
        <v>162</v>
      </c>
      <c r="C32" s="6" t="s">
        <v>285</v>
      </c>
      <c r="D32" s="5" t="s">
        <v>462</v>
      </c>
      <c r="E32" s="31">
        <v>81</v>
      </c>
      <c r="F32" s="25">
        <v>83</v>
      </c>
      <c r="G32" s="25"/>
      <c r="H32" s="23">
        <f>MAX(F32:G32)</f>
        <v>83</v>
      </c>
      <c r="I32" s="23"/>
      <c r="J32" s="5"/>
      <c r="K32" s="35">
        <v>93.33333333333334</v>
      </c>
      <c r="L32" s="23">
        <f>SUM(H32:K32,E32)</f>
        <v>257.33333333333337</v>
      </c>
      <c r="M32" s="26">
        <f>COUNT(H32:K32,E32)</f>
        <v>3</v>
      </c>
      <c r="N32" s="5">
        <f>MAX(L32:M32)</f>
        <v>257.33333333333337</v>
      </c>
      <c r="O32" s="5"/>
      <c r="P32" s="5"/>
      <c r="Q32" s="5">
        <f>IF(E32&gt;=50,1,0)</f>
        <v>1</v>
      </c>
      <c r="R32" s="5">
        <f>IF(H32&gt;=50,1,0)</f>
        <v>1</v>
      </c>
      <c r="S32" s="5">
        <f>IF(I32&gt;=50,1,0)</f>
        <v>0</v>
      </c>
      <c r="T32" s="5">
        <f>IF(J32&gt;=65,1,0)</f>
        <v>0</v>
      </c>
      <c r="U32" s="5">
        <f>IF(K32&gt;60,1,0)</f>
        <v>1</v>
      </c>
      <c r="V32" s="5">
        <f>SUM(Q32:U32)</f>
        <v>3</v>
      </c>
      <c r="W32" s="27">
        <f>L32</f>
        <v>257.33333333333337</v>
      </c>
      <c r="X32" s="14" t="s">
        <v>768</v>
      </c>
    </row>
    <row r="33" spans="1:24" ht="15.75" thickBot="1">
      <c r="A33" s="6" t="s">
        <v>490</v>
      </c>
      <c r="B33" s="6" t="s">
        <v>26</v>
      </c>
      <c r="C33" s="6" t="s">
        <v>106</v>
      </c>
      <c r="D33" s="5" t="s">
        <v>462</v>
      </c>
      <c r="E33" s="43">
        <v>72</v>
      </c>
      <c r="F33" s="25">
        <v>92</v>
      </c>
      <c r="G33" s="25"/>
      <c r="H33" s="23">
        <f>MAX(F33:G33)</f>
        <v>92</v>
      </c>
      <c r="I33" s="23"/>
      <c r="J33" s="5"/>
      <c r="K33" s="34">
        <v>93</v>
      </c>
      <c r="L33" s="23">
        <f>SUM(H33:K33,E33)</f>
        <v>257</v>
      </c>
      <c r="M33" s="26">
        <f>COUNT(H33:K33,E33)</f>
        <v>3</v>
      </c>
      <c r="N33" s="5"/>
      <c r="O33" s="5"/>
      <c r="P33" s="5"/>
      <c r="Q33" s="5">
        <f>IF(E33&gt;=50,1,0)</f>
        <v>1</v>
      </c>
      <c r="R33" s="5">
        <f>IF(H33&gt;50,1,0)</f>
        <v>1</v>
      </c>
      <c r="S33" s="5">
        <f>IF(I33&gt;=50,1,0)</f>
        <v>0</v>
      </c>
      <c r="T33" s="5">
        <f>IF(J33&gt;=65,1,0)</f>
        <v>0</v>
      </c>
      <c r="U33" s="5">
        <f>IF(K33&gt;60,1,0)</f>
        <v>1</v>
      </c>
      <c r="V33" s="5">
        <f>SUM(Q33:U33)</f>
        <v>3</v>
      </c>
      <c r="W33" s="27">
        <f>L33</f>
        <v>257</v>
      </c>
      <c r="X33" s="14" t="s">
        <v>768</v>
      </c>
    </row>
    <row r="34" spans="1:24" ht="15.75" thickBot="1">
      <c r="A34" s="5" t="s">
        <v>607</v>
      </c>
      <c r="B34" s="5" t="s">
        <v>37</v>
      </c>
      <c r="C34" s="5" t="s">
        <v>149</v>
      </c>
      <c r="D34" s="5" t="s">
        <v>461</v>
      </c>
      <c r="E34" s="31">
        <v>83</v>
      </c>
      <c r="F34" s="25">
        <v>74</v>
      </c>
      <c r="G34" s="25">
        <v>55.6</v>
      </c>
      <c r="H34" s="23">
        <f>MAX(F34:G34)</f>
        <v>74</v>
      </c>
      <c r="I34" s="23"/>
      <c r="J34" s="5"/>
      <c r="K34" s="34">
        <v>97.5</v>
      </c>
      <c r="L34" s="23">
        <f>SUM(H34:K34,E34)</f>
        <v>254.5</v>
      </c>
      <c r="M34" s="26">
        <f>COUNT(H34:K34,E34)</f>
        <v>3</v>
      </c>
      <c r="N34" s="5">
        <f>MAX(L34:M34)</f>
        <v>254.5</v>
      </c>
      <c r="O34" s="5"/>
      <c r="P34" s="5"/>
      <c r="Q34" s="5">
        <f>IF(E34&gt;=50,1,0)</f>
        <v>1</v>
      </c>
      <c r="R34" s="5">
        <f>IF(H34&gt;=50,1,0)</f>
        <v>1</v>
      </c>
      <c r="S34" s="5">
        <f>IF(I34&gt;=50,1,0)</f>
        <v>0</v>
      </c>
      <c r="T34" s="5">
        <f>IF(J34&gt;=65,1,0)</f>
        <v>0</v>
      </c>
      <c r="U34" s="5">
        <f>IF(K34&gt;60,1,0)</f>
        <v>1</v>
      </c>
      <c r="V34" s="5">
        <f>SUM(Q34:U34)</f>
        <v>3</v>
      </c>
      <c r="W34" s="27">
        <f>L34</f>
        <v>254.5</v>
      </c>
      <c r="X34" s="14" t="s">
        <v>768</v>
      </c>
    </row>
    <row r="35" spans="1:24" ht="15.75" thickBot="1">
      <c r="A35" s="37" t="s">
        <v>734</v>
      </c>
      <c r="B35" s="37" t="s">
        <v>51</v>
      </c>
      <c r="C35" s="6"/>
      <c r="D35" s="5" t="s">
        <v>458</v>
      </c>
      <c r="E35" s="43">
        <v>91</v>
      </c>
      <c r="F35" s="25">
        <v>80</v>
      </c>
      <c r="G35" s="25"/>
      <c r="H35" s="23">
        <f>MAX(F35:G35)</f>
        <v>80</v>
      </c>
      <c r="I35" s="27">
        <v>83</v>
      </c>
      <c r="J35" s="6"/>
      <c r="K35" s="27"/>
      <c r="L35" s="23">
        <f>SUM(H35:K35,E35)</f>
        <v>254</v>
      </c>
      <c r="M35" s="5">
        <f>COUNT(H35:K35,E35)</f>
        <v>3</v>
      </c>
      <c r="N35" s="5"/>
      <c r="O35" s="5"/>
      <c r="P35" s="5"/>
      <c r="Q35" s="5">
        <f>IF(E35&gt;=50,1,0)</f>
        <v>1</v>
      </c>
      <c r="R35" s="5">
        <f>IF(H35&gt;=50,1,0)</f>
        <v>1</v>
      </c>
      <c r="S35" s="5">
        <f>IF(I35&gt;=50,1,0)</f>
        <v>1</v>
      </c>
      <c r="T35" s="5">
        <f>IF(J35&gt;=65,1,0)</f>
        <v>0</v>
      </c>
      <c r="U35" s="5">
        <f>IF(K35&gt;60,1,0)</f>
        <v>0</v>
      </c>
      <c r="V35" s="5">
        <f>SUM(Q35:U35)</f>
        <v>3</v>
      </c>
      <c r="W35" s="27">
        <f>L35</f>
        <v>254</v>
      </c>
      <c r="X35" s="14" t="s">
        <v>768</v>
      </c>
    </row>
    <row r="36" spans="1:24" ht="15">
      <c r="A36" s="6" t="s">
        <v>206</v>
      </c>
      <c r="B36" s="6" t="s">
        <v>42</v>
      </c>
      <c r="C36" s="6" t="s">
        <v>116</v>
      </c>
      <c r="D36" s="5" t="s">
        <v>458</v>
      </c>
      <c r="E36" s="23">
        <v>92</v>
      </c>
      <c r="F36" s="25">
        <v>89</v>
      </c>
      <c r="G36" s="25"/>
      <c r="H36" s="23">
        <f>MAX(F36:G36)</f>
        <v>89</v>
      </c>
      <c r="I36" s="23">
        <v>31.071428571428573</v>
      </c>
      <c r="J36" s="5">
        <v>73</v>
      </c>
      <c r="K36" s="23"/>
      <c r="L36" s="23">
        <f>SUM(H36:K36,E36)</f>
        <v>285.07142857142856</v>
      </c>
      <c r="M36" s="26">
        <f>COUNT(H36:K36,E36)</f>
        <v>4</v>
      </c>
      <c r="N36" s="5">
        <f>MAX(L36:M36)</f>
        <v>285.07142857142856</v>
      </c>
      <c r="O36" s="5"/>
      <c r="P36" s="5"/>
      <c r="Q36" s="5">
        <f>IF(E36&gt;=50,1,0)</f>
        <v>1</v>
      </c>
      <c r="R36" s="5">
        <f>IF(H36&gt;=50,1,0)</f>
        <v>1</v>
      </c>
      <c r="S36" s="5">
        <f>IF(I36&gt;=50,1,0)</f>
        <v>0</v>
      </c>
      <c r="T36" s="5">
        <f>IF(J36&gt;=65,1,0)</f>
        <v>1</v>
      </c>
      <c r="U36" s="5">
        <f>IF(K36&gt;60,1,0)</f>
        <v>0</v>
      </c>
      <c r="V36" s="5">
        <f>SUM(Q36:U36)</f>
        <v>3</v>
      </c>
      <c r="W36" s="23">
        <f>L36-MIN(H36:K36,E36)</f>
        <v>253.99999999999997</v>
      </c>
      <c r="X36" s="14" t="s">
        <v>768</v>
      </c>
    </row>
    <row r="37" spans="1:24" ht="15">
      <c r="A37" s="6" t="s">
        <v>264</v>
      </c>
      <c r="B37" s="6" t="s">
        <v>265</v>
      </c>
      <c r="C37" s="6" t="s">
        <v>266</v>
      </c>
      <c r="D37" s="5" t="s">
        <v>458</v>
      </c>
      <c r="E37" s="44">
        <v>86</v>
      </c>
      <c r="F37" s="25">
        <v>91.2</v>
      </c>
      <c r="G37" s="25"/>
      <c r="H37" s="23">
        <f>MAX(F37:G37)</f>
        <v>91.2</v>
      </c>
      <c r="I37" s="23"/>
      <c r="J37" s="5"/>
      <c r="K37" s="35">
        <v>73</v>
      </c>
      <c r="L37" s="23">
        <f>SUM(H37:K37,E37)</f>
        <v>250.2</v>
      </c>
      <c r="M37" s="26">
        <f>COUNT(H37:K37,E37)</f>
        <v>3</v>
      </c>
      <c r="N37" s="5"/>
      <c r="O37" s="5"/>
      <c r="P37" s="5"/>
      <c r="Q37" s="5">
        <f>IF(E37&gt;=50,1,0)</f>
        <v>1</v>
      </c>
      <c r="R37" s="5">
        <f>IF(H37&gt;=50,1,0)</f>
        <v>1</v>
      </c>
      <c r="S37" s="5">
        <f>IF(I37&gt;=50,1,0)</f>
        <v>0</v>
      </c>
      <c r="T37" s="5">
        <f>IF(J37&gt;=65,1,0)</f>
        <v>0</v>
      </c>
      <c r="U37" s="5">
        <f>IF(K37&gt;60,1,0)</f>
        <v>1</v>
      </c>
      <c r="V37" s="5">
        <f>SUM(Q37:U37)</f>
        <v>3</v>
      </c>
      <c r="W37" s="27">
        <f>L37</f>
        <v>250.2</v>
      </c>
      <c r="X37" s="14" t="s">
        <v>768</v>
      </c>
    </row>
    <row r="38" spans="1:24" ht="15">
      <c r="A38" s="9" t="s">
        <v>277</v>
      </c>
      <c r="B38" s="9" t="s">
        <v>132</v>
      </c>
      <c r="C38" s="9" t="s">
        <v>8</v>
      </c>
      <c r="D38" s="9" t="s">
        <v>464</v>
      </c>
      <c r="E38" s="23">
        <v>84</v>
      </c>
      <c r="F38" s="25"/>
      <c r="G38" s="25">
        <v>68.8</v>
      </c>
      <c r="H38" s="23">
        <f>MAX(F38:G38)</f>
        <v>68.8</v>
      </c>
      <c r="I38" s="23"/>
      <c r="J38" s="5"/>
      <c r="K38" s="35">
        <v>96.66666666666666</v>
      </c>
      <c r="L38" s="23">
        <f>SUM(H38:K38,E38)</f>
        <v>249.46666666666664</v>
      </c>
      <c r="M38" s="26">
        <f>COUNT(H38:K38,E38)</f>
        <v>3</v>
      </c>
      <c r="N38" s="5"/>
      <c r="O38" s="5"/>
      <c r="P38" s="5"/>
      <c r="Q38" s="5">
        <f>IF(E38&gt;=50,1,0)</f>
        <v>1</v>
      </c>
      <c r="R38" s="5">
        <f>IF(H38&gt;50,1,0)</f>
        <v>1</v>
      </c>
      <c r="S38" s="5">
        <f>IF(I38&gt;=50,1,0)</f>
        <v>0</v>
      </c>
      <c r="T38" s="5">
        <f>IF(J38&gt;=65,1,0)</f>
        <v>0</v>
      </c>
      <c r="U38" s="5">
        <f>IF(K38&gt;60,1,0)</f>
        <v>1</v>
      </c>
      <c r="V38" s="5">
        <f>SUM(Q38:U38)</f>
        <v>3</v>
      </c>
      <c r="W38" s="27">
        <f>L38</f>
        <v>249.46666666666664</v>
      </c>
      <c r="X38" s="14" t="s">
        <v>768</v>
      </c>
    </row>
    <row r="39" spans="1:24" ht="15">
      <c r="A39" s="6" t="s">
        <v>239</v>
      </c>
      <c r="B39" s="6" t="s">
        <v>240</v>
      </c>
      <c r="C39" s="6" t="s">
        <v>116</v>
      </c>
      <c r="D39" s="5" t="s">
        <v>458</v>
      </c>
      <c r="E39" s="44">
        <v>89</v>
      </c>
      <c r="F39" s="25"/>
      <c r="G39" s="25">
        <v>70</v>
      </c>
      <c r="H39" s="23">
        <f>MAX(F39:G39)</f>
        <v>70</v>
      </c>
      <c r="I39" s="23"/>
      <c r="J39" s="5">
        <v>88</v>
      </c>
      <c r="K39" s="23"/>
      <c r="L39" s="23">
        <f>SUM(H39:K39,E39)</f>
        <v>247</v>
      </c>
      <c r="M39" s="26">
        <f>COUNT(H39:K39,E39)</f>
        <v>3</v>
      </c>
      <c r="N39" s="5"/>
      <c r="O39" s="5"/>
      <c r="P39" s="5"/>
      <c r="Q39" s="5">
        <f>IF(E39&gt;=50,1,0)</f>
        <v>1</v>
      </c>
      <c r="R39" s="5">
        <f>IF(H39&gt;=50,1,0)</f>
        <v>1</v>
      </c>
      <c r="S39" s="5">
        <f>IF(I39&gt;=50,1,0)</f>
        <v>0</v>
      </c>
      <c r="T39" s="5">
        <f>IF(J39&gt;=65,1,0)</f>
        <v>1</v>
      </c>
      <c r="U39" s="5">
        <f>IF(K39&gt;60,1,0)</f>
        <v>0</v>
      </c>
      <c r="V39" s="5">
        <f>SUM(Q39:U39)</f>
        <v>3</v>
      </c>
      <c r="W39" s="27">
        <f>L39</f>
        <v>247</v>
      </c>
      <c r="X39" s="14" t="s">
        <v>768</v>
      </c>
    </row>
    <row r="40" spans="1:24" ht="15">
      <c r="A40" s="5" t="s">
        <v>614</v>
      </c>
      <c r="B40" s="5" t="s">
        <v>66</v>
      </c>
      <c r="C40" s="5" t="s">
        <v>202</v>
      </c>
      <c r="D40" s="5" t="s">
        <v>461</v>
      </c>
      <c r="E40" s="23">
        <v>90</v>
      </c>
      <c r="F40" s="25"/>
      <c r="G40" s="25">
        <v>68.8</v>
      </c>
      <c r="H40" s="23">
        <f>MAX(F40:G40)</f>
        <v>68.8</v>
      </c>
      <c r="I40" s="23"/>
      <c r="J40" s="5"/>
      <c r="K40" s="34">
        <v>88</v>
      </c>
      <c r="L40" s="23">
        <f>SUM(H40:K40,E40)</f>
        <v>246.8</v>
      </c>
      <c r="M40" s="26">
        <f>COUNT(H40:K40,E40)</f>
        <v>3</v>
      </c>
      <c r="N40" s="5">
        <f>MAX(L40:M40)</f>
        <v>246.8</v>
      </c>
      <c r="O40" s="5"/>
      <c r="P40" s="5"/>
      <c r="Q40" s="5">
        <f>IF(E40&gt;=50,1,0)</f>
        <v>1</v>
      </c>
      <c r="R40" s="5">
        <f>IF(H40&gt;=50,1,0)</f>
        <v>1</v>
      </c>
      <c r="S40" s="5">
        <f>IF(I40&gt;=50,1,0)</f>
        <v>0</v>
      </c>
      <c r="T40" s="5">
        <f>IF(J40&gt;=65,1,0)</f>
        <v>0</v>
      </c>
      <c r="U40" s="5">
        <f>IF(K40&gt;60,1,0)</f>
        <v>1</v>
      </c>
      <c r="V40" s="5">
        <f>SUM(Q40:U40)</f>
        <v>3</v>
      </c>
      <c r="W40" s="27">
        <f>L40</f>
        <v>246.8</v>
      </c>
      <c r="X40" s="14" t="s">
        <v>768</v>
      </c>
    </row>
    <row r="41" spans="1:24" ht="15.75" thickBot="1">
      <c r="A41" s="37" t="s">
        <v>732</v>
      </c>
      <c r="B41" s="6" t="s">
        <v>29</v>
      </c>
      <c r="C41" s="6" t="s">
        <v>20</v>
      </c>
      <c r="D41" s="5" t="s">
        <v>458</v>
      </c>
      <c r="E41" s="23">
        <v>91</v>
      </c>
      <c r="F41" s="25">
        <v>74</v>
      </c>
      <c r="G41" s="25"/>
      <c r="H41" s="23">
        <f>MAX(F41:G41)</f>
        <v>74</v>
      </c>
      <c r="I41" s="23">
        <v>79.0934065934066</v>
      </c>
      <c r="J41" s="5">
        <v>40</v>
      </c>
      <c r="K41" s="35">
        <v>50</v>
      </c>
      <c r="L41" s="23">
        <f>SUM(H41:K41,E41)</f>
        <v>334.0934065934066</v>
      </c>
      <c r="M41" s="26">
        <f>COUNT(H41:K41,E41)</f>
        <v>5</v>
      </c>
      <c r="N41" s="5">
        <f>MAX(L41:M41)</f>
        <v>334.0934065934066</v>
      </c>
      <c r="O41" s="5"/>
      <c r="P41" s="5"/>
      <c r="Q41" s="5">
        <f>IF(E41&gt;=50,1,0)</f>
        <v>1</v>
      </c>
      <c r="R41" s="5">
        <f>IF(H41&gt;=50,1,0)</f>
        <v>1</v>
      </c>
      <c r="S41" s="5">
        <f>IF(I41&gt;=50,1,0)</f>
        <v>1</v>
      </c>
      <c r="T41" s="5">
        <f>IF(J41&gt;=65,1,0)</f>
        <v>0</v>
      </c>
      <c r="U41" s="5">
        <f>IF(K41&gt;60,1,0)</f>
        <v>0</v>
      </c>
      <c r="V41" s="5">
        <f>SUM(Q41:U41)</f>
        <v>3</v>
      </c>
      <c r="W41" s="27">
        <f>E41+I41+H41</f>
        <v>244.0934065934066</v>
      </c>
      <c r="X41" s="14" t="s">
        <v>768</v>
      </c>
    </row>
    <row r="42" spans="1:24" ht="15.75" thickBot="1">
      <c r="A42" s="9" t="s">
        <v>294</v>
      </c>
      <c r="B42" s="9" t="s">
        <v>59</v>
      </c>
      <c r="C42" s="9" t="s">
        <v>67</v>
      </c>
      <c r="D42" s="5" t="s">
        <v>462</v>
      </c>
      <c r="E42" s="31">
        <v>74</v>
      </c>
      <c r="F42" s="25">
        <v>91</v>
      </c>
      <c r="G42" s="25"/>
      <c r="H42" s="23">
        <f>MAX(F42:G42)</f>
        <v>91</v>
      </c>
      <c r="I42" s="23"/>
      <c r="J42" s="5"/>
      <c r="K42" s="34">
        <v>73</v>
      </c>
      <c r="L42" s="23">
        <f>SUM(H42:K42,E42)</f>
        <v>238</v>
      </c>
      <c r="M42" s="26">
        <f>COUNT(H42:K42,E42)</f>
        <v>3</v>
      </c>
      <c r="N42" s="5"/>
      <c r="O42" s="5"/>
      <c r="P42" s="5"/>
      <c r="Q42" s="5">
        <f>IF(E42&gt;=50,1,0)</f>
        <v>1</v>
      </c>
      <c r="R42" s="5">
        <f>IF(H42&gt;50,1,0)</f>
        <v>1</v>
      </c>
      <c r="S42" s="5">
        <f>IF(I42&gt;=50,1,0)</f>
        <v>0</v>
      </c>
      <c r="T42" s="5">
        <f>IF(J42&gt;=65,1,0)</f>
        <v>0</v>
      </c>
      <c r="U42" s="5">
        <f>IF(K42&gt;60,1,0)</f>
        <v>1</v>
      </c>
      <c r="V42" s="5">
        <f>SUM(Q42:U42)</f>
        <v>3</v>
      </c>
      <c r="W42" s="27">
        <f>L42</f>
        <v>238</v>
      </c>
      <c r="X42" s="14" t="s">
        <v>768</v>
      </c>
    </row>
    <row r="43" spans="1:24" ht="15.75" thickBot="1">
      <c r="A43" s="6" t="s">
        <v>238</v>
      </c>
      <c r="B43" s="6" t="s">
        <v>125</v>
      </c>
      <c r="C43" s="6" t="s">
        <v>73</v>
      </c>
      <c r="D43" s="5" t="s">
        <v>458</v>
      </c>
      <c r="E43" s="43">
        <v>82</v>
      </c>
      <c r="F43" s="25"/>
      <c r="G43" s="25">
        <v>66</v>
      </c>
      <c r="H43" s="23">
        <f>MAX(F43:G43)</f>
        <v>66</v>
      </c>
      <c r="I43" s="27"/>
      <c r="J43" s="6"/>
      <c r="K43" s="36">
        <v>90</v>
      </c>
      <c r="L43" s="23">
        <f>SUM(H43:K43,E43)</f>
        <v>238</v>
      </c>
      <c r="M43" s="5">
        <f>COUNT(H43:K43,E43)</f>
        <v>3</v>
      </c>
      <c r="N43" s="5"/>
      <c r="O43" s="5"/>
      <c r="P43" s="5">
        <v>87</v>
      </c>
      <c r="Q43" s="5">
        <f>IF(E43&gt;=50,1,0)</f>
        <v>1</v>
      </c>
      <c r="R43" s="5">
        <f>IF(H43&gt;50,1,0)</f>
        <v>1</v>
      </c>
      <c r="S43" s="5">
        <f>IF(I43&gt;=50,1,0)</f>
        <v>0</v>
      </c>
      <c r="T43" s="5">
        <f>IF(J43&gt;=65,1,0)</f>
        <v>0</v>
      </c>
      <c r="U43" s="5">
        <f>IF(K43&gt;60,1,0)</f>
        <v>1</v>
      </c>
      <c r="V43" s="5">
        <f>SUM(Q43:U43)</f>
        <v>3</v>
      </c>
      <c r="W43" s="27">
        <f>L43</f>
        <v>238</v>
      </c>
      <c r="X43" s="14" t="s">
        <v>768</v>
      </c>
    </row>
    <row r="44" spans="1:24" ht="15.75" thickBot="1">
      <c r="A44" s="6" t="s">
        <v>195</v>
      </c>
      <c r="B44" s="6" t="s">
        <v>196</v>
      </c>
      <c r="C44" s="6" t="s">
        <v>33</v>
      </c>
      <c r="D44" s="5" t="s">
        <v>458</v>
      </c>
      <c r="E44" s="31">
        <v>83</v>
      </c>
      <c r="F44" s="25">
        <v>60</v>
      </c>
      <c r="G44" s="25">
        <v>56</v>
      </c>
      <c r="H44" s="23">
        <f>MAX(F44:G44)</f>
        <v>60</v>
      </c>
      <c r="I44" s="23"/>
      <c r="J44" s="5">
        <v>92</v>
      </c>
      <c r="K44" s="23"/>
      <c r="L44" s="23">
        <f>SUM(H44:K44,E44)</f>
        <v>235</v>
      </c>
      <c r="M44" s="26">
        <f>COUNT(H44:K44,E44)</f>
        <v>3</v>
      </c>
      <c r="N44" s="5">
        <f>MAX(L44:M44)</f>
        <v>235</v>
      </c>
      <c r="O44" s="5"/>
      <c r="P44" s="5"/>
      <c r="Q44" s="5">
        <f>IF(E44&gt;=50,1,0)</f>
        <v>1</v>
      </c>
      <c r="R44" s="5">
        <f>IF(H44&gt;=50,1,0)</f>
        <v>1</v>
      </c>
      <c r="S44" s="5">
        <f>IF(I44&gt;=50,1,0)</f>
        <v>0</v>
      </c>
      <c r="T44" s="5">
        <f>IF(J44&gt;=65,1,0)</f>
        <v>1</v>
      </c>
      <c r="U44" s="5">
        <f>IF(K44&gt;60,1,0)</f>
        <v>0</v>
      </c>
      <c r="V44" s="5">
        <f>SUM(Q44:U44)</f>
        <v>3</v>
      </c>
      <c r="W44" s="27">
        <f>L44</f>
        <v>235</v>
      </c>
      <c r="X44" s="14" t="s">
        <v>768</v>
      </c>
    </row>
    <row r="45" spans="1:24" ht="15">
      <c r="A45" s="6" t="s">
        <v>189</v>
      </c>
      <c r="B45" s="6" t="s">
        <v>190</v>
      </c>
      <c r="C45" s="6" t="s">
        <v>191</v>
      </c>
      <c r="D45" s="5" t="s">
        <v>458</v>
      </c>
      <c r="E45" s="44">
        <v>82</v>
      </c>
      <c r="F45" s="25">
        <v>39</v>
      </c>
      <c r="G45" s="25">
        <v>76</v>
      </c>
      <c r="H45" s="23">
        <f>MAX(F45:G45)</f>
        <v>76</v>
      </c>
      <c r="I45" s="23"/>
      <c r="J45" s="5">
        <v>71</v>
      </c>
      <c r="K45" s="23"/>
      <c r="L45" s="23">
        <f>SUM(H45:K45,E45)</f>
        <v>229</v>
      </c>
      <c r="M45" s="26">
        <f>COUNT(H45:K45,E45)</f>
        <v>3</v>
      </c>
      <c r="N45" s="5"/>
      <c r="O45" s="5"/>
      <c r="P45" s="5"/>
      <c r="Q45" s="5">
        <f>IF(E45&gt;=50,1,0)</f>
        <v>1</v>
      </c>
      <c r="R45" s="5">
        <f>IF(H45&gt;=50,1,0)</f>
        <v>1</v>
      </c>
      <c r="S45" s="5">
        <f>IF(I45&gt;=50,1,0)</f>
        <v>0</v>
      </c>
      <c r="T45" s="5">
        <f>IF(J45&gt;=65,1,0)</f>
        <v>1</v>
      </c>
      <c r="U45" s="5">
        <f>IF(K45&gt;60,1,0)</f>
        <v>0</v>
      </c>
      <c r="V45" s="5">
        <f>SUM(Q45:U45)</f>
        <v>3</v>
      </c>
      <c r="W45" s="27">
        <f>L45</f>
        <v>229</v>
      </c>
      <c r="X45" s="14" t="s">
        <v>768</v>
      </c>
    </row>
    <row r="46" spans="1:24" ht="15">
      <c r="A46" s="6" t="s">
        <v>193</v>
      </c>
      <c r="B46" s="6" t="s">
        <v>155</v>
      </c>
      <c r="C46" s="6" t="s">
        <v>104</v>
      </c>
      <c r="D46" s="5" t="s">
        <v>458</v>
      </c>
      <c r="E46" s="23">
        <v>82</v>
      </c>
      <c r="F46" s="25"/>
      <c r="G46" s="25">
        <v>62</v>
      </c>
      <c r="H46" s="23">
        <f>MAX(F46:G46)</f>
        <v>62</v>
      </c>
      <c r="I46" s="23"/>
      <c r="J46" s="5"/>
      <c r="K46" s="34">
        <v>85</v>
      </c>
      <c r="L46" s="23">
        <f>SUM(H46:K46,E46)</f>
        <v>229</v>
      </c>
      <c r="M46" s="5">
        <f>COUNT(H46:K46,E46)</f>
        <v>3</v>
      </c>
      <c r="N46" s="5"/>
      <c r="O46" s="5"/>
      <c r="P46" s="5"/>
      <c r="Q46" s="5">
        <f>IF(E46&gt;=50,1,0)</f>
        <v>1</v>
      </c>
      <c r="R46" s="5">
        <f>IF(H46&gt;50,1,0)</f>
        <v>1</v>
      </c>
      <c r="S46" s="5">
        <f>IF(I46&gt;=50,1,0)</f>
        <v>0</v>
      </c>
      <c r="T46" s="5">
        <f>IF(J46&gt;=65,1,0)</f>
        <v>0</v>
      </c>
      <c r="U46" s="5">
        <f>IF(K46&gt;60,1,0)</f>
        <v>1</v>
      </c>
      <c r="V46" s="5">
        <f>SUM(Q46:U46)</f>
        <v>3</v>
      </c>
      <c r="W46" s="27">
        <f>L46</f>
        <v>229</v>
      </c>
      <c r="X46" s="14" t="s">
        <v>768</v>
      </c>
    </row>
    <row r="47" spans="1:24" ht="15">
      <c r="A47" s="6" t="s">
        <v>194</v>
      </c>
      <c r="B47" s="6" t="s">
        <v>137</v>
      </c>
      <c r="C47" s="6" t="s">
        <v>27</v>
      </c>
      <c r="D47" s="5" t="s">
        <v>458</v>
      </c>
      <c r="E47" s="44">
        <v>82</v>
      </c>
      <c r="F47" s="25">
        <v>8</v>
      </c>
      <c r="G47" s="25">
        <v>56</v>
      </c>
      <c r="H47" s="23">
        <f>MAX(F47:G47)</f>
        <v>56</v>
      </c>
      <c r="I47" s="27"/>
      <c r="J47" s="6"/>
      <c r="K47" s="40">
        <v>85</v>
      </c>
      <c r="L47" s="23">
        <f>SUM(H47:K47,E47)</f>
        <v>223</v>
      </c>
      <c r="M47" s="26">
        <f>COUNT(H47:K47,E47)</f>
        <v>3</v>
      </c>
      <c r="N47" s="5"/>
      <c r="O47" s="5"/>
      <c r="P47" s="5"/>
      <c r="Q47" s="5">
        <f>IF(E47&gt;=50,1,0)</f>
        <v>1</v>
      </c>
      <c r="R47" s="5">
        <f>IF(H47&gt;=50,1,0)</f>
        <v>1</v>
      </c>
      <c r="S47" s="5">
        <f>IF(I47&gt;=50,1,0)</f>
        <v>0</v>
      </c>
      <c r="T47" s="5">
        <f>IF(J47&gt;=65,1,0)</f>
        <v>0</v>
      </c>
      <c r="U47" s="5">
        <f>IF(K47&gt;60,1,0)</f>
        <v>1</v>
      </c>
      <c r="V47" s="5">
        <f>SUM(Q47:U47)</f>
        <v>3</v>
      </c>
      <c r="W47" s="27">
        <f>L47</f>
        <v>223</v>
      </c>
      <c r="X47" s="14" t="s">
        <v>768</v>
      </c>
    </row>
    <row r="48" spans="1:24" ht="15.75" thickBot="1">
      <c r="A48" s="6" t="s">
        <v>250</v>
      </c>
      <c r="B48" s="6" t="s">
        <v>190</v>
      </c>
      <c r="C48" s="6" t="s">
        <v>33</v>
      </c>
      <c r="D48" s="5" t="s">
        <v>458</v>
      </c>
      <c r="E48" s="44">
        <v>63</v>
      </c>
      <c r="F48" s="25"/>
      <c r="G48" s="25">
        <v>66</v>
      </c>
      <c r="H48" s="23">
        <f>MAX(F48:G48)</f>
        <v>66</v>
      </c>
      <c r="I48" s="23"/>
      <c r="J48" s="5"/>
      <c r="K48" s="35">
        <v>93</v>
      </c>
      <c r="L48" s="23">
        <f>SUM(H48:K48,E48)</f>
        <v>222</v>
      </c>
      <c r="M48" s="26">
        <f>COUNT(H48:K48,E48)</f>
        <v>3</v>
      </c>
      <c r="N48" s="5"/>
      <c r="O48" s="5"/>
      <c r="P48" s="5"/>
      <c r="Q48" s="5">
        <f>IF(E48&gt;=50,1,0)</f>
        <v>1</v>
      </c>
      <c r="R48" s="5">
        <f>IF(H48&gt;50,1,0)</f>
        <v>1</v>
      </c>
      <c r="S48" s="5">
        <f>IF(I48&gt;=50,1,0)</f>
        <v>0</v>
      </c>
      <c r="T48" s="5">
        <f>IF(J48&gt;=65,1,0)</f>
        <v>0</v>
      </c>
      <c r="U48" s="5">
        <f>IF(K48&gt;60,1,0)</f>
        <v>1</v>
      </c>
      <c r="V48" s="5">
        <f>SUM(Q48:U48)</f>
        <v>3</v>
      </c>
      <c r="W48" s="27">
        <f>L48</f>
        <v>222</v>
      </c>
      <c r="X48" s="14" t="s">
        <v>768</v>
      </c>
    </row>
    <row r="49" spans="1:24" ht="15.75" thickBot="1">
      <c r="A49" s="6" t="s">
        <v>262</v>
      </c>
      <c r="B49" s="6" t="s">
        <v>137</v>
      </c>
      <c r="C49" s="6" t="s">
        <v>163</v>
      </c>
      <c r="D49" s="5" t="s">
        <v>458</v>
      </c>
      <c r="E49" s="43">
        <v>73</v>
      </c>
      <c r="F49" s="25"/>
      <c r="G49" s="25">
        <v>62</v>
      </c>
      <c r="H49" s="23">
        <f>MAX(F49:G49)</f>
        <v>62</v>
      </c>
      <c r="I49" s="23"/>
      <c r="J49" s="5"/>
      <c r="K49" s="35">
        <v>86.66666666666666</v>
      </c>
      <c r="L49" s="23">
        <f>SUM(H49:K49,E49)</f>
        <v>221.66666666666666</v>
      </c>
      <c r="M49" s="26">
        <f>COUNT(H49:K49,E49)</f>
        <v>3</v>
      </c>
      <c r="N49" s="5">
        <f>MAX(L49:M49)</f>
        <v>221.66666666666666</v>
      </c>
      <c r="O49" s="5"/>
      <c r="P49" s="5"/>
      <c r="Q49" s="5">
        <f>IF(E49&gt;=50,1,0)</f>
        <v>1</v>
      </c>
      <c r="R49" s="5">
        <f>IF(H49&gt;=50,1,0)</f>
        <v>1</v>
      </c>
      <c r="S49" s="5">
        <f>IF(I49&gt;=50,1,0)</f>
        <v>0</v>
      </c>
      <c r="T49" s="5">
        <f>IF(J49&gt;=65,1,0)</f>
        <v>0</v>
      </c>
      <c r="U49" s="5">
        <f>IF(K49&gt;60,1,0)</f>
        <v>1</v>
      </c>
      <c r="V49" s="5">
        <f>SUM(Q49:U49)</f>
        <v>3</v>
      </c>
      <c r="W49" s="27">
        <f>L49</f>
        <v>221.66666666666666</v>
      </c>
      <c r="X49" s="14" t="s">
        <v>768</v>
      </c>
    </row>
    <row r="50" spans="1:24" ht="15.75" thickBot="1">
      <c r="A50" s="6" t="s">
        <v>209</v>
      </c>
      <c r="B50" s="6" t="s">
        <v>210</v>
      </c>
      <c r="C50" s="6" t="s">
        <v>118</v>
      </c>
      <c r="D50" s="5" t="s">
        <v>462</v>
      </c>
      <c r="E50" s="43">
        <v>69</v>
      </c>
      <c r="F50" s="25"/>
      <c r="G50" s="25"/>
      <c r="H50" s="23"/>
      <c r="I50" s="23">
        <v>55</v>
      </c>
      <c r="J50" s="5">
        <v>94</v>
      </c>
      <c r="K50" s="23"/>
      <c r="L50" s="23">
        <f>SUM(H50:K50,E50)</f>
        <v>218</v>
      </c>
      <c r="M50" s="26">
        <f>COUNT(H50:K50,E50)</f>
        <v>3</v>
      </c>
      <c r="N50" s="5">
        <f>MAX(L50:M50)</f>
        <v>218</v>
      </c>
      <c r="O50" s="5"/>
      <c r="P50" s="5"/>
      <c r="Q50" s="5">
        <f>IF(E50&gt;=50,1,0)</f>
        <v>1</v>
      </c>
      <c r="R50" s="5">
        <f>IF(H50&gt;=50,1,0)</f>
        <v>0</v>
      </c>
      <c r="S50" s="5">
        <f>IF(I50&gt;=50,1,0)</f>
        <v>1</v>
      </c>
      <c r="T50" s="5">
        <f>IF(J50&gt;=65,1,0)</f>
        <v>1</v>
      </c>
      <c r="U50" s="5">
        <f>IF(K50&gt;60,1,0)</f>
        <v>0</v>
      </c>
      <c r="V50" s="5">
        <f>SUM(Q50:U50)</f>
        <v>3</v>
      </c>
      <c r="W50" s="27">
        <f>L50</f>
        <v>218</v>
      </c>
      <c r="X50" s="14" t="s">
        <v>768</v>
      </c>
    </row>
    <row r="51" spans="1:24" ht="15.75" thickBot="1">
      <c r="A51" s="9" t="s">
        <v>279</v>
      </c>
      <c r="B51" s="9" t="s">
        <v>35</v>
      </c>
      <c r="C51" s="9" t="s">
        <v>11</v>
      </c>
      <c r="D51" s="9" t="s">
        <v>464</v>
      </c>
      <c r="E51" s="43">
        <v>72</v>
      </c>
      <c r="F51" s="25"/>
      <c r="G51" s="25">
        <v>52</v>
      </c>
      <c r="H51" s="23">
        <f>MAX(F51:G51)</f>
        <v>52</v>
      </c>
      <c r="I51" s="23"/>
      <c r="J51" s="5"/>
      <c r="K51" s="35">
        <v>93.33333333333334</v>
      </c>
      <c r="L51" s="23">
        <f>SUM(H51:K51,E51)</f>
        <v>217.33333333333334</v>
      </c>
      <c r="M51" s="26">
        <f>COUNT(H51:K51,E51)</f>
        <v>3</v>
      </c>
      <c r="N51" s="5">
        <f>MAX(L51:M51)</f>
        <v>217.33333333333334</v>
      </c>
      <c r="O51" s="5"/>
      <c r="P51" s="5"/>
      <c r="Q51" s="5">
        <f>IF(E51&gt;=50,1,0)</f>
        <v>1</v>
      </c>
      <c r="R51" s="5">
        <f>IF(H51&gt;=50,1,0)</f>
        <v>1</v>
      </c>
      <c r="S51" s="5">
        <f>IF(I51&gt;=50,1,0)</f>
        <v>0</v>
      </c>
      <c r="T51" s="5">
        <f>IF(J51&gt;=65,1,0)</f>
        <v>0</v>
      </c>
      <c r="U51" s="5">
        <f>IF(K51&gt;60,1,0)</f>
        <v>1</v>
      </c>
      <c r="V51" s="5">
        <f>SUM(Q51:U51)</f>
        <v>3</v>
      </c>
      <c r="W51" s="27">
        <f>L51</f>
        <v>217.33333333333334</v>
      </c>
      <c r="X51" s="14" t="s">
        <v>768</v>
      </c>
    </row>
    <row r="52" spans="1:24" ht="15.75" thickBot="1">
      <c r="A52" s="6" t="s">
        <v>232</v>
      </c>
      <c r="B52" s="6" t="s">
        <v>233</v>
      </c>
      <c r="C52" s="6" t="s">
        <v>73</v>
      </c>
      <c r="D52" s="5" t="s">
        <v>458</v>
      </c>
      <c r="E52" s="43">
        <v>72</v>
      </c>
      <c r="F52" s="25">
        <v>35</v>
      </c>
      <c r="G52" s="25"/>
      <c r="H52" s="23">
        <f>MAX(F52:G52)</f>
        <v>35</v>
      </c>
      <c r="I52" s="23">
        <v>63.04945054945055</v>
      </c>
      <c r="J52" s="5">
        <v>80</v>
      </c>
      <c r="K52" s="23"/>
      <c r="L52" s="23">
        <f>SUM(H52:K52,E52)</f>
        <v>250.04945054945054</v>
      </c>
      <c r="M52" s="26">
        <f>COUNT(H52:K52,E52)</f>
        <v>4</v>
      </c>
      <c r="N52" s="5">
        <f>MAX(L52:M52)</f>
        <v>250.04945054945054</v>
      </c>
      <c r="O52" s="5"/>
      <c r="P52" s="5"/>
      <c r="Q52" s="5">
        <f>IF(E52&gt;=50,1,0)</f>
        <v>1</v>
      </c>
      <c r="R52" s="5">
        <f>IF(H52&gt;=50,1,0)</f>
        <v>0</v>
      </c>
      <c r="S52" s="5">
        <f>IF(I52&gt;=50,1,0)</f>
        <v>1</v>
      </c>
      <c r="T52" s="5">
        <f>IF(J52&gt;=65,1,0)</f>
        <v>1</v>
      </c>
      <c r="U52" s="5">
        <f>IF(K52&gt;60,1,0)</f>
        <v>0</v>
      </c>
      <c r="V52" s="5">
        <f>SUM(Q52:U52)</f>
        <v>3</v>
      </c>
      <c r="W52" s="23">
        <f>L52-MIN(H52:K52,E52)</f>
        <v>215.04945054945054</v>
      </c>
      <c r="X52" s="14" t="s">
        <v>768</v>
      </c>
    </row>
    <row r="53" spans="1:24" ht="15.75" thickBot="1">
      <c r="A53" s="6" t="s">
        <v>212</v>
      </c>
      <c r="B53" s="6" t="s">
        <v>101</v>
      </c>
      <c r="C53" s="6" t="s">
        <v>73</v>
      </c>
      <c r="D53" s="5" t="s">
        <v>458</v>
      </c>
      <c r="E53" s="31">
        <v>69</v>
      </c>
      <c r="F53" s="25"/>
      <c r="G53" s="25">
        <v>60.4</v>
      </c>
      <c r="H53" s="23">
        <f>MAX(F53:G53)</f>
        <v>60.4</v>
      </c>
      <c r="I53" s="23">
        <v>70.27472527472527</v>
      </c>
      <c r="J53" s="5">
        <v>4</v>
      </c>
      <c r="K53" s="23"/>
      <c r="L53" s="23">
        <f>SUM(H53:K53,E53)</f>
        <v>203.67472527472526</v>
      </c>
      <c r="M53" s="26">
        <f>COUNT(H53:K53,E53)</f>
        <v>4</v>
      </c>
      <c r="N53" s="5">
        <f>MAX(L53:M53)</f>
        <v>203.67472527472526</v>
      </c>
      <c r="O53" s="5"/>
      <c r="P53" s="5">
        <v>66</v>
      </c>
      <c r="Q53" s="5">
        <f>IF(E53&gt;=50,1,0)</f>
        <v>1</v>
      </c>
      <c r="R53" s="5">
        <f>IF(H53&gt;=50,1,0)</f>
        <v>1</v>
      </c>
      <c r="S53" s="5">
        <f>IF(I53&gt;=50,1,0)</f>
        <v>1</v>
      </c>
      <c r="T53" s="5">
        <f>IF(J53&gt;=65,1,0)</f>
        <v>0</v>
      </c>
      <c r="U53" s="5">
        <f>IF(K53&gt;60,1,0)</f>
        <v>0</v>
      </c>
      <c r="V53" s="5">
        <f>SUM(Q53:U53)</f>
        <v>3</v>
      </c>
      <c r="W53" s="23">
        <f>L53-MIN(H53:K53,E53)</f>
        <v>199.67472527472526</v>
      </c>
      <c r="X53" s="14" t="s">
        <v>768</v>
      </c>
    </row>
    <row r="54" spans="1:24" ht="15.75" thickBot="1">
      <c r="A54" s="5" t="s">
        <v>617</v>
      </c>
      <c r="B54" s="5" t="s">
        <v>7</v>
      </c>
      <c r="C54" s="5" t="s">
        <v>349</v>
      </c>
      <c r="D54" s="5" t="s">
        <v>461</v>
      </c>
      <c r="E54" s="31">
        <v>79</v>
      </c>
      <c r="F54" s="25"/>
      <c r="G54" s="25">
        <v>64.8</v>
      </c>
      <c r="H54" s="23">
        <f>MAX(F54:G54)</f>
        <v>64.8</v>
      </c>
      <c r="I54" s="23">
        <v>51</v>
      </c>
      <c r="J54" s="5"/>
      <c r="K54" s="23"/>
      <c r="L54" s="23">
        <f>SUM(H54:K54,E54)</f>
        <v>194.8</v>
      </c>
      <c r="M54" s="26">
        <f>COUNT(H54:K54,E54)</f>
        <v>3</v>
      </c>
      <c r="N54" s="5"/>
      <c r="O54" s="5"/>
      <c r="P54" s="5"/>
      <c r="Q54" s="5">
        <f>IF(E54&gt;=50,1,0)</f>
        <v>1</v>
      </c>
      <c r="R54" s="5">
        <f>IF(H54&gt;=50,1,0)</f>
        <v>1</v>
      </c>
      <c r="S54" s="5">
        <f>IF(I54&gt;=50,1,0)</f>
        <v>1</v>
      </c>
      <c r="T54" s="5">
        <f>IF(J54&gt;=65,1,0)</f>
        <v>0</v>
      </c>
      <c r="U54" s="5">
        <f>IF(K54&gt;60,1,0)</f>
        <v>0</v>
      </c>
      <c r="V54" s="5">
        <f>SUM(Q54:U54)</f>
        <v>3</v>
      </c>
      <c r="W54" s="27">
        <f>L54</f>
        <v>194.8</v>
      </c>
      <c r="X54" s="14" t="s">
        <v>768</v>
      </c>
    </row>
    <row r="55" spans="1:24" ht="15">
      <c r="A55" s="6" t="s">
        <v>178</v>
      </c>
      <c r="B55" s="6" t="s">
        <v>130</v>
      </c>
      <c r="C55" s="6" t="s">
        <v>179</v>
      </c>
      <c r="D55" s="5" t="s">
        <v>458</v>
      </c>
      <c r="E55" s="44">
        <v>64</v>
      </c>
      <c r="F55" s="25"/>
      <c r="G55" s="25">
        <v>52</v>
      </c>
      <c r="H55" s="23">
        <f>MAX(F55:G55)</f>
        <v>52</v>
      </c>
      <c r="I55" s="23"/>
      <c r="J55" s="5">
        <v>73</v>
      </c>
      <c r="K55" s="23"/>
      <c r="L55" s="23">
        <f>SUM(H55:K55,E55)</f>
        <v>189</v>
      </c>
      <c r="M55" s="26">
        <f>COUNT(H55:K55,E55)</f>
        <v>3</v>
      </c>
      <c r="N55" s="5"/>
      <c r="O55" s="5"/>
      <c r="P55" s="5">
        <v>46</v>
      </c>
      <c r="Q55" s="5">
        <f>IF(E55&gt;=50,1,0)</f>
        <v>1</v>
      </c>
      <c r="R55" s="5">
        <f>IF(H55&gt;=50,1,0)</f>
        <v>1</v>
      </c>
      <c r="S55" s="5">
        <f>IF(I55&gt;=50,1,0)</f>
        <v>0</v>
      </c>
      <c r="T55" s="5">
        <f>IF(J55&gt;=65,1,0)</f>
        <v>1</v>
      </c>
      <c r="U55" s="5">
        <f>IF(K55&gt;60,1,0)</f>
        <v>0</v>
      </c>
      <c r="V55" s="5">
        <f>SUM(Q55:U55)</f>
        <v>3</v>
      </c>
      <c r="W55" s="27">
        <f>L55</f>
        <v>189</v>
      </c>
      <c r="X55" s="14" t="s">
        <v>768</v>
      </c>
    </row>
    <row r="56" spans="1:24" ht="15">
      <c r="A56" s="6" t="s">
        <v>283</v>
      </c>
      <c r="B56" s="6" t="s">
        <v>125</v>
      </c>
      <c r="C56" s="6" t="s">
        <v>165</v>
      </c>
      <c r="D56" s="5" t="s">
        <v>462</v>
      </c>
      <c r="E56" s="23">
        <v>92</v>
      </c>
      <c r="F56" s="25"/>
      <c r="G56" s="25">
        <v>41</v>
      </c>
      <c r="H56" s="23">
        <f>MAX(F56:G56)</f>
        <v>41</v>
      </c>
      <c r="I56" s="27"/>
      <c r="J56" s="6"/>
      <c r="K56" s="40">
        <v>85</v>
      </c>
      <c r="L56" s="23">
        <f>SUM(H56:K56,E56)</f>
        <v>218</v>
      </c>
      <c r="M56" s="5">
        <f>COUNT(H56:K56,E56)</f>
        <v>3</v>
      </c>
      <c r="N56" s="5"/>
      <c r="O56" s="5"/>
      <c r="P56" s="5"/>
      <c r="Q56" s="5">
        <f>IF(E56&gt;=50,1,0)</f>
        <v>1</v>
      </c>
      <c r="R56" s="5">
        <f>IF(H56&gt;50,1,0)</f>
        <v>0</v>
      </c>
      <c r="S56" s="5">
        <f>IF(I56&gt;=50,1,0)</f>
        <v>0</v>
      </c>
      <c r="T56" s="5">
        <f>IF(J56&gt;=65,1,0)</f>
        <v>0</v>
      </c>
      <c r="U56" s="5">
        <f>IF(K56&gt;60,1,0)</f>
        <v>1</v>
      </c>
      <c r="V56" s="5">
        <f>SUM(Q56:U56)</f>
        <v>2</v>
      </c>
      <c r="W56" s="27">
        <f>L56</f>
        <v>218</v>
      </c>
      <c r="X56" s="14" t="s">
        <v>768</v>
      </c>
    </row>
    <row r="57" spans="1:24" ht="15">
      <c r="A57" s="5" t="s">
        <v>604</v>
      </c>
      <c r="B57" s="5" t="s">
        <v>171</v>
      </c>
      <c r="C57" s="5" t="s">
        <v>14</v>
      </c>
      <c r="D57" s="5" t="s">
        <v>461</v>
      </c>
      <c r="E57" s="44">
        <v>89</v>
      </c>
      <c r="F57" s="25"/>
      <c r="G57" s="25">
        <v>72</v>
      </c>
      <c r="H57" s="23">
        <f>MAX(F57:G57)</f>
        <v>72</v>
      </c>
      <c r="I57" s="23"/>
      <c r="J57" s="5"/>
      <c r="K57" s="34">
        <v>50</v>
      </c>
      <c r="L57" s="23">
        <f>SUM(H57:K57,E57)</f>
        <v>211</v>
      </c>
      <c r="M57" s="26">
        <f>COUNT(H57:K57,E57)</f>
        <v>3</v>
      </c>
      <c r="N57" s="5"/>
      <c r="O57" s="5"/>
      <c r="P57" s="5"/>
      <c r="Q57" s="5">
        <f>IF(E57&gt;=50,1,0)</f>
        <v>1</v>
      </c>
      <c r="R57" s="5">
        <f>IF(H57&gt;=50,1,0)</f>
        <v>1</v>
      </c>
      <c r="S57" s="5">
        <f>IF(I57&gt;=50,1,0)</f>
        <v>0</v>
      </c>
      <c r="T57" s="5">
        <f>IF(J57&gt;=65,1,0)</f>
        <v>0</v>
      </c>
      <c r="U57" s="5">
        <f>IF(K57&gt;60,1,0)</f>
        <v>0</v>
      </c>
      <c r="V57" s="5">
        <f>SUM(Q57:U57)</f>
        <v>2</v>
      </c>
      <c r="W57" s="27">
        <f>L57</f>
        <v>211</v>
      </c>
      <c r="X57" s="14" t="s">
        <v>768</v>
      </c>
    </row>
    <row r="58" spans="1:24" ht="15">
      <c r="A58" s="5" t="s">
        <v>610</v>
      </c>
      <c r="B58" s="5" t="s">
        <v>172</v>
      </c>
      <c r="C58" s="5" t="s">
        <v>163</v>
      </c>
      <c r="D58" s="5" t="s">
        <v>461</v>
      </c>
      <c r="E58" s="44">
        <v>94</v>
      </c>
      <c r="F58" s="25"/>
      <c r="G58" s="25">
        <v>62.8</v>
      </c>
      <c r="H58" s="23">
        <f>MAX(F58:G58)</f>
        <v>62.8</v>
      </c>
      <c r="I58" s="23"/>
      <c r="J58" s="5"/>
      <c r="K58" s="35">
        <v>53</v>
      </c>
      <c r="L58" s="23">
        <f>SUM(H58:K58,E58)</f>
        <v>209.8</v>
      </c>
      <c r="M58" s="26">
        <f>COUNT(H58:K58,E58)</f>
        <v>3</v>
      </c>
      <c r="N58" s="5">
        <f>MAX(L58:M58)</f>
        <v>209.8</v>
      </c>
      <c r="O58" s="5"/>
      <c r="P58" s="5"/>
      <c r="Q58" s="5">
        <f>IF(E58&gt;=50,1,0)</f>
        <v>1</v>
      </c>
      <c r="R58" s="5">
        <f>IF(H58&gt;=50,1,0)</f>
        <v>1</v>
      </c>
      <c r="S58" s="5">
        <f>IF(I58&gt;=50,1,0)</f>
        <v>0</v>
      </c>
      <c r="T58" s="5">
        <f>IF(J58&gt;=65,1,0)</f>
        <v>0</v>
      </c>
      <c r="U58" s="5">
        <f>IF(K58&gt;60,1,0)</f>
        <v>0</v>
      </c>
      <c r="V58" s="5">
        <f>SUM(Q58:U58)</f>
        <v>2</v>
      </c>
      <c r="W58" s="27">
        <f>L58</f>
        <v>209.8</v>
      </c>
      <c r="X58" s="14" t="s">
        <v>768</v>
      </c>
    </row>
    <row r="59" spans="1:24" ht="15">
      <c r="A59" s="6" t="s">
        <v>291</v>
      </c>
      <c r="B59" s="6" t="s">
        <v>29</v>
      </c>
      <c r="C59" s="6" t="s">
        <v>165</v>
      </c>
      <c r="D59" s="5" t="s">
        <v>462</v>
      </c>
      <c r="E59" s="23">
        <v>87</v>
      </c>
      <c r="F59" s="25">
        <v>31</v>
      </c>
      <c r="G59" s="25"/>
      <c r="H59" s="23">
        <f>MAX(F59:G59)</f>
        <v>31</v>
      </c>
      <c r="I59" s="23"/>
      <c r="J59" s="5"/>
      <c r="K59" s="35">
        <v>90</v>
      </c>
      <c r="L59" s="23">
        <f>SUM(H59:K59,E59)</f>
        <v>208</v>
      </c>
      <c r="M59" s="26">
        <f>COUNT(H59:K59,E59)</f>
        <v>3</v>
      </c>
      <c r="N59" s="5"/>
      <c r="O59" s="5"/>
      <c r="P59" s="32">
        <v>14</v>
      </c>
      <c r="Q59" s="5">
        <f>IF(E59&gt;=50,1,0)</f>
        <v>1</v>
      </c>
      <c r="R59" s="5">
        <f>IF(H59&gt;50,1,0)</f>
        <v>0</v>
      </c>
      <c r="S59" s="5">
        <f>IF(I59&gt;=50,1,0)</f>
        <v>0</v>
      </c>
      <c r="T59" s="5">
        <f>IF(J59&gt;=65,1,0)</f>
        <v>0</v>
      </c>
      <c r="U59" s="5">
        <f>IF(K59&gt;60,1,0)</f>
        <v>1</v>
      </c>
      <c r="V59" s="5">
        <f>SUM(Q59:U59)</f>
        <v>2</v>
      </c>
      <c r="W59" s="27">
        <f>L59</f>
        <v>208</v>
      </c>
      <c r="X59" s="14" t="s">
        <v>768</v>
      </c>
    </row>
    <row r="60" spans="1:24" ht="15">
      <c r="A60" s="9" t="s">
        <v>269</v>
      </c>
      <c r="B60" s="9" t="s">
        <v>201</v>
      </c>
      <c r="C60" s="9" t="s">
        <v>163</v>
      </c>
      <c r="D60" s="9" t="s">
        <v>464</v>
      </c>
      <c r="E60" s="44">
        <v>70</v>
      </c>
      <c r="F60" s="25">
        <v>48</v>
      </c>
      <c r="G60" s="25"/>
      <c r="H60" s="23">
        <f>MAX(F60:G60)</f>
        <v>48</v>
      </c>
      <c r="I60" s="23">
        <v>44.83516483516483</v>
      </c>
      <c r="J60" s="5">
        <v>84</v>
      </c>
      <c r="K60" s="23"/>
      <c r="L60" s="23">
        <f>SUM(H60:K60,E60)</f>
        <v>246.83516483516485</v>
      </c>
      <c r="M60" s="26">
        <f>COUNT(H60:K60,E60)</f>
        <v>4</v>
      </c>
      <c r="N60" s="5"/>
      <c r="O60" s="5"/>
      <c r="P60" s="5"/>
      <c r="Q60" s="5">
        <f>IF(E60&gt;=50,1,0)</f>
        <v>1</v>
      </c>
      <c r="R60" s="5">
        <f>IF(H60&gt;50,1,0)</f>
        <v>0</v>
      </c>
      <c r="S60" s="5">
        <f>IF(I60&gt;=50,1,0)</f>
        <v>0</v>
      </c>
      <c r="T60" s="5">
        <f>IF(J60&gt;=65,1,0)</f>
        <v>1</v>
      </c>
      <c r="U60" s="5">
        <f>IF(K60&gt;60,1,0)</f>
        <v>0</v>
      </c>
      <c r="V60" s="5">
        <f>SUM(Q60:U60)</f>
        <v>2</v>
      </c>
      <c r="W60" s="23">
        <f>L60-MIN(H60:K60,E60)</f>
        <v>202</v>
      </c>
      <c r="X60" s="14" t="s">
        <v>768</v>
      </c>
    </row>
    <row r="61" spans="1:24" ht="15.75" thickBot="1">
      <c r="A61" s="6" t="s">
        <v>274</v>
      </c>
      <c r="B61" s="6" t="s">
        <v>170</v>
      </c>
      <c r="C61" s="6" t="s">
        <v>275</v>
      </c>
      <c r="D61" s="5" t="s">
        <v>458</v>
      </c>
      <c r="E61" s="44">
        <v>86</v>
      </c>
      <c r="F61" s="25">
        <v>24</v>
      </c>
      <c r="G61" s="25">
        <v>15.2</v>
      </c>
      <c r="H61" s="23">
        <f>MAX(F61:G61)</f>
        <v>24</v>
      </c>
      <c r="I61" s="23"/>
      <c r="J61" s="5"/>
      <c r="K61" s="35">
        <v>90</v>
      </c>
      <c r="L61" s="23">
        <f>SUM(H61:K61,E61)</f>
        <v>200</v>
      </c>
      <c r="M61" s="26">
        <f>COUNT(H61:K61,E61)</f>
        <v>3</v>
      </c>
      <c r="N61" s="5"/>
      <c r="O61" s="5"/>
      <c r="P61" s="5"/>
      <c r="Q61" s="5">
        <f>IF(E61&gt;=50,1,0)</f>
        <v>1</v>
      </c>
      <c r="R61" s="5">
        <f>IF(H61&gt;=50,1,0)</f>
        <v>0</v>
      </c>
      <c r="S61" s="5">
        <f>IF(I61&gt;=50,1,0)</f>
        <v>0</v>
      </c>
      <c r="T61" s="5">
        <f>IF(J61&gt;=65,1,0)</f>
        <v>0</v>
      </c>
      <c r="U61" s="5">
        <f>IF(K61&gt;60,1,0)</f>
        <v>1</v>
      </c>
      <c r="V61" s="5">
        <f>SUM(Q61:U61)</f>
        <v>2</v>
      </c>
      <c r="W61" s="27">
        <f>L61</f>
        <v>200</v>
      </c>
      <c r="X61" s="14" t="s">
        <v>768</v>
      </c>
    </row>
    <row r="62" spans="1:24" ht="15.75" thickBot="1">
      <c r="A62" s="6" t="s">
        <v>203</v>
      </c>
      <c r="B62" s="6" t="s">
        <v>204</v>
      </c>
      <c r="C62" s="6" t="s">
        <v>205</v>
      </c>
      <c r="D62" s="5" t="s">
        <v>458</v>
      </c>
      <c r="E62" s="31">
        <v>76</v>
      </c>
      <c r="F62" s="25">
        <v>48</v>
      </c>
      <c r="G62" s="25">
        <v>48</v>
      </c>
      <c r="H62" s="23">
        <f>MAX(F62:G62)</f>
        <v>48</v>
      </c>
      <c r="I62" s="23"/>
      <c r="J62" s="5"/>
      <c r="K62" s="34">
        <v>75</v>
      </c>
      <c r="L62" s="23">
        <f>SUM(H62:K62,E62)</f>
        <v>199</v>
      </c>
      <c r="M62" s="26">
        <f>COUNT(H62:K62,E62)</f>
        <v>3</v>
      </c>
      <c r="N62" s="5"/>
      <c r="O62" s="5"/>
      <c r="P62" s="5"/>
      <c r="Q62" s="5">
        <f>IF(E62&gt;=50,1,0)</f>
        <v>1</v>
      </c>
      <c r="R62" s="5">
        <f>IF(H62&gt;50,1,0)</f>
        <v>0</v>
      </c>
      <c r="S62" s="5">
        <f>IF(I62&gt;=50,1,0)</f>
        <v>0</v>
      </c>
      <c r="T62" s="5">
        <f>IF(J62&gt;=65,1,0)</f>
        <v>0</v>
      </c>
      <c r="U62" s="5">
        <f>IF(K62&gt;60,1,0)</f>
        <v>1</v>
      </c>
      <c r="V62" s="5">
        <f>SUM(Q62:U62)</f>
        <v>2</v>
      </c>
      <c r="W62" s="27">
        <f>L62</f>
        <v>199</v>
      </c>
      <c r="X62" s="14" t="s">
        <v>768</v>
      </c>
    </row>
    <row r="63" spans="1:24" ht="15.75" thickBot="1">
      <c r="A63" s="6" t="s">
        <v>231</v>
      </c>
      <c r="B63" s="6" t="s">
        <v>169</v>
      </c>
      <c r="C63" s="6" t="s">
        <v>14</v>
      </c>
      <c r="D63" s="5" t="s">
        <v>458</v>
      </c>
      <c r="E63" s="31">
        <v>78</v>
      </c>
      <c r="F63" s="25"/>
      <c r="G63" s="25">
        <v>36.8</v>
      </c>
      <c r="H63" s="23">
        <f>MAX(F63:G63)</f>
        <v>36.8</v>
      </c>
      <c r="I63" s="23"/>
      <c r="J63" s="5"/>
      <c r="K63" s="35">
        <v>77</v>
      </c>
      <c r="L63" s="23">
        <f>SUM(H63:K63,E63)</f>
        <v>191.8</v>
      </c>
      <c r="M63" s="26">
        <f>COUNT(H63:K63,E63)</f>
        <v>3</v>
      </c>
      <c r="N63" s="5">
        <f>MAX(L63:M63)</f>
        <v>191.8</v>
      </c>
      <c r="O63" s="5"/>
      <c r="P63" s="5"/>
      <c r="Q63" s="5">
        <f>IF(E63&gt;=50,1,0)</f>
        <v>1</v>
      </c>
      <c r="R63" s="5">
        <f>IF(H63&gt;=50,1,0)</f>
        <v>0</v>
      </c>
      <c r="S63" s="5">
        <f>IF(I63&gt;=50,1,0)</f>
        <v>0</v>
      </c>
      <c r="T63" s="5">
        <f>IF(J63&gt;=65,1,0)</f>
        <v>0</v>
      </c>
      <c r="U63" s="5">
        <f>IF(K63&gt;60,1,0)</f>
        <v>1</v>
      </c>
      <c r="V63" s="5">
        <f>SUM(Q63:U63)</f>
        <v>2</v>
      </c>
      <c r="W63" s="27">
        <f>L63</f>
        <v>191.8</v>
      </c>
      <c r="X63" s="14" t="s">
        <v>768</v>
      </c>
    </row>
    <row r="64" spans="1:24" ht="15.75" thickBot="1">
      <c r="A64" s="5" t="s">
        <v>219</v>
      </c>
      <c r="B64" s="5" t="s">
        <v>48</v>
      </c>
      <c r="C64" s="5" t="s">
        <v>220</v>
      </c>
      <c r="D64" s="5" t="s">
        <v>461</v>
      </c>
      <c r="E64" s="31">
        <v>79</v>
      </c>
      <c r="F64" s="25"/>
      <c r="G64" s="25">
        <v>59</v>
      </c>
      <c r="H64" s="23">
        <f>MAX(F64:G64)</f>
        <v>59</v>
      </c>
      <c r="I64" s="23"/>
      <c r="J64" s="5"/>
      <c r="K64" s="35">
        <v>53</v>
      </c>
      <c r="L64" s="23">
        <f>SUM(H64:K64,E64)</f>
        <v>191</v>
      </c>
      <c r="M64" s="26">
        <f>COUNT(H64:K64,E64)</f>
        <v>3</v>
      </c>
      <c r="N64" s="5"/>
      <c r="O64" s="5"/>
      <c r="P64" s="5"/>
      <c r="Q64" s="5">
        <f>IF(E64&gt;=50,1,0)</f>
        <v>1</v>
      </c>
      <c r="R64" s="5">
        <f>IF(H64&gt;50,1,0)</f>
        <v>1</v>
      </c>
      <c r="S64" s="5">
        <f>IF(I64&gt;=50,1,0)</f>
        <v>0</v>
      </c>
      <c r="T64" s="5">
        <f>IF(J64&gt;=65,1,0)</f>
        <v>0</v>
      </c>
      <c r="U64" s="5">
        <f>IF(K64&gt;60,1,0)</f>
        <v>0</v>
      </c>
      <c r="V64" s="5">
        <f>SUM(Q64:U64)</f>
        <v>2</v>
      </c>
      <c r="W64" s="27">
        <f>L64</f>
        <v>191</v>
      </c>
      <c r="X64" s="14" t="s">
        <v>768</v>
      </c>
    </row>
    <row r="65" spans="1:24" ht="15.75" thickBot="1">
      <c r="A65" s="6" t="s">
        <v>215</v>
      </c>
      <c r="B65" s="6" t="s">
        <v>37</v>
      </c>
      <c r="C65" s="6" t="s">
        <v>11</v>
      </c>
      <c r="D65" s="5" t="s">
        <v>458</v>
      </c>
      <c r="E65" s="31">
        <v>56</v>
      </c>
      <c r="F65" s="25">
        <v>45</v>
      </c>
      <c r="G65" s="25"/>
      <c r="H65" s="23">
        <f>MAX(F65:G65)</f>
        <v>45</v>
      </c>
      <c r="I65" s="23"/>
      <c r="J65" s="5"/>
      <c r="K65" s="35">
        <v>90</v>
      </c>
      <c r="L65" s="23">
        <f>SUM(H65:K65,E65)</f>
        <v>191</v>
      </c>
      <c r="M65" s="26">
        <f>COUNT(H65:K65,E65)</f>
        <v>3</v>
      </c>
      <c r="N65" s="5">
        <f>MAX(L65:M65)</f>
        <v>191</v>
      </c>
      <c r="O65" s="5"/>
      <c r="P65" s="5"/>
      <c r="Q65" s="5">
        <f>IF(E65&gt;=50,1,0)</f>
        <v>1</v>
      </c>
      <c r="R65" s="5">
        <f>IF(H65&gt;=50,1,0)</f>
        <v>0</v>
      </c>
      <c r="S65" s="5">
        <f>IF(I65&gt;=50,1,0)</f>
        <v>0</v>
      </c>
      <c r="T65" s="5">
        <f>IF(J65&gt;=65,1,0)</f>
        <v>0</v>
      </c>
      <c r="U65" s="5">
        <f>IF(K65&gt;60,1,0)</f>
        <v>1</v>
      </c>
      <c r="V65" s="5">
        <f>SUM(Q65:U65)</f>
        <v>2</v>
      </c>
      <c r="W65" s="27">
        <f>L65</f>
        <v>191</v>
      </c>
      <c r="X65" s="14" t="s">
        <v>768</v>
      </c>
    </row>
    <row r="66" spans="1:24" ht="15.75" thickBot="1">
      <c r="A66" s="9" t="s">
        <v>276</v>
      </c>
      <c r="B66" s="9" t="s">
        <v>128</v>
      </c>
      <c r="C66" s="9" t="s">
        <v>8</v>
      </c>
      <c r="D66" s="9" t="s">
        <v>464</v>
      </c>
      <c r="E66" s="43">
        <v>45</v>
      </c>
      <c r="F66" s="25"/>
      <c r="G66" s="25"/>
      <c r="H66" s="23"/>
      <c r="I66" s="23">
        <v>50</v>
      </c>
      <c r="J66" s="5">
        <v>93</v>
      </c>
      <c r="K66" s="23"/>
      <c r="L66" s="23">
        <f>SUM(H66:K66,E66)</f>
        <v>188</v>
      </c>
      <c r="M66" s="26">
        <f>COUNT(H66:K66,E66)</f>
        <v>3</v>
      </c>
      <c r="N66" s="5"/>
      <c r="O66" s="5"/>
      <c r="P66" s="5"/>
      <c r="Q66" s="5">
        <f>IF(E66&gt;=50,1,0)</f>
        <v>0</v>
      </c>
      <c r="R66" s="5">
        <f>IF(H66&gt;=50,1,0)</f>
        <v>0</v>
      </c>
      <c r="S66" s="5">
        <f>IF(I66&gt;=50,1,0)</f>
        <v>1</v>
      </c>
      <c r="T66" s="5">
        <f>IF(J66&gt;=65,1,0)</f>
        <v>1</v>
      </c>
      <c r="U66" s="5">
        <f>IF(K66&gt;60,1,0)</f>
        <v>0</v>
      </c>
      <c r="V66" s="5">
        <f>SUM(Q66:U66)</f>
        <v>2</v>
      </c>
      <c r="W66" s="27">
        <f>L66</f>
        <v>188</v>
      </c>
      <c r="X66" s="3" t="s">
        <v>774</v>
      </c>
    </row>
    <row r="67" spans="1:24" ht="15.75" thickBot="1">
      <c r="A67" s="6" t="s">
        <v>255</v>
      </c>
      <c r="B67" s="6" t="s">
        <v>256</v>
      </c>
      <c r="C67" s="6" t="s">
        <v>73</v>
      </c>
      <c r="D67" s="5" t="s">
        <v>458</v>
      </c>
      <c r="E67" s="31">
        <v>51</v>
      </c>
      <c r="F67" s="25"/>
      <c r="G67" s="25"/>
      <c r="H67" s="23"/>
      <c r="I67" s="23"/>
      <c r="J67" s="5">
        <v>75</v>
      </c>
      <c r="K67" s="34">
        <v>60</v>
      </c>
      <c r="L67" s="23">
        <f>SUM(H67:K67,E67)</f>
        <v>186</v>
      </c>
      <c r="M67" s="26">
        <f>COUNT(H67:K67,E67)</f>
        <v>3</v>
      </c>
      <c r="N67" s="5"/>
      <c r="O67" s="5"/>
      <c r="P67" s="5"/>
      <c r="Q67" s="5">
        <f>IF(E67&gt;=50,1,0)</f>
        <v>1</v>
      </c>
      <c r="R67" s="5">
        <f>IF(H67&gt;=50,1,0)</f>
        <v>0</v>
      </c>
      <c r="S67" s="5">
        <f>IF(I67&gt;=50,1,0)</f>
        <v>0</v>
      </c>
      <c r="T67" s="5">
        <f>IF(J67&gt;=65,1,0)</f>
        <v>1</v>
      </c>
      <c r="U67" s="5">
        <f>IF(K67&gt;60,1,0)</f>
        <v>0</v>
      </c>
      <c r="V67" s="5">
        <f>SUM(Q67:U67)</f>
        <v>2</v>
      </c>
      <c r="W67" s="27">
        <f>L67</f>
        <v>186</v>
      </c>
      <c r="X67" s="3" t="s">
        <v>772</v>
      </c>
    </row>
    <row r="68" spans="1:24" ht="15">
      <c r="A68" s="9" t="s">
        <v>639</v>
      </c>
      <c r="B68" s="9" t="s">
        <v>96</v>
      </c>
      <c r="C68" s="9" t="s">
        <v>202</v>
      </c>
      <c r="D68" s="9" t="s">
        <v>464</v>
      </c>
      <c r="E68" s="23">
        <v>66</v>
      </c>
      <c r="F68" s="25"/>
      <c r="G68" s="25"/>
      <c r="H68" s="23"/>
      <c r="I68" s="23">
        <v>27</v>
      </c>
      <c r="J68" s="5">
        <v>93</v>
      </c>
      <c r="K68" s="23"/>
      <c r="L68" s="23">
        <f>SUM(H68:K68,E68)</f>
        <v>186</v>
      </c>
      <c r="M68" s="26">
        <f>COUNT(H68:K68,E68)</f>
        <v>3</v>
      </c>
      <c r="N68" s="5"/>
      <c r="O68" s="5"/>
      <c r="P68" s="5"/>
      <c r="Q68" s="5">
        <f>IF(E68&gt;=50,1,0)</f>
        <v>1</v>
      </c>
      <c r="R68" s="5">
        <f>IF(H68&gt;50,1,0)</f>
        <v>0</v>
      </c>
      <c r="S68" s="5">
        <f>IF(I68&gt;=50,1,0)</f>
        <v>0</v>
      </c>
      <c r="T68" s="5">
        <f>IF(J68&gt;=65,1,0)</f>
        <v>1</v>
      </c>
      <c r="U68" s="5">
        <f>IF(K68&gt;60,1,0)</f>
        <v>0</v>
      </c>
      <c r="V68" s="5">
        <f>SUM(Q68:U68)</f>
        <v>2</v>
      </c>
      <c r="W68" s="27">
        <f>L68</f>
        <v>186</v>
      </c>
      <c r="X68" s="3" t="s">
        <v>774</v>
      </c>
    </row>
    <row r="69" spans="1:24" ht="15">
      <c r="A69" s="9" t="s">
        <v>711</v>
      </c>
      <c r="B69" s="9" t="s">
        <v>39</v>
      </c>
      <c r="C69" s="9" t="s">
        <v>73</v>
      </c>
      <c r="D69" s="9" t="s">
        <v>464</v>
      </c>
      <c r="E69" s="23"/>
      <c r="F69" s="25"/>
      <c r="G69" s="25"/>
      <c r="H69" s="23"/>
      <c r="I69" s="23">
        <v>91</v>
      </c>
      <c r="J69" s="5">
        <v>90</v>
      </c>
      <c r="K69" s="23"/>
      <c r="L69" s="23">
        <f>SUM(H69:K69,E69)</f>
        <v>181</v>
      </c>
      <c r="M69" s="26">
        <f>COUNT(H69:K69,E69)</f>
        <v>2</v>
      </c>
      <c r="N69" s="5">
        <f>MAX(L69:M69)</f>
        <v>181</v>
      </c>
      <c r="O69" s="5"/>
      <c r="P69" s="5"/>
      <c r="Q69" s="5">
        <f>IF(E69&gt;=50,1,0)</f>
        <v>0</v>
      </c>
      <c r="R69" s="5">
        <f>IF(H69&gt;=50,1,0)</f>
        <v>0</v>
      </c>
      <c r="S69" s="5">
        <f>IF(I69&gt;=50,1,0)</f>
        <v>1</v>
      </c>
      <c r="T69" s="5">
        <f>IF(J69&gt;=65,1,0)</f>
        <v>1</v>
      </c>
      <c r="U69" s="5">
        <f>IF(K69&gt;60,1,0)</f>
        <v>0</v>
      </c>
      <c r="V69" s="5">
        <f>SUM(Q69:U69)</f>
        <v>2</v>
      </c>
      <c r="W69" s="27">
        <f>L69</f>
        <v>181</v>
      </c>
      <c r="X69" s="41" t="s">
        <v>770</v>
      </c>
    </row>
    <row r="70" spans="1:24" ht="15">
      <c r="A70" s="9" t="s">
        <v>298</v>
      </c>
      <c r="B70" s="9" t="s">
        <v>132</v>
      </c>
      <c r="C70" s="9" t="s">
        <v>144</v>
      </c>
      <c r="D70" s="9" t="s">
        <v>464</v>
      </c>
      <c r="E70" s="23"/>
      <c r="F70" s="25">
        <v>23</v>
      </c>
      <c r="G70" s="25"/>
      <c r="H70" s="23">
        <f>MAX(F70:G70)</f>
        <v>23</v>
      </c>
      <c r="I70" s="23">
        <v>79.86263736263736</v>
      </c>
      <c r="J70" s="5">
        <v>75</v>
      </c>
      <c r="K70" s="23"/>
      <c r="L70" s="23">
        <f>SUM(H70:K70,E70)</f>
        <v>177.86263736263737</v>
      </c>
      <c r="M70" s="26">
        <f>COUNT(H70:K70,E70)</f>
        <v>3</v>
      </c>
      <c r="N70" s="5">
        <f>MAX(L70:M70)</f>
        <v>177.86263736263737</v>
      </c>
      <c r="O70" s="5"/>
      <c r="P70" s="5"/>
      <c r="Q70" s="5">
        <f>IF(E70&gt;=50,1,0)</f>
        <v>0</v>
      </c>
      <c r="R70" s="5">
        <f>IF(H70&gt;=50,1,0)</f>
        <v>0</v>
      </c>
      <c r="S70" s="5">
        <f>IF(I70&gt;=50,1,0)</f>
        <v>1</v>
      </c>
      <c r="T70" s="5">
        <f>IF(J70&gt;=65,1,0)</f>
        <v>1</v>
      </c>
      <c r="U70" s="5">
        <f>IF(K70&gt;60,1,0)</f>
        <v>0</v>
      </c>
      <c r="V70" s="5">
        <f>SUM(Q70:U70)</f>
        <v>2</v>
      </c>
      <c r="W70" s="27">
        <f>L70</f>
        <v>177.86263736263737</v>
      </c>
      <c r="X70" s="41" t="s">
        <v>770</v>
      </c>
    </row>
    <row r="71" spans="1:24" ht="15">
      <c r="A71" s="13" t="s">
        <v>733</v>
      </c>
      <c r="B71" s="13" t="s">
        <v>101</v>
      </c>
      <c r="C71" s="6" t="s">
        <v>20</v>
      </c>
      <c r="D71" s="5"/>
      <c r="E71" s="23">
        <v>58</v>
      </c>
      <c r="F71" s="25"/>
      <c r="G71" s="25">
        <v>18</v>
      </c>
      <c r="H71" s="23">
        <f>MAX(F71:G71)</f>
        <v>18</v>
      </c>
      <c r="I71" s="23"/>
      <c r="J71" s="5">
        <v>86</v>
      </c>
      <c r="K71" s="23"/>
      <c r="L71" s="23">
        <f>SUM(H71:K71,E71)</f>
        <v>162</v>
      </c>
      <c r="M71" s="26">
        <f>COUNT(H71:K71,E71)</f>
        <v>3</v>
      </c>
      <c r="N71" s="5">
        <f>MAX(L71:M71)</f>
        <v>162</v>
      </c>
      <c r="O71" s="5"/>
      <c r="P71" s="5"/>
      <c r="Q71" s="5">
        <f>IF(E71&gt;=50,1,0)</f>
        <v>1</v>
      </c>
      <c r="R71" s="5">
        <f>IF(H71&gt;=50,1,0)</f>
        <v>0</v>
      </c>
      <c r="S71" s="5">
        <f>IF(I71&gt;=50,1,0)</f>
        <v>0</v>
      </c>
      <c r="T71" s="5">
        <f>IF(J71&gt;=65,1,0)</f>
        <v>1</v>
      </c>
      <c r="U71" s="5">
        <f>IF(K71&gt;60,1,0)</f>
        <v>0</v>
      </c>
      <c r="V71" s="5">
        <f>SUM(Q71:U71)</f>
        <v>2</v>
      </c>
      <c r="W71" s="27">
        <f>L71</f>
        <v>162</v>
      </c>
      <c r="X71" s="3" t="s">
        <v>772</v>
      </c>
    </row>
    <row r="72" spans="1:24" ht="15">
      <c r="A72" s="6" t="s">
        <v>267</v>
      </c>
      <c r="B72" s="6" t="s">
        <v>101</v>
      </c>
      <c r="C72" s="6" t="s">
        <v>268</v>
      </c>
      <c r="D72" s="5" t="s">
        <v>458</v>
      </c>
      <c r="E72" s="23">
        <v>77</v>
      </c>
      <c r="F72" s="25"/>
      <c r="G72" s="25">
        <v>69.2</v>
      </c>
      <c r="H72" s="23">
        <f>MAX(F72:G72)</f>
        <v>69.2</v>
      </c>
      <c r="I72" s="23"/>
      <c r="J72" s="5"/>
      <c r="K72" s="23"/>
      <c r="L72" s="23">
        <f>SUM(H72:K72,E72)</f>
        <v>146.2</v>
      </c>
      <c r="M72" s="5">
        <f>COUNT(H72:K72,E72)</f>
        <v>2</v>
      </c>
      <c r="N72" s="5"/>
      <c r="O72" s="5"/>
      <c r="P72" s="5"/>
      <c r="Q72" s="5">
        <f>IF(E72&gt;=50,1,0)</f>
        <v>1</v>
      </c>
      <c r="R72" s="5">
        <f>IF(H72&gt;=50,1,0)</f>
        <v>1</v>
      </c>
      <c r="S72" s="5">
        <f>IF(I72&gt;=50,1,0)</f>
        <v>0</v>
      </c>
      <c r="T72" s="5">
        <f>IF(J72&gt;=65,1,0)</f>
        <v>0</v>
      </c>
      <c r="U72" s="5">
        <f>IF(K72&gt;60,1,0)</f>
        <v>0</v>
      </c>
      <c r="V72" s="5">
        <f>SUM(Q72:U72)</f>
        <v>2</v>
      </c>
      <c r="W72" s="27">
        <f>L72</f>
        <v>146.2</v>
      </c>
      <c r="X72" s="3" t="s">
        <v>772</v>
      </c>
    </row>
    <row r="73" spans="1:24" ht="15">
      <c r="A73" s="6" t="s">
        <v>270</v>
      </c>
      <c r="B73" s="6" t="s">
        <v>37</v>
      </c>
      <c r="C73" s="6" t="s">
        <v>106</v>
      </c>
      <c r="D73" s="5" t="s">
        <v>458</v>
      </c>
      <c r="E73" s="23">
        <v>41</v>
      </c>
      <c r="F73" s="25">
        <v>12</v>
      </c>
      <c r="G73" s="25">
        <v>44.8</v>
      </c>
      <c r="H73" s="23">
        <f>MAX(F73:G73)</f>
        <v>44.8</v>
      </c>
      <c r="I73" s="23"/>
      <c r="J73" s="5">
        <v>80</v>
      </c>
      <c r="K73" s="35">
        <v>60</v>
      </c>
      <c r="L73" s="23">
        <f>SUM(H73:K73,E73)</f>
        <v>225.8</v>
      </c>
      <c r="M73" s="26">
        <f>COUNT(H73:K73,E73)</f>
        <v>4</v>
      </c>
      <c r="N73" s="5"/>
      <c r="O73" s="5"/>
      <c r="P73" s="5"/>
      <c r="Q73" s="5">
        <f>IF(E73&gt;=50,1,0)</f>
        <v>0</v>
      </c>
      <c r="R73" s="5">
        <f>IF(H73&gt;=50,1,0)</f>
        <v>0</v>
      </c>
      <c r="S73" s="5">
        <f>IF(I73&gt;=50,1,0)</f>
        <v>0</v>
      </c>
      <c r="T73" s="5">
        <f>IF(J73&gt;=65,1,0)</f>
        <v>1</v>
      </c>
      <c r="U73" s="5">
        <f>IF(K73&gt;60,1,0)</f>
        <v>0</v>
      </c>
      <c r="V73" s="5">
        <f>SUM(Q73:U73)</f>
        <v>1</v>
      </c>
      <c r="W73" s="23">
        <f>L73-MIN(H73:K73,E73)</f>
        <v>184.8</v>
      </c>
      <c r="X73" s="5" t="s">
        <v>767</v>
      </c>
    </row>
    <row r="74" spans="1:24" ht="15.75" thickBot="1">
      <c r="A74" s="6" t="s">
        <v>187</v>
      </c>
      <c r="B74" s="6" t="s">
        <v>53</v>
      </c>
      <c r="C74" s="6" t="s">
        <v>73</v>
      </c>
      <c r="D74" s="5" t="s">
        <v>462</v>
      </c>
      <c r="E74" s="44">
        <v>74</v>
      </c>
      <c r="F74" s="25"/>
      <c r="G74" s="25">
        <v>46.8</v>
      </c>
      <c r="H74" s="23">
        <f>MAX(F74:G74)</f>
        <v>46.8</v>
      </c>
      <c r="I74" s="23"/>
      <c r="J74" s="5"/>
      <c r="K74" s="34">
        <v>45</v>
      </c>
      <c r="L74" s="23">
        <f>SUM(H74:K74,E74)</f>
        <v>165.8</v>
      </c>
      <c r="M74" s="26">
        <f>COUNT(H74:K74,E74)</f>
        <v>3</v>
      </c>
      <c r="N74" s="5"/>
      <c r="O74" s="5"/>
      <c r="P74" s="5"/>
      <c r="Q74" s="5">
        <f>IF(E74&gt;=50,1,0)</f>
        <v>1</v>
      </c>
      <c r="R74" s="5">
        <f>IF(H74&gt;50,1,0)</f>
        <v>0</v>
      </c>
      <c r="S74" s="5">
        <f>IF(I74&gt;=50,1,0)</f>
        <v>0</v>
      </c>
      <c r="T74" s="5">
        <f>IF(J74&gt;=65,1,0)</f>
        <v>0</v>
      </c>
      <c r="U74" s="5">
        <f>IF(K74&gt;60,1,0)</f>
        <v>0</v>
      </c>
      <c r="V74" s="5">
        <f>SUM(Q74:U74)</f>
        <v>1</v>
      </c>
      <c r="W74" s="27">
        <f>L74</f>
        <v>165.8</v>
      </c>
      <c r="X74" s="33" t="s">
        <v>771</v>
      </c>
    </row>
    <row r="75" spans="1:24" ht="15.75" thickBot="1">
      <c r="A75" s="6" t="s">
        <v>258</v>
      </c>
      <c r="B75" s="6" t="s">
        <v>259</v>
      </c>
      <c r="C75" s="6" t="s">
        <v>260</v>
      </c>
      <c r="D75" s="5" t="s">
        <v>458</v>
      </c>
      <c r="E75" s="31">
        <v>44</v>
      </c>
      <c r="F75" s="25"/>
      <c r="G75" s="25"/>
      <c r="H75" s="23"/>
      <c r="I75" s="23">
        <v>34.285714285714285</v>
      </c>
      <c r="J75" s="5">
        <v>85</v>
      </c>
      <c r="K75" s="23"/>
      <c r="L75" s="23">
        <f>SUM(H75:K75,E75)</f>
        <v>163.28571428571428</v>
      </c>
      <c r="M75" s="26">
        <f>COUNT(H75:K75,E75)</f>
        <v>3</v>
      </c>
      <c r="N75" s="5"/>
      <c r="O75" s="5"/>
      <c r="P75" s="5"/>
      <c r="Q75" s="5">
        <f>IF(E75&gt;=50,1,0)</f>
        <v>0</v>
      </c>
      <c r="R75" s="5">
        <f>IF(H75&gt;=50,1,0)</f>
        <v>0</v>
      </c>
      <c r="S75" s="5">
        <f>IF(I75&gt;=50,1,0)</f>
        <v>0</v>
      </c>
      <c r="T75" s="5">
        <f>IF(J75&gt;=65,1,0)</f>
        <v>1</v>
      </c>
      <c r="U75" s="5">
        <f>IF(K75&gt;60,1,0)</f>
        <v>0</v>
      </c>
      <c r="V75" s="5">
        <f>SUM(Q75:U75)</f>
        <v>1</v>
      </c>
      <c r="W75" s="27">
        <f>L75</f>
        <v>163.28571428571428</v>
      </c>
      <c r="X75" s="33" t="s">
        <v>771</v>
      </c>
    </row>
    <row r="76" spans="1:24" ht="15.75" thickBot="1">
      <c r="A76" s="6" t="s">
        <v>211</v>
      </c>
      <c r="B76" s="6" t="s">
        <v>59</v>
      </c>
      <c r="C76" s="6" t="s">
        <v>202</v>
      </c>
      <c r="D76" s="5" t="s">
        <v>458</v>
      </c>
      <c r="E76" s="43">
        <v>34</v>
      </c>
      <c r="F76" s="25">
        <v>27</v>
      </c>
      <c r="G76" s="25">
        <v>26</v>
      </c>
      <c r="H76" s="23">
        <f>MAX(F76:G76)</f>
        <v>27</v>
      </c>
      <c r="I76" s="27">
        <v>30</v>
      </c>
      <c r="J76" s="6">
        <v>66</v>
      </c>
      <c r="K76" s="27">
        <v>0</v>
      </c>
      <c r="L76" s="23">
        <f>SUM(H76:K76,E76)</f>
        <v>157</v>
      </c>
      <c r="M76" s="26">
        <f>COUNT(H76:K76,E76)</f>
        <v>5</v>
      </c>
      <c r="N76" s="5"/>
      <c r="O76" s="5"/>
      <c r="P76" s="5"/>
      <c r="Q76" s="5">
        <f>IF(E76&gt;=50,1,0)</f>
        <v>0</v>
      </c>
      <c r="R76" s="5">
        <f>IF(H76&gt;=50,1,0)</f>
        <v>0</v>
      </c>
      <c r="S76" s="5">
        <f>IF(I76&gt;=50,1,0)</f>
        <v>0</v>
      </c>
      <c r="T76" s="5">
        <f>IF(J76&gt;=65,1,0)</f>
        <v>1</v>
      </c>
      <c r="U76" s="5">
        <f>IF(K76&gt;60,1,0)</f>
        <v>0</v>
      </c>
      <c r="V76" s="5">
        <f>SUM(Q76:U76)</f>
        <v>1</v>
      </c>
      <c r="W76" s="23">
        <f>L76-MIN(H76:K76,E76)</f>
        <v>157</v>
      </c>
      <c r="X76" s="33" t="s">
        <v>771</v>
      </c>
    </row>
    <row r="77" spans="1:24" ht="15.75" thickBot="1">
      <c r="A77" s="6" t="s">
        <v>225</v>
      </c>
      <c r="B77" s="6" t="s">
        <v>151</v>
      </c>
      <c r="C77" s="6" t="s">
        <v>118</v>
      </c>
      <c r="D77" s="5" t="s">
        <v>458</v>
      </c>
      <c r="E77" s="31">
        <v>85</v>
      </c>
      <c r="F77" s="25"/>
      <c r="G77" s="25">
        <v>29.6</v>
      </c>
      <c r="H77" s="23">
        <f>MAX(F77:G77)</f>
        <v>29.6</v>
      </c>
      <c r="I77" s="23">
        <v>39.285714285714285</v>
      </c>
      <c r="J77" s="5">
        <v>1</v>
      </c>
      <c r="K77" s="23"/>
      <c r="L77" s="23">
        <f>SUM(H77:K77,E77)</f>
        <v>154.8857142857143</v>
      </c>
      <c r="M77" s="26">
        <f>COUNT(H77:K77,E77)</f>
        <v>4</v>
      </c>
      <c r="N77" s="5">
        <f>MAX(L77:M77)</f>
        <v>154.8857142857143</v>
      </c>
      <c r="O77" s="5"/>
      <c r="P77" s="5"/>
      <c r="Q77" s="5">
        <f>IF(E77&gt;=50,1,0)</f>
        <v>1</v>
      </c>
      <c r="R77" s="5">
        <f>IF(H77&gt;=50,1,0)</f>
        <v>0</v>
      </c>
      <c r="S77" s="5">
        <f>IF(I77&gt;=50,1,0)</f>
        <v>0</v>
      </c>
      <c r="T77" s="5">
        <f>IF(J77&gt;=65,1,0)</f>
        <v>0</v>
      </c>
      <c r="U77" s="5">
        <f>IF(K77&gt;60,1,0)</f>
        <v>0</v>
      </c>
      <c r="V77" s="5">
        <f>SUM(Q77:U77)</f>
        <v>1</v>
      </c>
      <c r="W77" s="23">
        <f>L77-MIN(H77:K77,E77)</f>
        <v>153.8857142857143</v>
      </c>
      <c r="X77" s="33" t="s">
        <v>771</v>
      </c>
    </row>
    <row r="78" spans="1:24" ht="15">
      <c r="A78" s="6" t="s">
        <v>197</v>
      </c>
      <c r="B78" s="6" t="s">
        <v>198</v>
      </c>
      <c r="C78" s="6" t="s">
        <v>93</v>
      </c>
      <c r="D78" s="5" t="s">
        <v>458</v>
      </c>
      <c r="E78" s="44">
        <v>80</v>
      </c>
      <c r="F78" s="25"/>
      <c r="G78" s="25">
        <v>25.2</v>
      </c>
      <c r="H78" s="23">
        <f>MAX(F78:G78)</f>
        <v>25.2</v>
      </c>
      <c r="I78" s="23">
        <v>47</v>
      </c>
      <c r="J78" s="5"/>
      <c r="K78" s="23"/>
      <c r="L78" s="23">
        <f>SUM(H78:K78,E78)</f>
        <v>152.2</v>
      </c>
      <c r="M78" s="26">
        <f>COUNT(H78:K78,E78)</f>
        <v>3</v>
      </c>
      <c r="N78" s="5"/>
      <c r="O78" s="5"/>
      <c r="P78" s="5"/>
      <c r="Q78" s="5">
        <f>IF(E78&gt;=50,1,0)</f>
        <v>1</v>
      </c>
      <c r="R78" s="5">
        <f>IF(H78&gt;=50,1,0)</f>
        <v>0</v>
      </c>
      <c r="S78" s="5">
        <f>IF(I78&gt;=50,1,0)</f>
        <v>0</v>
      </c>
      <c r="T78" s="5">
        <f>IF(J78&gt;=65,1,0)</f>
        <v>0</v>
      </c>
      <c r="U78" s="5">
        <f>IF(K78&gt;60,1,0)</f>
        <v>0</v>
      </c>
      <c r="V78" s="5">
        <f>SUM(Q78:U78)</f>
        <v>1</v>
      </c>
      <c r="W78" s="27">
        <f>L78</f>
        <v>152.2</v>
      </c>
      <c r="X78" s="33" t="s">
        <v>771</v>
      </c>
    </row>
    <row r="79" spans="1:24" ht="15">
      <c r="A79" s="6" t="s">
        <v>488</v>
      </c>
      <c r="B79" s="6" t="s">
        <v>113</v>
      </c>
      <c r="C79" s="6" t="s">
        <v>489</v>
      </c>
      <c r="D79" s="5" t="s">
        <v>462</v>
      </c>
      <c r="E79" s="44">
        <v>92</v>
      </c>
      <c r="F79" s="25"/>
      <c r="G79" s="25"/>
      <c r="H79" s="23"/>
      <c r="I79" s="23"/>
      <c r="J79" s="5"/>
      <c r="K79" s="35">
        <v>60</v>
      </c>
      <c r="L79" s="23">
        <f>SUM(H79:K79,E79)</f>
        <v>152</v>
      </c>
      <c r="M79" s="26">
        <f>COUNT(H79:K79,E79)</f>
        <v>2</v>
      </c>
      <c r="N79" s="6"/>
      <c r="O79" s="6"/>
      <c r="P79" s="6"/>
      <c r="Q79" s="5">
        <f>IF(E79&gt;=50,1,0)</f>
        <v>1</v>
      </c>
      <c r="R79" s="5">
        <f>IF(H79&gt;=50,1,0)</f>
        <v>0</v>
      </c>
      <c r="S79" s="5">
        <f>IF(I79&gt;=50,1,0)</f>
        <v>0</v>
      </c>
      <c r="T79" s="5">
        <f>IF(J79&gt;=65,1,0)</f>
        <v>0</v>
      </c>
      <c r="U79" s="5">
        <f>IF(K79&gt;60,1,0)</f>
        <v>0</v>
      </c>
      <c r="V79" s="5">
        <f>SUM(Q79:U79)</f>
        <v>1</v>
      </c>
      <c r="W79" s="27">
        <f>L79</f>
        <v>152</v>
      </c>
      <c r="X79" s="33" t="s">
        <v>771</v>
      </c>
    </row>
    <row r="80" spans="1:24" ht="15">
      <c r="A80" s="6" t="s">
        <v>227</v>
      </c>
      <c r="B80" s="6" t="s">
        <v>128</v>
      </c>
      <c r="C80" s="6" t="s">
        <v>40</v>
      </c>
      <c r="D80" s="5" t="s">
        <v>458</v>
      </c>
      <c r="E80" s="23">
        <v>92</v>
      </c>
      <c r="F80" s="25"/>
      <c r="G80" s="25"/>
      <c r="H80" s="23"/>
      <c r="I80" s="23"/>
      <c r="J80" s="5"/>
      <c r="K80" s="35">
        <v>60</v>
      </c>
      <c r="L80" s="23">
        <f>SUM(H80:K80,E80)</f>
        <v>152</v>
      </c>
      <c r="M80" s="26">
        <f>COUNT(H80:K80,E80)</f>
        <v>2</v>
      </c>
      <c r="N80" s="5">
        <f>MAX(L80:M80)</f>
        <v>152</v>
      </c>
      <c r="O80" s="5"/>
      <c r="P80" s="5"/>
      <c r="Q80" s="5">
        <f>IF(E80&gt;=50,1,0)</f>
        <v>1</v>
      </c>
      <c r="R80" s="5">
        <f>IF(H80&gt;=50,1,0)</f>
        <v>0</v>
      </c>
      <c r="S80" s="5">
        <f>IF(I80&gt;=50,1,0)</f>
        <v>0</v>
      </c>
      <c r="T80" s="5">
        <f>IF(J80&gt;=65,1,0)</f>
        <v>0</v>
      </c>
      <c r="U80" s="5">
        <f>IF(K80&gt;60,1,0)</f>
        <v>0</v>
      </c>
      <c r="V80" s="5">
        <f>SUM(Q80:U80)</f>
        <v>1</v>
      </c>
      <c r="W80" s="27">
        <f>L80</f>
        <v>152</v>
      </c>
      <c r="X80" s="33" t="s">
        <v>771</v>
      </c>
    </row>
    <row r="81" spans="1:24" ht="15">
      <c r="A81" s="6" t="s">
        <v>180</v>
      </c>
      <c r="B81" s="6" t="s">
        <v>37</v>
      </c>
      <c r="C81" s="6" t="s">
        <v>11</v>
      </c>
      <c r="D81" s="5" t="s">
        <v>458</v>
      </c>
      <c r="E81" s="44">
        <v>83</v>
      </c>
      <c r="F81" s="25"/>
      <c r="G81" s="25">
        <v>46</v>
      </c>
      <c r="H81" s="23">
        <f>MAX(F81:G81)</f>
        <v>46</v>
      </c>
      <c r="I81" s="23"/>
      <c r="J81" s="5"/>
      <c r="K81" s="23"/>
      <c r="L81" s="23">
        <f>SUM(H81:K81,E81)</f>
        <v>129</v>
      </c>
      <c r="M81" s="26">
        <f>COUNT(H81:K81,E81)</f>
        <v>2</v>
      </c>
      <c r="N81" s="6"/>
      <c r="O81" s="6"/>
      <c r="P81" s="6"/>
      <c r="Q81" s="5">
        <f>IF(E81&gt;=50,1,0)</f>
        <v>1</v>
      </c>
      <c r="R81" s="5">
        <f>IF(H81&gt;50,1,0)</f>
        <v>0</v>
      </c>
      <c r="S81" s="5">
        <f>IF(I81&gt;=50,1,0)</f>
        <v>0</v>
      </c>
      <c r="T81" s="5">
        <f>IF(J81&gt;=65,1,0)</f>
        <v>0</v>
      </c>
      <c r="U81" s="5">
        <f>IF(K81&gt;60,1,0)</f>
        <v>0</v>
      </c>
      <c r="V81" s="5">
        <f>SUM(Q81:U81)</f>
        <v>1</v>
      </c>
      <c r="W81" s="27">
        <f>L81</f>
        <v>129</v>
      </c>
      <c r="X81" s="33" t="s">
        <v>771</v>
      </c>
    </row>
    <row r="82" spans="1:24" ht="15">
      <c r="A82" s="6" t="s">
        <v>230</v>
      </c>
      <c r="B82" s="6" t="s">
        <v>96</v>
      </c>
      <c r="C82" s="6" t="s">
        <v>67</v>
      </c>
      <c r="D82" s="5" t="s">
        <v>458</v>
      </c>
      <c r="E82" s="44">
        <v>33</v>
      </c>
      <c r="F82" s="25"/>
      <c r="G82" s="25">
        <v>27.6</v>
      </c>
      <c r="H82" s="23">
        <f>MAX(F82:G82)</f>
        <v>27.6</v>
      </c>
      <c r="I82" s="23"/>
      <c r="J82" s="5">
        <v>66</v>
      </c>
      <c r="K82" s="23"/>
      <c r="L82" s="23">
        <f>SUM(H82:K82,E82)</f>
        <v>126.6</v>
      </c>
      <c r="M82" s="26">
        <f>COUNT(H82:K82,E82)</f>
        <v>3</v>
      </c>
      <c r="N82" s="5"/>
      <c r="O82" s="5"/>
      <c r="P82" s="5"/>
      <c r="Q82" s="5">
        <f>IF(E82&gt;=50,1,0)</f>
        <v>0</v>
      </c>
      <c r="R82" s="5">
        <f>IF(H82&gt;=50,1,0)</f>
        <v>0</v>
      </c>
      <c r="S82" s="5">
        <f>IF(I82&gt;=50,1,0)</f>
        <v>0</v>
      </c>
      <c r="T82" s="5">
        <f>IF(J82&gt;=65,1,0)</f>
        <v>1</v>
      </c>
      <c r="U82" s="5">
        <f>IF(K82&gt;60,1,0)</f>
        <v>0</v>
      </c>
      <c r="V82" s="5">
        <f>SUM(Q82:U82)</f>
        <v>1</v>
      </c>
      <c r="W82" s="27">
        <f>L82</f>
        <v>126.6</v>
      </c>
      <c r="X82" s="33" t="s">
        <v>771</v>
      </c>
    </row>
    <row r="83" spans="1:24" ht="15.75" thickBot="1">
      <c r="A83" s="8" t="s">
        <v>293</v>
      </c>
      <c r="B83" s="9" t="s">
        <v>75</v>
      </c>
      <c r="C83" s="9" t="s">
        <v>5</v>
      </c>
      <c r="D83" s="9" t="s">
        <v>464</v>
      </c>
      <c r="E83" s="23">
        <v>83</v>
      </c>
      <c r="F83" s="25"/>
      <c r="G83" s="25">
        <v>42</v>
      </c>
      <c r="H83" s="23">
        <f>MAX(F83:G83)</f>
        <v>42</v>
      </c>
      <c r="I83" s="23"/>
      <c r="J83" s="5"/>
      <c r="K83" s="23"/>
      <c r="L83" s="23">
        <f>SUM(H83:K83,E83)</f>
        <v>125</v>
      </c>
      <c r="M83" s="26">
        <f>COUNT(H83:K83,E83)</f>
        <v>2</v>
      </c>
      <c r="N83" s="5"/>
      <c r="O83" s="5"/>
      <c r="P83" s="5"/>
      <c r="Q83" s="5">
        <f>IF(E83&gt;=50,1,0)</f>
        <v>1</v>
      </c>
      <c r="R83" s="5">
        <f>IF(H83&gt;=50,1,0)</f>
        <v>0</v>
      </c>
      <c r="S83" s="5">
        <f>IF(I83&gt;=50,1,0)</f>
        <v>0</v>
      </c>
      <c r="T83" s="5">
        <f>IF(J83&gt;=65,1,0)</f>
        <v>0</v>
      </c>
      <c r="U83" s="5">
        <f>IF(K83&gt;60,1,0)</f>
        <v>0</v>
      </c>
      <c r="V83" s="5">
        <f>SUM(Q83:U83)</f>
        <v>1</v>
      </c>
      <c r="W83" s="27">
        <f>L83</f>
        <v>125</v>
      </c>
      <c r="X83" s="45" t="s">
        <v>769</v>
      </c>
    </row>
    <row r="84" spans="1:24" ht="15.75" thickBot="1">
      <c r="A84" s="6" t="s">
        <v>243</v>
      </c>
      <c r="B84" s="6" t="s">
        <v>244</v>
      </c>
      <c r="C84" s="6" t="s">
        <v>245</v>
      </c>
      <c r="D84" s="5" t="s">
        <v>458</v>
      </c>
      <c r="E84" s="43"/>
      <c r="F84" s="25">
        <v>17</v>
      </c>
      <c r="G84" s="25"/>
      <c r="H84" s="23">
        <f>MAX(F84:G84)</f>
        <v>17</v>
      </c>
      <c r="I84" s="23"/>
      <c r="J84" s="5"/>
      <c r="K84" s="35">
        <v>93</v>
      </c>
      <c r="L84" s="23">
        <f>SUM(H84:K84,E84)</f>
        <v>110</v>
      </c>
      <c r="M84" s="26">
        <f>COUNT(H84:K84,E84)</f>
        <v>2</v>
      </c>
      <c r="N84" s="5"/>
      <c r="O84" s="5"/>
      <c r="P84" s="5"/>
      <c r="Q84" s="5">
        <f>IF(E84&gt;=50,1,0)</f>
        <v>0</v>
      </c>
      <c r="R84" s="5">
        <f>IF(H84&gt;=50,1,0)</f>
        <v>0</v>
      </c>
      <c r="S84" s="5">
        <f>IF(I84&gt;=50,1,0)</f>
        <v>0</v>
      </c>
      <c r="T84" s="5">
        <f>IF(J84&gt;=65,1,0)</f>
        <v>0</v>
      </c>
      <c r="U84" s="5">
        <f>IF(K84&gt;60,1,0)</f>
        <v>1</v>
      </c>
      <c r="V84" s="5">
        <f>SUM(Q84:U84)</f>
        <v>1</v>
      </c>
      <c r="W84" s="27">
        <f>L84</f>
        <v>110</v>
      </c>
      <c r="X84" s="33" t="s">
        <v>771</v>
      </c>
    </row>
    <row r="85" spans="1:24" ht="15.75" thickBot="1">
      <c r="A85" s="9" t="s">
        <v>709</v>
      </c>
      <c r="B85" s="9" t="s">
        <v>181</v>
      </c>
      <c r="C85" s="9" t="s">
        <v>5</v>
      </c>
      <c r="D85" s="9" t="s">
        <v>464</v>
      </c>
      <c r="E85" s="43">
        <v>22</v>
      </c>
      <c r="F85" s="25"/>
      <c r="G85" s="25"/>
      <c r="H85" s="23"/>
      <c r="I85" s="23"/>
      <c r="J85" s="5"/>
      <c r="K85" s="35">
        <v>87</v>
      </c>
      <c r="L85" s="23">
        <f>SUM(H85:K85,E85)</f>
        <v>109</v>
      </c>
      <c r="M85" s="26">
        <f>COUNT(H85:K85,E85)</f>
        <v>2</v>
      </c>
      <c r="N85" s="5">
        <f>MAX(L85:M85)</f>
        <v>109</v>
      </c>
      <c r="O85" s="5"/>
      <c r="P85" s="5"/>
      <c r="Q85" s="5">
        <f>IF(E85&gt;=50,1,0)</f>
        <v>0</v>
      </c>
      <c r="R85" s="5">
        <f>IF(H85&gt;=50,1,0)</f>
        <v>0</v>
      </c>
      <c r="S85" s="5">
        <f>IF(I85&gt;=50,1,0)</f>
        <v>0</v>
      </c>
      <c r="T85" s="5">
        <f>IF(J85&gt;=65,1,0)</f>
        <v>0</v>
      </c>
      <c r="U85" s="5">
        <f>IF(K85&gt;60,1,0)</f>
        <v>1</v>
      </c>
      <c r="V85" s="5">
        <f>SUM(Q85:U85)</f>
        <v>1</v>
      </c>
      <c r="W85" s="27">
        <f>L85</f>
        <v>109</v>
      </c>
      <c r="X85" s="45" t="s">
        <v>769</v>
      </c>
    </row>
    <row r="86" spans="1:24" ht="15.75" thickBot="1">
      <c r="A86" s="5" t="s">
        <v>618</v>
      </c>
      <c r="B86" s="5" t="s">
        <v>619</v>
      </c>
      <c r="C86" s="5" t="s">
        <v>17</v>
      </c>
      <c r="D86" s="5" t="s">
        <v>461</v>
      </c>
      <c r="E86" s="43">
        <v>55</v>
      </c>
      <c r="F86" s="25"/>
      <c r="G86" s="25">
        <v>13</v>
      </c>
      <c r="H86" s="23">
        <f>MAX(F86:G86)</f>
        <v>13</v>
      </c>
      <c r="I86" s="23"/>
      <c r="J86" s="5"/>
      <c r="K86" s="35">
        <v>40</v>
      </c>
      <c r="L86" s="23">
        <f>SUM(H86:K86,E86)</f>
        <v>108</v>
      </c>
      <c r="M86" s="26">
        <f>COUNT(H86:K86,E86)</f>
        <v>3</v>
      </c>
      <c r="N86" s="5"/>
      <c r="O86" s="5"/>
      <c r="P86" s="5"/>
      <c r="Q86" s="5">
        <f>IF(E86&gt;=50,1,0)</f>
        <v>1</v>
      </c>
      <c r="R86" s="5">
        <f>IF(H86&gt;=50,1,0)</f>
        <v>0</v>
      </c>
      <c r="S86" s="5">
        <f>IF(I86&gt;=50,1,0)</f>
        <v>0</v>
      </c>
      <c r="T86" s="5">
        <f>IF(J86&gt;=65,1,0)</f>
        <v>0</v>
      </c>
      <c r="U86" s="5">
        <f>IF(K86&gt;60,1,0)</f>
        <v>0</v>
      </c>
      <c r="V86" s="5">
        <f>SUM(Q86:U86)</f>
        <v>1</v>
      </c>
      <c r="W86" s="27">
        <f>L86</f>
        <v>108</v>
      </c>
      <c r="X86" s="33" t="s">
        <v>771</v>
      </c>
    </row>
    <row r="87" spans="1:24" ht="15.75" thickBot="1">
      <c r="A87" s="9" t="s">
        <v>303</v>
      </c>
      <c r="B87" s="9" t="s">
        <v>37</v>
      </c>
      <c r="C87" s="9" t="s">
        <v>5</v>
      </c>
      <c r="D87" s="9" t="s">
        <v>464</v>
      </c>
      <c r="E87" s="43">
        <v>62</v>
      </c>
      <c r="F87" s="25"/>
      <c r="G87" s="25">
        <v>45</v>
      </c>
      <c r="H87" s="23">
        <f>MAX(F87:G87)</f>
        <v>45</v>
      </c>
      <c r="I87" s="23"/>
      <c r="J87" s="5"/>
      <c r="K87" s="23"/>
      <c r="L87" s="23">
        <f>SUM(H87:K87,E87)</f>
        <v>107</v>
      </c>
      <c r="M87" s="26">
        <f>COUNT(H87:K87,E87)</f>
        <v>2</v>
      </c>
      <c r="N87" s="5"/>
      <c r="O87" s="5"/>
      <c r="P87" s="5"/>
      <c r="Q87" s="5">
        <f>IF(E87&gt;=50,1,0)</f>
        <v>1</v>
      </c>
      <c r="R87" s="5">
        <f>IF(H87&gt;50,1,0)</f>
        <v>0</v>
      </c>
      <c r="S87" s="5">
        <f>IF(I87&gt;=50,1,0)</f>
        <v>0</v>
      </c>
      <c r="T87" s="5">
        <f>IF(J87&gt;=65,1,0)</f>
        <v>0</v>
      </c>
      <c r="U87" s="5">
        <f>IF(K87&gt;60,1,0)</f>
        <v>0</v>
      </c>
      <c r="V87" s="5">
        <f>SUM(Q87:U87)</f>
        <v>1</v>
      </c>
      <c r="W87" s="27">
        <f>L87</f>
        <v>107</v>
      </c>
      <c r="X87" s="45" t="s">
        <v>769</v>
      </c>
    </row>
    <row r="88" spans="1:24" ht="15">
      <c r="A88" s="9" t="s">
        <v>598</v>
      </c>
      <c r="B88" s="9" t="s">
        <v>130</v>
      </c>
      <c r="C88" s="9" t="s">
        <v>14</v>
      </c>
      <c r="D88" s="9" t="s">
        <v>464</v>
      </c>
      <c r="E88" s="23"/>
      <c r="F88" s="25"/>
      <c r="G88" s="25"/>
      <c r="H88" s="23"/>
      <c r="I88" s="23"/>
      <c r="J88" s="5"/>
      <c r="K88" s="35">
        <v>96.66666666666666</v>
      </c>
      <c r="L88" s="23">
        <f>SUM(H88:K88,E88)</f>
        <v>96.66666666666666</v>
      </c>
      <c r="M88" s="26">
        <f>COUNT(H88:K88,E88)</f>
        <v>1</v>
      </c>
      <c r="N88" s="5"/>
      <c r="O88" s="5"/>
      <c r="P88" s="5"/>
      <c r="Q88" s="5">
        <f>IF(E88&gt;=50,1,0)</f>
        <v>0</v>
      </c>
      <c r="R88" s="5">
        <f>IF(H88&gt;=50,1,0)</f>
        <v>0</v>
      </c>
      <c r="S88" s="5">
        <f>IF(I88&gt;=50,1,0)</f>
        <v>0</v>
      </c>
      <c r="T88" s="5">
        <f>IF(J88&gt;=65,1,0)</f>
        <v>0</v>
      </c>
      <c r="U88" s="5">
        <f>IF(K88&gt;60,1,0)</f>
        <v>1</v>
      </c>
      <c r="V88" s="5">
        <f>SUM(Q88:U88)</f>
        <v>1</v>
      </c>
      <c r="W88" s="27">
        <f>L88</f>
        <v>96.66666666666666</v>
      </c>
      <c r="X88" s="45" t="s">
        <v>769</v>
      </c>
    </row>
    <row r="89" spans="1:24" ht="15.75" thickBot="1">
      <c r="A89" s="9" t="s">
        <v>641</v>
      </c>
      <c r="B89" s="9" t="s">
        <v>108</v>
      </c>
      <c r="C89" s="9" t="s">
        <v>106</v>
      </c>
      <c r="D89" s="9" t="s">
        <v>464</v>
      </c>
      <c r="E89" s="23">
        <v>56</v>
      </c>
      <c r="F89" s="25"/>
      <c r="G89" s="25">
        <v>39</v>
      </c>
      <c r="H89" s="23">
        <f>MAX(F89:G89)</f>
        <v>39</v>
      </c>
      <c r="I89" s="23"/>
      <c r="J89" s="5"/>
      <c r="K89" s="23"/>
      <c r="L89" s="23">
        <f>SUM(H89:K89,E89)</f>
        <v>95</v>
      </c>
      <c r="M89" s="26">
        <f>COUNT(H89:K89,E89)</f>
        <v>2</v>
      </c>
      <c r="N89" s="5"/>
      <c r="O89" s="5"/>
      <c r="P89" s="5"/>
      <c r="Q89" s="5">
        <f>IF(E89&gt;=50,1,0)</f>
        <v>1</v>
      </c>
      <c r="R89" s="5">
        <f>IF(H89&gt;50,1,0)</f>
        <v>0</v>
      </c>
      <c r="S89" s="5">
        <f>IF(I89&gt;=50,1,0)</f>
        <v>0</v>
      </c>
      <c r="T89" s="5">
        <f>IF(J89&gt;=65,1,0)</f>
        <v>0</v>
      </c>
      <c r="U89" s="5">
        <f>IF(K89&gt;60,1,0)</f>
        <v>0</v>
      </c>
      <c r="V89" s="5">
        <f>SUM(Q89:U89)</f>
        <v>1</v>
      </c>
      <c r="W89" s="27">
        <f>L89</f>
        <v>95</v>
      </c>
      <c r="X89" s="41" t="s">
        <v>770</v>
      </c>
    </row>
    <row r="90" spans="1:24" ht="15.75" thickBot="1">
      <c r="A90" s="6" t="s">
        <v>242</v>
      </c>
      <c r="B90" s="6" t="s">
        <v>130</v>
      </c>
      <c r="C90" s="6" t="s">
        <v>14</v>
      </c>
      <c r="D90" s="5" t="s">
        <v>458</v>
      </c>
      <c r="E90" s="31">
        <v>66</v>
      </c>
      <c r="F90" s="25"/>
      <c r="G90" s="25">
        <v>24.4</v>
      </c>
      <c r="H90" s="23">
        <f>MAX(F90:G90)</f>
        <v>24.4</v>
      </c>
      <c r="I90" s="23"/>
      <c r="J90" s="5"/>
      <c r="K90" s="23"/>
      <c r="L90" s="23">
        <f>SUM(H90:K90,E90)</f>
        <v>90.4</v>
      </c>
      <c r="M90" s="26">
        <f>COUNT(H90:K90,E90)</f>
        <v>2</v>
      </c>
      <c r="N90" s="5"/>
      <c r="O90" s="5"/>
      <c r="P90" s="5"/>
      <c r="Q90" s="5">
        <f>IF(E90&gt;=50,1,0)</f>
        <v>1</v>
      </c>
      <c r="R90" s="5">
        <f>IF(H90&gt;=50,1,0)</f>
        <v>0</v>
      </c>
      <c r="S90" s="5">
        <f>IF(I90&gt;=50,1,0)</f>
        <v>0</v>
      </c>
      <c r="T90" s="5">
        <f>IF(J90&gt;=65,1,0)</f>
        <v>0</v>
      </c>
      <c r="U90" s="5">
        <f>IF(K90&gt;60,1,0)</f>
        <v>0</v>
      </c>
      <c r="V90" s="5">
        <f>SUM(Q90:U90)</f>
        <v>1</v>
      </c>
      <c r="W90" s="27">
        <f>L90</f>
        <v>90.4</v>
      </c>
      <c r="X90" s="33" t="s">
        <v>771</v>
      </c>
    </row>
    <row r="91" spans="1:24" ht="15.75" thickBot="1">
      <c r="A91" s="9" t="s">
        <v>652</v>
      </c>
      <c r="B91" s="9" t="s">
        <v>653</v>
      </c>
      <c r="C91" s="9" t="s">
        <v>163</v>
      </c>
      <c r="D91" s="9" t="s">
        <v>464</v>
      </c>
      <c r="E91" s="43"/>
      <c r="F91" s="25"/>
      <c r="G91" s="25"/>
      <c r="H91" s="23"/>
      <c r="I91" s="23"/>
      <c r="J91" s="5">
        <v>89</v>
      </c>
      <c r="K91" s="23"/>
      <c r="L91" s="23">
        <f>SUM(H91:K91,E91)</f>
        <v>89</v>
      </c>
      <c r="M91" s="26">
        <f>COUNT(H91:K91,E91)</f>
        <v>1</v>
      </c>
      <c r="N91" s="5">
        <f>MAX(L91:M91)</f>
        <v>89</v>
      </c>
      <c r="O91" s="5"/>
      <c r="P91" s="5"/>
      <c r="Q91" s="5">
        <f>IF(E91&gt;=50,1,0)</f>
        <v>0</v>
      </c>
      <c r="R91" s="5">
        <f>IF(H91&gt;=50,1,0)</f>
        <v>0</v>
      </c>
      <c r="S91" s="5">
        <f>IF(I91&gt;=50,1,0)</f>
        <v>0</v>
      </c>
      <c r="T91" s="5">
        <f>IF(J91&gt;=65,1,0)</f>
        <v>1</v>
      </c>
      <c r="U91" s="5">
        <f>IF(K91&gt;60,1,0)</f>
        <v>0</v>
      </c>
      <c r="V91" s="5">
        <f>SUM(Q91:U91)</f>
        <v>1</v>
      </c>
      <c r="W91" s="27">
        <f>L91</f>
        <v>89</v>
      </c>
      <c r="X91" s="45" t="s">
        <v>769</v>
      </c>
    </row>
    <row r="92" spans="1:24" ht="15.75" thickBot="1">
      <c r="A92" s="6" t="s">
        <v>257</v>
      </c>
      <c r="B92" s="6" t="s">
        <v>86</v>
      </c>
      <c r="C92" s="6" t="s">
        <v>116</v>
      </c>
      <c r="D92" s="5" t="s">
        <v>458</v>
      </c>
      <c r="E92" s="31"/>
      <c r="F92" s="25"/>
      <c r="G92" s="25"/>
      <c r="H92" s="23"/>
      <c r="I92" s="23"/>
      <c r="J92" s="5"/>
      <c r="K92" s="35">
        <v>80</v>
      </c>
      <c r="L92" s="23">
        <f>SUM(H92:K92,E92)</f>
        <v>80</v>
      </c>
      <c r="M92" s="26">
        <f>COUNT(H92:K92,E92)</f>
        <v>1</v>
      </c>
      <c r="N92" s="5"/>
      <c r="O92" s="5"/>
      <c r="P92" s="5"/>
      <c r="Q92" s="5">
        <f>IF(E92&gt;=50,1,0)</f>
        <v>0</v>
      </c>
      <c r="R92" s="5">
        <f>IF(H92&gt;50,1,0)</f>
        <v>0</v>
      </c>
      <c r="S92" s="5">
        <f>IF(I92&gt;=50,1,0)</f>
        <v>0</v>
      </c>
      <c r="T92" s="5">
        <f>IF(J92&gt;=65,1,0)</f>
        <v>0</v>
      </c>
      <c r="U92" s="5">
        <f>IF(K92&gt;60,1,0)</f>
        <v>1</v>
      </c>
      <c r="V92" s="5">
        <f>SUM(Q92:U92)</f>
        <v>1</v>
      </c>
      <c r="W92" s="27">
        <f>L92</f>
        <v>80</v>
      </c>
      <c r="X92" s="33" t="s">
        <v>771</v>
      </c>
    </row>
    <row r="93" spans="1:24" ht="15.75" thickBot="1">
      <c r="A93" s="9" t="s">
        <v>642</v>
      </c>
      <c r="B93" s="9" t="s">
        <v>643</v>
      </c>
      <c r="C93" s="9" t="s">
        <v>93</v>
      </c>
      <c r="D93" s="9" t="s">
        <v>464</v>
      </c>
      <c r="E93" s="43">
        <v>73</v>
      </c>
      <c r="F93" s="25"/>
      <c r="G93" s="25"/>
      <c r="H93" s="23"/>
      <c r="I93" s="23"/>
      <c r="J93" s="5"/>
      <c r="K93" s="23"/>
      <c r="L93" s="23">
        <f>SUM(H93:K93,E93)</f>
        <v>73</v>
      </c>
      <c r="M93" s="26">
        <f>COUNT(H93:K93,E93)</f>
        <v>1</v>
      </c>
      <c r="N93" s="5">
        <f>MAX(L93:M93)</f>
        <v>73</v>
      </c>
      <c r="O93" s="5"/>
      <c r="P93" s="5"/>
      <c r="Q93" s="5">
        <f>IF(E93&gt;=50,1,0)</f>
        <v>1</v>
      </c>
      <c r="R93" s="5">
        <f>IF(H93&gt;=50,1,0)</f>
        <v>0</v>
      </c>
      <c r="S93" s="5">
        <f>IF(I93&gt;=50,1,0)</f>
        <v>0</v>
      </c>
      <c r="T93" s="5">
        <f>IF(J93&gt;=65,1,0)</f>
        <v>0</v>
      </c>
      <c r="U93" s="5">
        <f>IF(K93&gt;60,1,0)</f>
        <v>0</v>
      </c>
      <c r="V93" s="5">
        <f>SUM(Q93:U93)</f>
        <v>1</v>
      </c>
      <c r="W93" s="27">
        <f>L93</f>
        <v>73</v>
      </c>
      <c r="X93" s="45" t="s">
        <v>769</v>
      </c>
    </row>
    <row r="94" spans="1:24" ht="15">
      <c r="A94" s="9" t="s">
        <v>706</v>
      </c>
      <c r="B94" s="9" t="s">
        <v>51</v>
      </c>
      <c r="C94" s="9" t="s">
        <v>149</v>
      </c>
      <c r="D94" s="9" t="s">
        <v>464</v>
      </c>
      <c r="E94" s="23">
        <v>50</v>
      </c>
      <c r="F94" s="25"/>
      <c r="G94" s="25"/>
      <c r="H94" s="23"/>
      <c r="I94" s="23"/>
      <c r="J94" s="5"/>
      <c r="K94" s="23"/>
      <c r="L94" s="23">
        <f>SUM(H94:K94,E94)</f>
        <v>50</v>
      </c>
      <c r="M94" s="26">
        <f>COUNT(H94:K94,E94)</f>
        <v>1</v>
      </c>
      <c r="N94" s="5">
        <f>MAX(L94:M94)</f>
        <v>50</v>
      </c>
      <c r="O94" s="5"/>
      <c r="P94" s="5"/>
      <c r="Q94" s="5">
        <f>IF(E94&gt;=50,1,0)</f>
        <v>1</v>
      </c>
      <c r="R94" s="5">
        <f>IF(H94&gt;=50,1,0)</f>
        <v>0</v>
      </c>
      <c r="S94" s="5">
        <f>IF(I94&gt;=50,1,0)</f>
        <v>0</v>
      </c>
      <c r="T94" s="5">
        <f>IF(J94&gt;=65,1,0)</f>
        <v>0</v>
      </c>
      <c r="U94" s="5">
        <f>IF(K94&gt;60,1,0)</f>
        <v>0</v>
      </c>
      <c r="V94" s="5">
        <f>SUM(Q94:U94)</f>
        <v>1</v>
      </c>
      <c r="W94" s="27">
        <f>L94</f>
        <v>50</v>
      </c>
      <c r="X94" s="45" t="s">
        <v>769</v>
      </c>
    </row>
    <row r="95" spans="1:24" ht="15">
      <c r="A95" s="9" t="s">
        <v>714</v>
      </c>
      <c r="B95" s="9" t="s">
        <v>51</v>
      </c>
      <c r="C95" s="9" t="s">
        <v>11</v>
      </c>
      <c r="D95" s="9" t="s">
        <v>464</v>
      </c>
      <c r="E95" s="23">
        <v>49</v>
      </c>
      <c r="F95" s="25"/>
      <c r="G95" s="25"/>
      <c r="H95" s="23"/>
      <c r="I95" s="23"/>
      <c r="J95" s="5"/>
      <c r="K95" s="35">
        <v>60</v>
      </c>
      <c r="L95" s="23">
        <f>SUM(H95:K95,E95)</f>
        <v>109</v>
      </c>
      <c r="M95" s="26">
        <f>COUNT(H95:K95,E95)</f>
        <v>2</v>
      </c>
      <c r="N95" s="5">
        <f>MAX(L95:M95)</f>
        <v>109</v>
      </c>
      <c r="O95" s="5"/>
      <c r="P95" s="5"/>
      <c r="Q95" s="5">
        <f>IF(E95&gt;=50,1,0)</f>
        <v>0</v>
      </c>
      <c r="R95" s="5">
        <f>IF(H95&gt;=50,1,0)</f>
        <v>0</v>
      </c>
      <c r="S95" s="5">
        <f>IF(I95&gt;=50,1,0)</f>
        <v>0</v>
      </c>
      <c r="T95" s="5">
        <f>IF(J95&gt;=65,1,0)</f>
        <v>0</v>
      </c>
      <c r="U95" s="5">
        <f>IF(K95&gt;60,1,0)</f>
        <v>0</v>
      </c>
      <c r="V95" s="5">
        <f>SUM(Q95:U95)</f>
        <v>0</v>
      </c>
      <c r="W95" s="27">
        <f>L95</f>
        <v>109</v>
      </c>
      <c r="X95" s="41" t="s">
        <v>770</v>
      </c>
    </row>
    <row r="96" spans="1:24" ht="15.75" thickBot="1">
      <c r="A96" s="6" t="s">
        <v>483</v>
      </c>
      <c r="B96" s="6" t="s">
        <v>112</v>
      </c>
      <c r="C96" s="6" t="s">
        <v>67</v>
      </c>
      <c r="D96" s="5" t="s">
        <v>462</v>
      </c>
      <c r="E96" s="44">
        <v>26</v>
      </c>
      <c r="F96" s="25">
        <v>4</v>
      </c>
      <c r="G96" s="25">
        <v>22.8</v>
      </c>
      <c r="H96" s="23">
        <f>MAX(F96:G96)</f>
        <v>22.8</v>
      </c>
      <c r="I96" s="23">
        <v>30</v>
      </c>
      <c r="J96" s="5">
        <v>47</v>
      </c>
      <c r="K96" s="23"/>
      <c r="L96" s="23">
        <f>SUM(H96:K96,E96)</f>
        <v>125.8</v>
      </c>
      <c r="M96" s="26">
        <f>COUNT(H96:K96,E96)</f>
        <v>4</v>
      </c>
      <c r="N96" s="5">
        <f>MAX(L96:M96)</f>
        <v>125.8</v>
      </c>
      <c r="O96" s="5"/>
      <c r="P96" s="5"/>
      <c r="Q96" s="5">
        <f>IF(E96&gt;=50,1,0)</f>
        <v>0</v>
      </c>
      <c r="R96" s="5">
        <f>IF(H96&gt;=50,1,0)</f>
        <v>0</v>
      </c>
      <c r="S96" s="5">
        <f>IF(I96&gt;=50,1,0)</f>
        <v>0</v>
      </c>
      <c r="T96" s="5">
        <f>IF(J96&gt;=65,1,0)</f>
        <v>0</v>
      </c>
      <c r="U96" s="5">
        <f>IF(K96&gt;60,1,0)</f>
        <v>0</v>
      </c>
      <c r="V96" s="5">
        <f>SUM(Q96:U96)</f>
        <v>0</v>
      </c>
      <c r="W96" s="23">
        <f>L96-MIN(H96:K96,E96)</f>
        <v>103</v>
      </c>
      <c r="X96" s="33" t="s">
        <v>771</v>
      </c>
    </row>
    <row r="97" spans="1:24" ht="15.75" thickBot="1">
      <c r="A97" s="9" t="s">
        <v>278</v>
      </c>
      <c r="B97" s="42" t="s">
        <v>108</v>
      </c>
      <c r="C97" s="9"/>
      <c r="D97" s="9" t="s">
        <v>464</v>
      </c>
      <c r="E97" s="43">
        <v>33</v>
      </c>
      <c r="F97" s="25">
        <v>28.2</v>
      </c>
      <c r="G97" s="25"/>
      <c r="H97" s="23">
        <f>MAX(F97:G97)</f>
        <v>28.2</v>
      </c>
      <c r="I97" s="23">
        <v>37.142857142857146</v>
      </c>
      <c r="J97" s="5"/>
      <c r="K97" s="23"/>
      <c r="L97" s="23">
        <f>SUM(H97:K97,E97)</f>
        <v>98.34285714285714</v>
      </c>
      <c r="M97" s="26">
        <f>COUNT(H97:K97,E97)</f>
        <v>3</v>
      </c>
      <c r="N97" s="5"/>
      <c r="O97" s="5"/>
      <c r="P97" s="5"/>
      <c r="Q97" s="5">
        <f>IF(E97&gt;=50,1,0)</f>
        <v>0</v>
      </c>
      <c r="R97" s="5">
        <f>IF(H97&gt;=50,1,0)</f>
        <v>0</v>
      </c>
      <c r="S97" s="5">
        <f>IF(I97&gt;=50,1,0)</f>
        <v>0</v>
      </c>
      <c r="T97" s="5">
        <f>IF(J97&gt;=65,1,0)</f>
        <v>0</v>
      </c>
      <c r="U97" s="5">
        <f>IF(K97&gt;60,1,0)</f>
        <v>0</v>
      </c>
      <c r="V97" s="5">
        <f>SUM(Q97:U97)</f>
        <v>0</v>
      </c>
      <c r="W97" s="27">
        <f>L97</f>
        <v>98.34285714285714</v>
      </c>
      <c r="X97" s="45" t="s">
        <v>769</v>
      </c>
    </row>
    <row r="98" spans="1:24" ht="15.75" thickBot="1">
      <c r="A98" s="9" t="s">
        <v>263</v>
      </c>
      <c r="B98" s="42" t="s">
        <v>72</v>
      </c>
      <c r="C98" s="9" t="s">
        <v>20</v>
      </c>
      <c r="D98" s="9" t="s">
        <v>464</v>
      </c>
      <c r="E98" s="43">
        <v>31</v>
      </c>
      <c r="F98" s="25">
        <v>32.8</v>
      </c>
      <c r="G98" s="25"/>
      <c r="H98" s="23">
        <f>MAX(F98:G98)</f>
        <v>32.8</v>
      </c>
      <c r="I98" s="23">
        <v>21.071428571428573</v>
      </c>
      <c r="J98" s="5"/>
      <c r="K98" s="23">
        <v>0</v>
      </c>
      <c r="L98" s="23">
        <f>SUM(H98:K98,E98)</f>
        <v>84.87142857142857</v>
      </c>
      <c r="M98" s="26">
        <f>COUNT(H98:K98,E98)</f>
        <v>4</v>
      </c>
      <c r="N98" s="5"/>
      <c r="O98" s="5"/>
      <c r="P98" s="5"/>
      <c r="Q98" s="5">
        <f>IF(E98&gt;=50,1,0)</f>
        <v>0</v>
      </c>
      <c r="R98" s="5">
        <f>IF(H98&gt;50,1,0)</f>
        <v>0</v>
      </c>
      <c r="S98" s="5">
        <f>IF(I98&gt;=50,1,0)</f>
        <v>0</v>
      </c>
      <c r="T98" s="5">
        <f>IF(J98&gt;=65,1,0)</f>
        <v>0</v>
      </c>
      <c r="U98" s="5">
        <f>IF(K98&gt;60,1,0)</f>
        <v>0</v>
      </c>
      <c r="V98" s="5">
        <f>SUM(Q98:U98)</f>
        <v>0</v>
      </c>
      <c r="W98" s="27">
        <f>L98</f>
        <v>84.87142857142857</v>
      </c>
      <c r="X98" s="45" t="s">
        <v>769</v>
      </c>
    </row>
    <row r="99" spans="1:24" ht="15.75" thickBot="1">
      <c r="A99" s="9" t="s">
        <v>253</v>
      </c>
      <c r="B99" s="9" t="s">
        <v>254</v>
      </c>
      <c r="C99" s="9" t="s">
        <v>163</v>
      </c>
      <c r="D99" s="9" t="s">
        <v>464</v>
      </c>
      <c r="E99" s="43">
        <v>37</v>
      </c>
      <c r="F99" s="25">
        <v>41</v>
      </c>
      <c r="G99" s="25"/>
      <c r="H99" s="23">
        <f>MAX(F99:G99)</f>
        <v>41</v>
      </c>
      <c r="I99" s="23"/>
      <c r="J99" s="5"/>
      <c r="K99" s="23"/>
      <c r="L99" s="23">
        <f>SUM(H99:K99,E99)</f>
        <v>78</v>
      </c>
      <c r="M99" s="26">
        <f>COUNT(H99:K99,E99)</f>
        <v>2</v>
      </c>
      <c r="N99" s="5"/>
      <c r="O99" s="5"/>
      <c r="P99" s="5"/>
      <c r="Q99" s="5">
        <f>IF(E99&gt;=50,1,0)</f>
        <v>0</v>
      </c>
      <c r="R99" s="5">
        <f>IF(H99&gt;=50,1,0)</f>
        <v>0</v>
      </c>
      <c r="S99" s="5">
        <f>IF(I99&gt;=50,1,0)</f>
        <v>0</v>
      </c>
      <c r="T99" s="5">
        <f>IF(J99&gt;=65,1,0)</f>
        <v>0</v>
      </c>
      <c r="U99" s="5">
        <f>IF(K99&gt;60,1,0)</f>
        <v>0</v>
      </c>
      <c r="V99" s="5">
        <f>SUM(Q99:U99)</f>
        <v>0</v>
      </c>
      <c r="W99" s="27">
        <f>L99</f>
        <v>78</v>
      </c>
      <c r="X99" s="41" t="s">
        <v>770</v>
      </c>
    </row>
    <row r="100" spans="1:24" ht="15">
      <c r="A100" s="6" t="s">
        <v>236</v>
      </c>
      <c r="B100" s="6" t="s">
        <v>237</v>
      </c>
      <c r="C100" s="6" t="s">
        <v>106</v>
      </c>
      <c r="D100" s="5" t="s">
        <v>458</v>
      </c>
      <c r="E100" s="44">
        <v>14</v>
      </c>
      <c r="F100" s="25"/>
      <c r="G100" s="25">
        <v>12</v>
      </c>
      <c r="H100" s="23">
        <f>MAX(F100:G100)</f>
        <v>12</v>
      </c>
      <c r="I100" s="23">
        <v>15</v>
      </c>
      <c r="J100" s="5">
        <v>43</v>
      </c>
      <c r="K100" s="23"/>
      <c r="L100" s="23">
        <f>SUM(H100:K100,E100)</f>
        <v>84</v>
      </c>
      <c r="M100" s="26">
        <f>COUNT(H100:K100,E100)</f>
        <v>4</v>
      </c>
      <c r="N100" s="5"/>
      <c r="O100" s="5"/>
      <c r="P100" s="5"/>
      <c r="Q100" s="5">
        <f>IF(E100&gt;=50,1,0)</f>
        <v>0</v>
      </c>
      <c r="R100" s="5">
        <f>IF(H100&gt;50,1,0)</f>
        <v>0</v>
      </c>
      <c r="S100" s="5">
        <f>IF(I100&gt;=50,1,0)</f>
        <v>0</v>
      </c>
      <c r="T100" s="5">
        <f>IF(J100&gt;=65,1,0)</f>
        <v>0</v>
      </c>
      <c r="U100" s="5">
        <f>IF(K100&gt;60,1,0)</f>
        <v>0</v>
      </c>
      <c r="V100" s="5">
        <f>SUM(Q100:U100)</f>
        <v>0</v>
      </c>
      <c r="W100" s="23">
        <f>L100-MIN(H100:K100,E100)</f>
        <v>72</v>
      </c>
      <c r="X100" s="5" t="s">
        <v>767</v>
      </c>
    </row>
    <row r="101" spans="1:24" ht="15">
      <c r="A101" s="5" t="s">
        <v>154</v>
      </c>
      <c r="B101" s="5" t="s">
        <v>155</v>
      </c>
      <c r="C101" s="5" t="s">
        <v>11</v>
      </c>
      <c r="D101" s="5" t="s">
        <v>461</v>
      </c>
      <c r="E101" s="44">
        <v>30</v>
      </c>
      <c r="F101" s="25"/>
      <c r="G101" s="25"/>
      <c r="H101" s="23"/>
      <c r="I101" s="23"/>
      <c r="J101" s="5">
        <v>4</v>
      </c>
      <c r="K101" s="35">
        <v>37</v>
      </c>
      <c r="L101" s="23">
        <f>SUM(H101:K101,E101)</f>
        <v>71</v>
      </c>
      <c r="M101" s="26">
        <f>COUNT(H101:K101,E101)</f>
        <v>3</v>
      </c>
      <c r="N101" s="5">
        <f>MAX(L101:M101)</f>
        <v>71</v>
      </c>
      <c r="O101" s="5"/>
      <c r="P101" s="5"/>
      <c r="Q101" s="5">
        <f>IF(E101&gt;=50,1,0)</f>
        <v>0</v>
      </c>
      <c r="R101" s="5">
        <f>IF(H101&gt;=50,1,0)</f>
        <v>0</v>
      </c>
      <c r="S101" s="5">
        <f>IF(I101&gt;=50,1,0)</f>
        <v>0</v>
      </c>
      <c r="T101" s="5">
        <f>IF(J101&gt;=65,1,0)</f>
        <v>0</v>
      </c>
      <c r="U101" s="5">
        <f>IF(K101&gt;60,1,0)</f>
        <v>0</v>
      </c>
      <c r="V101" s="5">
        <f>SUM(Q101:U101)</f>
        <v>0</v>
      </c>
      <c r="W101" s="27">
        <f>L101</f>
        <v>71</v>
      </c>
      <c r="X101" s="33" t="s">
        <v>771</v>
      </c>
    </row>
    <row r="102" spans="1:24" ht="15.75" thickBot="1">
      <c r="A102" s="9" t="s">
        <v>640</v>
      </c>
      <c r="B102" s="9" t="s">
        <v>16</v>
      </c>
      <c r="C102" s="9" t="s">
        <v>295</v>
      </c>
      <c r="D102" s="9" t="s">
        <v>464</v>
      </c>
      <c r="E102" s="23"/>
      <c r="F102" s="25"/>
      <c r="G102" s="25"/>
      <c r="H102" s="23"/>
      <c r="I102" s="23"/>
      <c r="J102" s="5">
        <v>61</v>
      </c>
      <c r="K102" s="23"/>
      <c r="L102" s="23">
        <f>SUM(H102:K102,E102)</f>
        <v>61</v>
      </c>
      <c r="M102" s="5">
        <f>COUNT(H102:K102,E102)</f>
        <v>1</v>
      </c>
      <c r="N102" s="5"/>
      <c r="O102" s="5"/>
      <c r="P102" s="5"/>
      <c r="Q102" s="5">
        <f>IF(E102&gt;=50,1,0)</f>
        <v>0</v>
      </c>
      <c r="R102" s="5">
        <f>IF(H102&gt;=50,1,0)</f>
        <v>0</v>
      </c>
      <c r="S102" s="5">
        <f>IF(I102&gt;=50,1,0)</f>
        <v>0</v>
      </c>
      <c r="T102" s="5">
        <f>IF(J102&gt;=65,1,0)</f>
        <v>0</v>
      </c>
      <c r="U102" s="5">
        <f>IF(K102&gt;60,1,0)</f>
        <v>0</v>
      </c>
      <c r="V102" s="5">
        <f>SUM(Q102:U102)</f>
        <v>0</v>
      </c>
      <c r="W102" s="27">
        <f>L102</f>
        <v>61</v>
      </c>
      <c r="X102" s="45" t="s">
        <v>769</v>
      </c>
    </row>
    <row r="103" spans="1:25" ht="15.75" thickBot="1">
      <c r="A103" s="5" t="s">
        <v>605</v>
      </c>
      <c r="B103" s="5" t="s">
        <v>29</v>
      </c>
      <c r="C103" s="5" t="s">
        <v>177</v>
      </c>
      <c r="D103" s="5" t="s">
        <v>461</v>
      </c>
      <c r="E103" s="43"/>
      <c r="F103" s="25"/>
      <c r="G103" s="25"/>
      <c r="H103" s="23"/>
      <c r="I103" s="23"/>
      <c r="J103" s="5">
        <v>60</v>
      </c>
      <c r="K103" s="23"/>
      <c r="L103" s="23">
        <f>SUM(H103:K103,E103)</f>
        <v>60</v>
      </c>
      <c r="M103" s="26">
        <f>COUNT(H103:K103,E103)</f>
        <v>1</v>
      </c>
      <c r="N103" s="5"/>
      <c r="O103" s="5"/>
      <c r="P103" s="32">
        <v>21</v>
      </c>
      <c r="Q103" s="5">
        <f>IF(E103&gt;=50,1,0)</f>
        <v>0</v>
      </c>
      <c r="R103" s="5">
        <f>IF(H103&gt;=50,1,0)</f>
        <v>0</v>
      </c>
      <c r="S103" s="5">
        <f>IF(I103&gt;=50,1,0)</f>
        <v>0</v>
      </c>
      <c r="T103" s="5">
        <f>IF(J103&gt;=65,1,0)</f>
        <v>0</v>
      </c>
      <c r="U103" s="5">
        <f>IF(K103&gt;60,1,0)</f>
        <v>0</v>
      </c>
      <c r="V103" s="5">
        <f>SUM(Q103:U103)</f>
        <v>0</v>
      </c>
      <c r="W103" s="27">
        <f>L103</f>
        <v>60</v>
      </c>
      <c r="X103" s="33" t="s">
        <v>771</v>
      </c>
      <c r="Y103" s="2" t="s">
        <v>757</v>
      </c>
    </row>
    <row r="104" spans="1:24" ht="15.75" thickBot="1">
      <c r="A104" s="6" t="s">
        <v>199</v>
      </c>
      <c r="B104" s="6" t="s">
        <v>86</v>
      </c>
      <c r="C104" s="6" t="s">
        <v>33</v>
      </c>
      <c r="D104" s="5" t="s">
        <v>458</v>
      </c>
      <c r="E104" s="31">
        <v>35</v>
      </c>
      <c r="F104" s="25"/>
      <c r="G104" s="25"/>
      <c r="H104" s="23"/>
      <c r="I104" s="23"/>
      <c r="J104" s="5">
        <v>20</v>
      </c>
      <c r="K104" s="23"/>
      <c r="L104" s="23">
        <f>SUM(H104:K104,E104)</f>
        <v>55</v>
      </c>
      <c r="M104" s="26">
        <f>COUNT(H104:K104,E104)</f>
        <v>2</v>
      </c>
      <c r="N104" s="5"/>
      <c r="O104" s="5"/>
      <c r="P104" s="5"/>
      <c r="Q104" s="5">
        <f>IF(E104&gt;=50,1,0)</f>
        <v>0</v>
      </c>
      <c r="R104" s="5">
        <f>IF(H104&gt;=50,1,0)</f>
        <v>0</v>
      </c>
      <c r="S104" s="5">
        <f>IF(I104&gt;=50,1,0)</f>
        <v>0</v>
      </c>
      <c r="T104" s="5">
        <f>IF(J104&gt;=65,1,0)</f>
        <v>0</v>
      </c>
      <c r="U104" s="5">
        <f>IF(K104&gt;60,1,0)</f>
        <v>0</v>
      </c>
      <c r="V104" s="5">
        <f>SUM(Q104:U104)</f>
        <v>0</v>
      </c>
      <c r="W104" s="27">
        <f>L104</f>
        <v>55</v>
      </c>
      <c r="X104" s="33" t="s">
        <v>771</v>
      </c>
    </row>
    <row r="105" spans="1:24" ht="15.75" thickBot="1">
      <c r="A105" s="9" t="s">
        <v>654</v>
      </c>
      <c r="B105" s="9" t="s">
        <v>137</v>
      </c>
      <c r="C105" s="9" t="s">
        <v>5</v>
      </c>
      <c r="D105" s="9" t="s">
        <v>464</v>
      </c>
      <c r="E105" s="43">
        <v>13</v>
      </c>
      <c r="F105" s="25"/>
      <c r="G105" s="25">
        <v>18</v>
      </c>
      <c r="H105" s="23">
        <f>MAX(F105:G105)</f>
        <v>18</v>
      </c>
      <c r="I105" s="23">
        <v>20</v>
      </c>
      <c r="J105" s="5"/>
      <c r="K105" s="23"/>
      <c r="L105" s="23">
        <f>SUM(H105:K105,E105)</f>
        <v>51</v>
      </c>
      <c r="M105" s="5">
        <f>COUNT(H105:K105,E105)</f>
        <v>3</v>
      </c>
      <c r="N105" s="6"/>
      <c r="O105" s="6"/>
      <c r="P105" s="6"/>
      <c r="Q105" s="5">
        <f>IF(E105&gt;=50,1,0)</f>
        <v>0</v>
      </c>
      <c r="R105" s="5">
        <f>IF(H105&gt;50,1,0)</f>
        <v>0</v>
      </c>
      <c r="S105" s="5">
        <f>IF(I105&gt;=50,1,0)</f>
        <v>0</v>
      </c>
      <c r="T105" s="5">
        <f>IF(J105&gt;=65,1,0)</f>
        <v>0</v>
      </c>
      <c r="U105" s="5">
        <f>IF(K105&gt;60,1,0)</f>
        <v>0</v>
      </c>
      <c r="V105" s="5">
        <f>SUM(Q105:U105)</f>
        <v>0</v>
      </c>
      <c r="W105" s="27">
        <f>L105</f>
        <v>51</v>
      </c>
      <c r="X105" s="41" t="s">
        <v>770</v>
      </c>
    </row>
    <row r="106" spans="1:24" ht="15.75" thickBot="1">
      <c r="A106" s="9" t="s">
        <v>712</v>
      </c>
      <c r="B106" s="9" t="s">
        <v>137</v>
      </c>
      <c r="C106" s="9" t="s">
        <v>713</v>
      </c>
      <c r="D106" s="9" t="s">
        <v>464</v>
      </c>
      <c r="E106" s="43">
        <v>40</v>
      </c>
      <c r="F106" s="25">
        <v>2</v>
      </c>
      <c r="G106" s="25"/>
      <c r="H106" s="23">
        <f>MAX(F106:G106)</f>
        <v>2</v>
      </c>
      <c r="I106" s="23"/>
      <c r="J106" s="5"/>
      <c r="K106" s="23"/>
      <c r="L106" s="23">
        <f>SUM(H106:K106,E106)</f>
        <v>42</v>
      </c>
      <c r="M106" s="26">
        <f>COUNT(H106:K106,E106)</f>
        <v>2</v>
      </c>
      <c r="N106" s="5">
        <f>MAX(L106:M106)</f>
        <v>42</v>
      </c>
      <c r="O106" s="5"/>
      <c r="P106" s="5"/>
      <c r="Q106" s="5">
        <f>IF(E106&gt;=50,1,0)</f>
        <v>0</v>
      </c>
      <c r="R106" s="5">
        <f>IF(H106&gt;=50,1,0)</f>
        <v>0</v>
      </c>
      <c r="S106" s="5">
        <f>IF(I106&gt;=50,1,0)</f>
        <v>0</v>
      </c>
      <c r="T106" s="5">
        <f>IF(J106&gt;=65,1,0)</f>
        <v>0</v>
      </c>
      <c r="U106" s="5">
        <f>IF(K106&gt;60,1,0)</f>
        <v>0</v>
      </c>
      <c r="V106" s="5">
        <f>SUM(Q106:U106)</f>
        <v>0</v>
      </c>
      <c r="W106" s="27">
        <f>L106</f>
        <v>42</v>
      </c>
      <c r="X106" s="41" t="s">
        <v>770</v>
      </c>
    </row>
    <row r="107" spans="1:24" ht="15.75" thickBot="1">
      <c r="A107" s="9" t="s">
        <v>705</v>
      </c>
      <c r="B107" s="9" t="s">
        <v>29</v>
      </c>
      <c r="C107" s="9" t="s">
        <v>8</v>
      </c>
      <c r="D107" s="9" t="s">
        <v>464</v>
      </c>
      <c r="E107" s="43">
        <v>28</v>
      </c>
      <c r="F107" s="25"/>
      <c r="G107" s="25"/>
      <c r="H107" s="23"/>
      <c r="I107" s="23"/>
      <c r="J107" s="5"/>
      <c r="K107" s="23"/>
      <c r="L107" s="23">
        <f>SUM(H107:K107,E107)</f>
        <v>28</v>
      </c>
      <c r="M107" s="26">
        <f>COUNT(H107:K107,E107)</f>
        <v>1</v>
      </c>
      <c r="N107" s="5">
        <f>MAX(L107:M107)</f>
        <v>28</v>
      </c>
      <c r="O107" s="5"/>
      <c r="P107" s="5"/>
      <c r="Q107" s="5">
        <f>IF(E107&gt;=50,1,0)</f>
        <v>0</v>
      </c>
      <c r="R107" s="5">
        <f>IF(H107&gt;=50,1,0)</f>
        <v>0</v>
      </c>
      <c r="S107" s="5">
        <f>IF(I107&gt;=50,1,0)</f>
        <v>0</v>
      </c>
      <c r="T107" s="5">
        <f>IF(J107&gt;=65,1,0)</f>
        <v>0</v>
      </c>
      <c r="U107" s="5">
        <f>IF(K107&gt;60,1,0)</f>
        <v>0</v>
      </c>
      <c r="V107" s="5">
        <f>SUM(Q107:U107)</f>
        <v>0</v>
      </c>
      <c r="W107" s="27">
        <f>L107</f>
        <v>28</v>
      </c>
      <c r="X107" s="45" t="s">
        <v>769</v>
      </c>
    </row>
    <row r="108" spans="1:24" ht="15.75" thickBot="1">
      <c r="A108" s="9" t="s">
        <v>221</v>
      </c>
      <c r="B108" s="9" t="s">
        <v>10</v>
      </c>
      <c r="C108" s="9" t="s">
        <v>27</v>
      </c>
      <c r="D108" s="9" t="s">
        <v>464</v>
      </c>
      <c r="E108" s="43">
        <v>26</v>
      </c>
      <c r="F108" s="25"/>
      <c r="G108" s="25"/>
      <c r="H108" s="23"/>
      <c r="I108" s="23"/>
      <c r="J108" s="5"/>
      <c r="K108" s="23"/>
      <c r="L108" s="23">
        <f>SUM(H108:K108,E108)</f>
        <v>26</v>
      </c>
      <c r="M108" s="26">
        <f>COUNT(H108:K108,E108)</f>
        <v>1</v>
      </c>
      <c r="N108" s="5"/>
      <c r="O108" s="5"/>
      <c r="P108" s="5"/>
      <c r="Q108" s="5">
        <f>IF(E108&gt;=50,1,0)</f>
        <v>0</v>
      </c>
      <c r="R108" s="5">
        <f>IF(H108&gt;50,1,0)</f>
        <v>0</v>
      </c>
      <c r="S108" s="5">
        <f>IF(I108&gt;=50,1,0)</f>
        <v>0</v>
      </c>
      <c r="T108" s="5">
        <f>IF(J108&gt;=65,1,0)</f>
        <v>0</v>
      </c>
      <c r="U108" s="5">
        <f>IF(K108&gt;60,1,0)</f>
        <v>0</v>
      </c>
      <c r="V108" s="5">
        <f>SUM(Q108:U108)</f>
        <v>0</v>
      </c>
      <c r="W108" s="27">
        <f>L108</f>
        <v>26</v>
      </c>
      <c r="X108" s="45" t="s">
        <v>769</v>
      </c>
    </row>
    <row r="109" spans="1:24" ht="15.75" thickBot="1">
      <c r="A109" s="6" t="s">
        <v>214</v>
      </c>
      <c r="B109" s="6" t="s">
        <v>7</v>
      </c>
      <c r="C109" s="6" t="s">
        <v>43</v>
      </c>
      <c r="D109" s="5" t="s">
        <v>458</v>
      </c>
      <c r="E109" s="31">
        <v>16</v>
      </c>
      <c r="F109" s="25"/>
      <c r="G109" s="25"/>
      <c r="H109" s="23"/>
      <c r="I109" s="23"/>
      <c r="J109" s="5">
        <v>5</v>
      </c>
      <c r="K109" s="23"/>
      <c r="L109" s="23">
        <f>SUM(H109:K109,E109)</f>
        <v>21</v>
      </c>
      <c r="M109" s="26">
        <f>COUNT(H109:K109,E109)</f>
        <v>2</v>
      </c>
      <c r="N109" s="5"/>
      <c r="O109" s="5"/>
      <c r="P109" s="5"/>
      <c r="Q109" s="5">
        <f>IF(E109&gt;=50,1,0)</f>
        <v>0</v>
      </c>
      <c r="R109" s="5">
        <f>IF(H109&gt;50,1,0)</f>
        <v>0</v>
      </c>
      <c r="S109" s="5">
        <f>IF(I109&gt;=50,1,0)</f>
        <v>0</v>
      </c>
      <c r="T109" s="5">
        <f>IF(J109&gt;=65,1,0)</f>
        <v>0</v>
      </c>
      <c r="U109" s="5">
        <f>IF(K109&gt;60,1,0)</f>
        <v>0</v>
      </c>
      <c r="V109" s="5">
        <f>SUM(Q109:U109)</f>
        <v>0</v>
      </c>
      <c r="W109" s="27">
        <f>L109</f>
        <v>21</v>
      </c>
      <c r="X109" s="33" t="s">
        <v>771</v>
      </c>
    </row>
    <row r="110" spans="1:24" ht="15.75" thickBot="1">
      <c r="A110" s="9" t="s">
        <v>323</v>
      </c>
      <c r="B110" s="9" t="s">
        <v>361</v>
      </c>
      <c r="C110" s="9" t="s">
        <v>644</v>
      </c>
      <c r="D110" s="9" t="s">
        <v>464</v>
      </c>
      <c r="E110" s="43">
        <v>17</v>
      </c>
      <c r="F110" s="25">
        <v>3</v>
      </c>
      <c r="G110" s="25"/>
      <c r="H110" s="23">
        <f>MAX(F110:G110)</f>
        <v>3</v>
      </c>
      <c r="I110" s="23"/>
      <c r="J110" s="5"/>
      <c r="K110" s="23"/>
      <c r="L110" s="23">
        <f>SUM(H110:K110,E110)</f>
        <v>20</v>
      </c>
      <c r="M110" s="5">
        <f>COUNT(H110:K110,E110)</f>
        <v>2</v>
      </c>
      <c r="N110" s="5"/>
      <c r="O110" s="5"/>
      <c r="P110" s="5"/>
      <c r="Q110" s="5">
        <f>IF(E110&gt;=50,1,0)</f>
        <v>0</v>
      </c>
      <c r="R110" s="5">
        <f>IF(H110&gt;=50,1,0)</f>
        <v>0</v>
      </c>
      <c r="S110" s="5">
        <f>IF(I110&gt;=50,1,0)</f>
        <v>0</v>
      </c>
      <c r="T110" s="5">
        <f>IF(J110&gt;=65,1,0)</f>
        <v>0</v>
      </c>
      <c r="U110" s="5">
        <f>IF(K110&gt;60,1,0)</f>
        <v>0</v>
      </c>
      <c r="V110" s="5">
        <f>SUM(Q110:U110)</f>
        <v>0</v>
      </c>
      <c r="W110" s="27">
        <f>L110</f>
        <v>20</v>
      </c>
      <c r="X110" s="45" t="s">
        <v>769</v>
      </c>
    </row>
    <row r="111" spans="1:24" ht="15.75" thickBot="1">
      <c r="A111" s="5" t="s">
        <v>611</v>
      </c>
      <c r="B111" s="5" t="s">
        <v>612</v>
      </c>
      <c r="C111" s="5" t="s">
        <v>613</v>
      </c>
      <c r="D111" s="5" t="s">
        <v>461</v>
      </c>
      <c r="E111" s="31">
        <v>18</v>
      </c>
      <c r="F111" s="25"/>
      <c r="G111" s="25"/>
      <c r="H111" s="23"/>
      <c r="I111" s="23"/>
      <c r="J111" s="5"/>
      <c r="K111" s="23"/>
      <c r="L111" s="23">
        <f>SUM(H111:K111,E111)</f>
        <v>18</v>
      </c>
      <c r="M111" s="26">
        <f>COUNT(H111:K111,E111)</f>
        <v>1</v>
      </c>
      <c r="N111" s="5"/>
      <c r="O111" s="5"/>
      <c r="P111" s="5"/>
      <c r="Q111" s="5">
        <f>IF(E111&gt;=50,1,0)</f>
        <v>0</v>
      </c>
      <c r="R111" s="5">
        <f>IF(H111&gt;=50,1,0)</f>
        <v>0</v>
      </c>
      <c r="S111" s="5">
        <f>IF(I111&gt;=50,1,0)</f>
        <v>0</v>
      </c>
      <c r="T111" s="5">
        <f>IF(J111&gt;=65,1,0)</f>
        <v>0</v>
      </c>
      <c r="U111" s="5">
        <f>IF(K111&gt;60,1,0)</f>
        <v>0</v>
      </c>
      <c r="V111" s="5">
        <f>SUM(Q111:U111)</f>
        <v>0</v>
      </c>
      <c r="W111" s="27">
        <f>L111</f>
        <v>18</v>
      </c>
      <c r="X111" s="33" t="s">
        <v>771</v>
      </c>
    </row>
    <row r="112" spans="1:24" ht="15.75" thickBot="1">
      <c r="A112" s="6" t="s">
        <v>492</v>
      </c>
      <c r="B112" s="6" t="s">
        <v>201</v>
      </c>
      <c r="C112" s="6" t="s">
        <v>149</v>
      </c>
      <c r="D112" s="5" t="s">
        <v>462</v>
      </c>
      <c r="E112" s="31">
        <v>18</v>
      </c>
      <c r="F112" s="25"/>
      <c r="G112" s="25"/>
      <c r="H112" s="23"/>
      <c r="I112" s="23"/>
      <c r="J112" s="5"/>
      <c r="K112" s="23"/>
      <c r="L112" s="23">
        <f>SUM(H112:K112,E112)</f>
        <v>18</v>
      </c>
      <c r="M112" s="26">
        <f>COUNT(H112:K112,E112)</f>
        <v>1</v>
      </c>
      <c r="N112" s="5"/>
      <c r="O112" s="5"/>
      <c r="P112" s="5"/>
      <c r="Q112" s="5">
        <f>IF(E112&gt;=50,1,0)</f>
        <v>0</v>
      </c>
      <c r="R112" s="5">
        <f>IF(H112&gt;=50,1,0)</f>
        <v>0</v>
      </c>
      <c r="S112" s="5">
        <f>IF(I112&gt;=50,1,0)</f>
        <v>0</v>
      </c>
      <c r="T112" s="5">
        <f>IF(J112&gt;=65,1,0)</f>
        <v>0</v>
      </c>
      <c r="U112" s="5">
        <f>IF(K112&gt;60,1,0)</f>
        <v>0</v>
      </c>
      <c r="V112" s="5">
        <f>SUM(Q112:U112)</f>
        <v>0</v>
      </c>
      <c r="W112" s="27">
        <f>L112</f>
        <v>18</v>
      </c>
      <c r="X112" s="33" t="s">
        <v>771</v>
      </c>
    </row>
    <row r="113" spans="1:24" ht="15">
      <c r="A113" s="9" t="s">
        <v>651</v>
      </c>
      <c r="B113" s="9" t="s">
        <v>57</v>
      </c>
      <c r="C113" s="9" t="s">
        <v>106</v>
      </c>
      <c r="D113" s="9" t="s">
        <v>464</v>
      </c>
      <c r="E113" s="23">
        <v>6</v>
      </c>
      <c r="F113" s="25">
        <v>10</v>
      </c>
      <c r="G113" s="25"/>
      <c r="H113" s="23">
        <f>MAX(F113:G113)</f>
        <v>10</v>
      </c>
      <c r="I113" s="23"/>
      <c r="J113" s="5"/>
      <c r="K113" s="23"/>
      <c r="L113" s="23">
        <f>SUM(H113:K113,E113)</f>
        <v>16</v>
      </c>
      <c r="M113" s="26">
        <f>COUNT(H113:K113,E113)</f>
        <v>2</v>
      </c>
      <c r="N113" s="5">
        <f>MAX(L113:M113)</f>
        <v>16</v>
      </c>
      <c r="O113" s="5"/>
      <c r="P113" s="5"/>
      <c r="Q113" s="5">
        <f>IF(E113&gt;=50,1,0)</f>
        <v>0</v>
      </c>
      <c r="R113" s="5">
        <f>IF(H113&gt;=50,1,0)</f>
        <v>0</v>
      </c>
      <c r="S113" s="5">
        <f>IF(I113&gt;=50,1,0)</f>
        <v>0</v>
      </c>
      <c r="T113" s="5">
        <f>IF(J113&gt;=65,1,0)</f>
        <v>0</v>
      </c>
      <c r="U113" s="5">
        <f>IF(K113&gt;60,1,0)</f>
        <v>0</v>
      </c>
      <c r="V113" s="5">
        <f>SUM(Q113:U113)</f>
        <v>0</v>
      </c>
      <c r="W113" s="27">
        <f>L113</f>
        <v>16</v>
      </c>
      <c r="X113" s="45" t="s">
        <v>769</v>
      </c>
    </row>
    <row r="114" spans="1:24" ht="15">
      <c r="A114" s="6" t="s">
        <v>251</v>
      </c>
      <c r="B114" s="6" t="s">
        <v>252</v>
      </c>
      <c r="C114" s="6" t="s">
        <v>165</v>
      </c>
      <c r="D114" s="5" t="s">
        <v>458</v>
      </c>
      <c r="E114" s="23"/>
      <c r="F114" s="25"/>
      <c r="G114" s="25">
        <v>15</v>
      </c>
      <c r="H114" s="23">
        <f>MAX(F114:G114)</f>
        <v>15</v>
      </c>
      <c r="I114" s="23"/>
      <c r="J114" s="5"/>
      <c r="K114" s="23">
        <v>0</v>
      </c>
      <c r="L114" s="23">
        <f>SUM(H114:K114,E114)</f>
        <v>15</v>
      </c>
      <c r="M114" s="5">
        <f>COUNT(H114:K114,E114)</f>
        <v>2</v>
      </c>
      <c r="N114" s="5"/>
      <c r="O114" s="5"/>
      <c r="P114" s="5"/>
      <c r="Q114" s="5">
        <f>IF(E114&gt;=50,1,0)</f>
        <v>0</v>
      </c>
      <c r="R114" s="5">
        <f>IF(H114&gt;=50,1,0)</f>
        <v>0</v>
      </c>
      <c r="S114" s="5">
        <f>IF(I114&gt;=50,1,0)</f>
        <v>0</v>
      </c>
      <c r="T114" s="5">
        <f>IF(J114&gt;=65,1,0)</f>
        <v>0</v>
      </c>
      <c r="U114" s="5">
        <f>IF(K114&gt;60,1,0)</f>
        <v>0</v>
      </c>
      <c r="V114" s="5">
        <f>SUM(Q114:U114)</f>
        <v>0</v>
      </c>
      <c r="W114" s="27">
        <f>L114</f>
        <v>15</v>
      </c>
      <c r="X114" s="33" t="s">
        <v>771</v>
      </c>
    </row>
    <row r="115" spans="1:24" ht="15">
      <c r="A115" s="9" t="s">
        <v>708</v>
      </c>
      <c r="B115" s="9" t="s">
        <v>217</v>
      </c>
      <c r="C115" s="9" t="s">
        <v>14</v>
      </c>
      <c r="D115" s="9" t="s">
        <v>464</v>
      </c>
      <c r="E115" s="23">
        <v>14</v>
      </c>
      <c r="F115" s="25"/>
      <c r="G115" s="25"/>
      <c r="H115" s="23"/>
      <c r="I115" s="23"/>
      <c r="J115" s="5"/>
      <c r="K115" s="23"/>
      <c r="L115" s="23">
        <f>SUM(H115:K115,E115)</f>
        <v>14</v>
      </c>
      <c r="M115" s="26">
        <f>COUNT(H115:K115,E115)</f>
        <v>1</v>
      </c>
      <c r="N115" s="5">
        <f>MAX(L115:M115)</f>
        <v>14</v>
      </c>
      <c r="O115" s="5"/>
      <c r="P115" s="5"/>
      <c r="Q115" s="5">
        <f>IF(E115&gt;=50,1,0)</f>
        <v>0</v>
      </c>
      <c r="R115" s="5">
        <f>IF(H115&gt;=50,1,0)</f>
        <v>0</v>
      </c>
      <c r="S115" s="5">
        <f>IF(I115&gt;=50,1,0)</f>
        <v>0</v>
      </c>
      <c r="T115" s="5">
        <f>IF(J115&gt;=65,1,0)</f>
        <v>0</v>
      </c>
      <c r="U115" s="5">
        <f>IF(K115&gt;60,1,0)</f>
        <v>0</v>
      </c>
      <c r="V115" s="5">
        <f>SUM(Q115:U115)</f>
        <v>0</v>
      </c>
      <c r="W115" s="27">
        <f>L115</f>
        <v>14</v>
      </c>
      <c r="X115" s="45" t="s">
        <v>769</v>
      </c>
    </row>
    <row r="116" spans="1:24" ht="15">
      <c r="A116" s="6" t="s">
        <v>286</v>
      </c>
      <c r="B116" s="6" t="s">
        <v>287</v>
      </c>
      <c r="C116" s="6" t="s">
        <v>118</v>
      </c>
      <c r="D116" s="5" t="s">
        <v>462</v>
      </c>
      <c r="E116" s="23">
        <v>13</v>
      </c>
      <c r="F116" s="25"/>
      <c r="G116" s="25"/>
      <c r="H116" s="23"/>
      <c r="I116" s="23"/>
      <c r="J116" s="5"/>
      <c r="K116" s="23"/>
      <c r="L116" s="23">
        <f>SUM(H116:K116,E116)</f>
        <v>13</v>
      </c>
      <c r="M116" s="26">
        <f>COUNT(H116:K116,E116)</f>
        <v>1</v>
      </c>
      <c r="N116" s="5"/>
      <c r="O116" s="5"/>
      <c r="P116" s="5"/>
      <c r="Q116" s="5">
        <f>IF(E116&gt;=50,1,0)</f>
        <v>0</v>
      </c>
      <c r="R116" s="5">
        <f>IF(H116&gt;=50,1,0)</f>
        <v>0</v>
      </c>
      <c r="S116" s="5">
        <f>IF(I116&gt;=50,1,0)</f>
        <v>0</v>
      </c>
      <c r="T116" s="5">
        <f>IF(J116&gt;=65,1,0)</f>
        <v>0</v>
      </c>
      <c r="U116" s="5">
        <f>IF(K116&gt;60,1,0)</f>
        <v>0</v>
      </c>
      <c r="V116" s="5">
        <f>SUM(Q116:U116)</f>
        <v>0</v>
      </c>
      <c r="W116" s="27">
        <f>L116</f>
        <v>13</v>
      </c>
      <c r="X116" s="33" t="s">
        <v>771</v>
      </c>
    </row>
    <row r="117" spans="1:24" ht="15">
      <c r="A117" s="9" t="s">
        <v>707</v>
      </c>
      <c r="B117" s="9" t="s">
        <v>280</v>
      </c>
      <c r="C117" s="9" t="s">
        <v>73</v>
      </c>
      <c r="D117" s="9" t="s">
        <v>464</v>
      </c>
      <c r="E117" s="23"/>
      <c r="F117" s="25"/>
      <c r="G117" s="25">
        <v>13</v>
      </c>
      <c r="H117" s="23">
        <f>MAX(F117:G117)</f>
        <v>13</v>
      </c>
      <c r="I117" s="23"/>
      <c r="J117" s="5"/>
      <c r="K117" s="23"/>
      <c r="L117" s="23">
        <f>SUM(H117:K117,E117)</f>
        <v>13</v>
      </c>
      <c r="M117" s="26">
        <f>COUNT(H117:K117,E117)</f>
        <v>1</v>
      </c>
      <c r="N117" s="5">
        <f>MAX(L117:M117)</f>
        <v>13</v>
      </c>
      <c r="O117" s="5"/>
      <c r="P117" s="5"/>
      <c r="Q117" s="5">
        <f>IF(E117&gt;=50,1,0)</f>
        <v>0</v>
      </c>
      <c r="R117" s="5">
        <f>IF(H117&gt;=50,1,0)</f>
        <v>0</v>
      </c>
      <c r="S117" s="5">
        <f>IF(I117&gt;=50,1,0)</f>
        <v>0</v>
      </c>
      <c r="T117" s="5">
        <f>IF(J117&gt;=65,1,0)</f>
        <v>0</v>
      </c>
      <c r="U117" s="5">
        <f>IF(K117&gt;60,1,0)</f>
        <v>0</v>
      </c>
      <c r="V117" s="5">
        <f>SUM(Q117:U117)</f>
        <v>0</v>
      </c>
      <c r="W117" s="27">
        <f>L117</f>
        <v>13</v>
      </c>
      <c r="X117" s="45" t="s">
        <v>769</v>
      </c>
    </row>
    <row r="118" spans="1:24" ht="15">
      <c r="A118" s="42" t="s">
        <v>731</v>
      </c>
      <c r="B118" s="9" t="s">
        <v>645</v>
      </c>
      <c r="C118" s="9" t="s">
        <v>646</v>
      </c>
      <c r="D118" s="9" t="s">
        <v>464</v>
      </c>
      <c r="E118" s="23"/>
      <c r="F118" s="25"/>
      <c r="G118" s="25"/>
      <c r="H118" s="23"/>
      <c r="I118" s="23">
        <v>10.714285714285714</v>
      </c>
      <c r="J118" s="5"/>
      <c r="K118" s="23"/>
      <c r="L118" s="23">
        <f>SUM(H118:K118,E118)</f>
        <v>10.714285714285714</v>
      </c>
      <c r="M118" s="26">
        <f>COUNT(H118:K118,E118)</f>
        <v>1</v>
      </c>
      <c r="N118" s="5">
        <f>MAX(L118:M118)</f>
        <v>10.714285714285714</v>
      </c>
      <c r="O118" s="5"/>
      <c r="P118" s="5"/>
      <c r="Q118" s="5">
        <f>IF(E118&gt;=50,1,0)</f>
        <v>0</v>
      </c>
      <c r="R118" s="5">
        <f>IF(H118&gt;=50,1,0)</f>
        <v>0</v>
      </c>
      <c r="S118" s="5">
        <f>IF(I118&gt;=50,1,0)</f>
        <v>0</v>
      </c>
      <c r="T118" s="5">
        <f>IF(J118&gt;=65,1,0)</f>
        <v>0</v>
      </c>
      <c r="U118" s="5">
        <f>IF(K118&gt;60,1,0)</f>
        <v>0</v>
      </c>
      <c r="V118" s="5">
        <f>SUM(Q118:U118)</f>
        <v>0</v>
      </c>
      <c r="W118" s="27">
        <f>L118</f>
        <v>10.714285714285714</v>
      </c>
      <c r="X118" s="41" t="s">
        <v>770</v>
      </c>
    </row>
    <row r="119" spans="1:24" ht="15">
      <c r="A119" s="9" t="s">
        <v>710</v>
      </c>
      <c r="B119" s="9" t="s">
        <v>181</v>
      </c>
      <c r="C119" s="9" t="s">
        <v>11</v>
      </c>
      <c r="D119" s="9" t="s">
        <v>464</v>
      </c>
      <c r="E119" s="23">
        <v>6</v>
      </c>
      <c r="F119" s="25"/>
      <c r="G119" s="25"/>
      <c r="H119" s="23"/>
      <c r="I119" s="23"/>
      <c r="J119" s="5"/>
      <c r="K119" s="23"/>
      <c r="L119" s="23">
        <f>SUM(H119:K119,E119)</f>
        <v>6</v>
      </c>
      <c r="M119" s="26">
        <f>COUNT(H119:K119,E119)</f>
        <v>1</v>
      </c>
      <c r="N119" s="5">
        <f>MAX(L119:M119)</f>
        <v>6</v>
      </c>
      <c r="O119" s="5"/>
      <c r="P119" s="5"/>
      <c r="Q119" s="5">
        <f>IF(E119&gt;=50,1,0)</f>
        <v>0</v>
      </c>
      <c r="R119" s="5">
        <f>IF(H119&gt;=50,1,0)</f>
        <v>0</v>
      </c>
      <c r="S119" s="5">
        <f>IF(I119&gt;=50,1,0)</f>
        <v>0</v>
      </c>
      <c r="T119" s="5">
        <f>IF(J119&gt;=65,1,0)</f>
        <v>0</v>
      </c>
      <c r="U119" s="5">
        <f>IF(K119&gt;60,1,0)</f>
        <v>0</v>
      </c>
      <c r="V119" s="5">
        <f>SUM(Q119:U119)</f>
        <v>0</v>
      </c>
      <c r="W119" s="27">
        <f>L119</f>
        <v>6</v>
      </c>
      <c r="X119" s="45" t="s">
        <v>769</v>
      </c>
    </row>
    <row r="120" spans="1:24" ht="15">
      <c r="A120" s="9" t="s">
        <v>704</v>
      </c>
      <c r="B120" s="9" t="s">
        <v>65</v>
      </c>
      <c r="C120" s="9" t="s">
        <v>295</v>
      </c>
      <c r="D120" s="9" t="s">
        <v>464</v>
      </c>
      <c r="E120" s="23">
        <v>2</v>
      </c>
      <c r="F120" s="25"/>
      <c r="G120" s="25"/>
      <c r="H120" s="23"/>
      <c r="I120" s="23"/>
      <c r="J120" s="5"/>
      <c r="K120" s="23"/>
      <c r="L120" s="23">
        <f>SUM(H120:K120,E120)</f>
        <v>2</v>
      </c>
      <c r="M120" s="26">
        <f>COUNT(H120:K120,E120)</f>
        <v>1</v>
      </c>
      <c r="N120" s="5">
        <f>MAX(L120:M120)</f>
        <v>2</v>
      </c>
      <c r="O120" s="5"/>
      <c r="P120" s="5"/>
      <c r="Q120" s="5">
        <f>IF(E120&gt;=50,1,0)</f>
        <v>0</v>
      </c>
      <c r="R120" s="5">
        <f>IF(H120&gt;=50,1,0)</f>
        <v>0</v>
      </c>
      <c r="S120" s="5">
        <f>IF(I120&gt;=50,1,0)</f>
        <v>0</v>
      </c>
      <c r="T120" s="5">
        <f>IF(J120&gt;=65,1,0)</f>
        <v>0</v>
      </c>
      <c r="U120" s="5">
        <f>IF(K120&gt;60,1,0)</f>
        <v>0</v>
      </c>
      <c r="V120" s="5">
        <f>SUM(Q120:U120)</f>
        <v>0</v>
      </c>
      <c r="W120" s="27">
        <f>L120</f>
        <v>2</v>
      </c>
      <c r="X120" s="45" t="s">
        <v>769</v>
      </c>
    </row>
    <row r="121" spans="1:24" ht="15">
      <c r="A121" s="6" t="s">
        <v>288</v>
      </c>
      <c r="B121" s="6" t="s">
        <v>289</v>
      </c>
      <c r="C121" s="6" t="s">
        <v>11</v>
      </c>
      <c r="D121" s="5" t="s">
        <v>462</v>
      </c>
      <c r="E121" s="44"/>
      <c r="F121" s="25"/>
      <c r="G121" s="25"/>
      <c r="H121" s="23"/>
      <c r="I121" s="23"/>
      <c r="J121" s="5"/>
      <c r="K121" s="23"/>
      <c r="L121" s="23">
        <f>SUM(H121:K121,E121)</f>
        <v>0</v>
      </c>
      <c r="M121" s="26">
        <f>COUNT(H121:K121,E121)</f>
        <v>0</v>
      </c>
      <c r="N121" s="5"/>
      <c r="O121" s="5"/>
      <c r="P121" s="5"/>
      <c r="Q121" s="5">
        <f>IF(E121&gt;=50,1,0)</f>
        <v>0</v>
      </c>
      <c r="R121" s="5">
        <f>IF(H121&gt;=50,1,0)</f>
        <v>0</v>
      </c>
      <c r="S121" s="5">
        <f>IF(I121&gt;=50,1,0)</f>
        <v>0</v>
      </c>
      <c r="T121" s="5">
        <f>IF(J121&gt;=65,1,0)</f>
        <v>0</v>
      </c>
      <c r="U121" s="5">
        <f>IF(K121&gt;60,1,0)</f>
        <v>0</v>
      </c>
      <c r="V121" s="5">
        <f>SUM(Q121:U121)</f>
        <v>0</v>
      </c>
      <c r="W121" s="27">
        <f>L121</f>
        <v>0</v>
      </c>
      <c r="X121" s="33" t="s">
        <v>771</v>
      </c>
    </row>
    <row r="122" spans="1:24" ht="15">
      <c r="A122" s="6" t="s">
        <v>486</v>
      </c>
      <c r="B122" s="6" t="s">
        <v>487</v>
      </c>
      <c r="C122" s="6" t="s">
        <v>295</v>
      </c>
      <c r="D122" s="5" t="s">
        <v>462</v>
      </c>
      <c r="E122" s="44"/>
      <c r="F122" s="25"/>
      <c r="G122" s="25"/>
      <c r="H122" s="23"/>
      <c r="I122" s="23"/>
      <c r="J122" s="5"/>
      <c r="K122" s="23"/>
      <c r="L122" s="23">
        <f>SUM(H122:K122,E122)</f>
        <v>0</v>
      </c>
      <c r="M122" s="26">
        <f>COUNT(H122:K122,E122)</f>
        <v>0</v>
      </c>
      <c r="N122" s="5"/>
      <c r="O122" s="5"/>
      <c r="P122" s="5"/>
      <c r="Q122" s="5">
        <f>IF(E122&gt;=50,1,0)</f>
        <v>0</v>
      </c>
      <c r="R122" s="5">
        <f>IF(H122&gt;=50,1,0)</f>
        <v>0</v>
      </c>
      <c r="S122" s="5">
        <f>IF(I122&gt;=50,1,0)</f>
        <v>0</v>
      </c>
      <c r="T122" s="5">
        <f>IF(J122&gt;=65,1,0)</f>
        <v>0</v>
      </c>
      <c r="U122" s="5">
        <f>IF(K122&gt;60,1,0)</f>
        <v>0</v>
      </c>
      <c r="V122" s="5">
        <f>SUM(Q122:U122)</f>
        <v>0</v>
      </c>
      <c r="W122" s="27">
        <f>L122</f>
        <v>0</v>
      </c>
      <c r="X122" s="33" t="s">
        <v>771</v>
      </c>
    </row>
    <row r="123" spans="1:24" ht="15">
      <c r="A123" s="5" t="s">
        <v>616</v>
      </c>
      <c r="B123" s="5" t="s">
        <v>132</v>
      </c>
      <c r="C123" s="5" t="s">
        <v>118</v>
      </c>
      <c r="D123" s="5" t="s">
        <v>461</v>
      </c>
      <c r="E123" s="23"/>
      <c r="F123" s="25"/>
      <c r="G123" s="25"/>
      <c r="H123" s="23"/>
      <c r="I123" s="23"/>
      <c r="J123" s="5"/>
      <c r="K123" s="23"/>
      <c r="L123" s="23">
        <f>SUM(H123:K123,E123)</f>
        <v>0</v>
      </c>
      <c r="M123" s="26">
        <f>COUNT(H123:K123,E123)</f>
        <v>0</v>
      </c>
      <c r="N123" s="5"/>
      <c r="O123" s="5"/>
      <c r="P123" s="5"/>
      <c r="Q123" s="5">
        <f>IF(E123&gt;=50,1,0)</f>
        <v>0</v>
      </c>
      <c r="R123" s="5">
        <f>IF(H123&gt;=50,1,0)</f>
        <v>0</v>
      </c>
      <c r="S123" s="5">
        <f>IF(I123&gt;=50,1,0)</f>
        <v>0</v>
      </c>
      <c r="T123" s="5">
        <f>IF(J123&gt;=65,1,0)</f>
        <v>0</v>
      </c>
      <c r="U123" s="5">
        <f>IF(K123&gt;60,1,0)</f>
        <v>0</v>
      </c>
      <c r="V123" s="5">
        <f>SUM(Q123:U123)</f>
        <v>0</v>
      </c>
      <c r="W123" s="27">
        <f>L123</f>
        <v>0</v>
      </c>
      <c r="X123" s="33" t="s">
        <v>771</v>
      </c>
    </row>
    <row r="124" spans="1:24" ht="15">
      <c r="A124" s="5" t="s">
        <v>615</v>
      </c>
      <c r="B124" s="5" t="s">
        <v>254</v>
      </c>
      <c r="C124" s="5" t="s">
        <v>106</v>
      </c>
      <c r="D124" s="5" t="s">
        <v>461</v>
      </c>
      <c r="E124" s="44"/>
      <c r="F124" s="25"/>
      <c r="G124" s="25"/>
      <c r="H124" s="23"/>
      <c r="I124" s="23"/>
      <c r="J124" s="5"/>
      <c r="K124" s="23"/>
      <c r="L124" s="23">
        <f>SUM(H124:K124,E124)</f>
        <v>0</v>
      </c>
      <c r="M124" s="26">
        <f>COUNT(H124:K124,E124)</f>
        <v>0</v>
      </c>
      <c r="N124" s="5"/>
      <c r="O124" s="5"/>
      <c r="P124" s="5"/>
      <c r="Q124" s="5">
        <f>IF(E124&gt;=50,1,0)</f>
        <v>0</v>
      </c>
      <c r="R124" s="5">
        <f>IF(H124&gt;=50,1,0)</f>
        <v>0</v>
      </c>
      <c r="S124" s="5">
        <f>IF(I124&gt;=50,1,0)</f>
        <v>0</v>
      </c>
      <c r="T124" s="5">
        <f>IF(J124&gt;=65,1,0)</f>
        <v>0</v>
      </c>
      <c r="U124" s="5">
        <f>IF(K124&gt;60,1,0)</f>
        <v>0</v>
      </c>
      <c r="V124" s="5">
        <f>SUM(Q124:U124)</f>
        <v>0</v>
      </c>
      <c r="W124" s="27">
        <f>L124</f>
        <v>0</v>
      </c>
      <c r="X124" s="33" t="s">
        <v>771</v>
      </c>
    </row>
    <row r="125" spans="1:24" ht="15">
      <c r="A125" s="6" t="s">
        <v>248</v>
      </c>
      <c r="B125" s="6" t="s">
        <v>146</v>
      </c>
      <c r="C125" s="6" t="s">
        <v>249</v>
      </c>
      <c r="D125" s="5" t="s">
        <v>458</v>
      </c>
      <c r="E125" s="23"/>
      <c r="F125" s="25"/>
      <c r="G125" s="25"/>
      <c r="H125" s="23"/>
      <c r="I125" s="23"/>
      <c r="J125" s="5"/>
      <c r="K125" s="23"/>
      <c r="L125" s="23">
        <f>SUM(H125:K125,E125)</f>
        <v>0</v>
      </c>
      <c r="M125" s="26">
        <f>COUNT(H125:K125,E125)</f>
        <v>0</v>
      </c>
      <c r="N125" s="5"/>
      <c r="O125" s="5"/>
      <c r="P125" s="5"/>
      <c r="Q125" s="5">
        <f>IF(E125&gt;=50,1,0)</f>
        <v>0</v>
      </c>
      <c r="R125" s="5">
        <f>IF(H125&gt;=50,1,0)</f>
        <v>0</v>
      </c>
      <c r="S125" s="5">
        <f>IF(I125&gt;=50,1,0)</f>
        <v>0</v>
      </c>
      <c r="T125" s="5">
        <f>IF(J125&gt;=65,1,0)</f>
        <v>0</v>
      </c>
      <c r="U125" s="5">
        <f>IF(K125&gt;60,1,0)</f>
        <v>0</v>
      </c>
      <c r="V125" s="5">
        <f>SUM(Q125:U125)</f>
        <v>0</v>
      </c>
      <c r="W125" s="27">
        <f>L125</f>
        <v>0</v>
      </c>
      <c r="X125" s="33" t="s">
        <v>771</v>
      </c>
    </row>
    <row r="126" spans="1:24" ht="15">
      <c r="A126" s="6" t="s">
        <v>491</v>
      </c>
      <c r="B126" s="6" t="s">
        <v>181</v>
      </c>
      <c r="C126" s="6" t="s">
        <v>60</v>
      </c>
      <c r="D126" s="5" t="s">
        <v>462</v>
      </c>
      <c r="E126" s="23"/>
      <c r="F126" s="25"/>
      <c r="G126" s="25"/>
      <c r="H126" s="23"/>
      <c r="I126" s="23"/>
      <c r="J126" s="5"/>
      <c r="K126" s="23"/>
      <c r="L126" s="23">
        <f>SUM(H126:K126,E126)</f>
        <v>0</v>
      </c>
      <c r="M126" s="26">
        <f>COUNT(H126:K126,E126)</f>
        <v>0</v>
      </c>
      <c r="N126" s="5"/>
      <c r="O126" s="5"/>
      <c r="P126" s="5"/>
      <c r="Q126" s="5">
        <f>IF(E126&gt;=50,1,0)</f>
        <v>0</v>
      </c>
      <c r="R126" s="5">
        <f>IF(H126&gt;=50,1,0)</f>
        <v>0</v>
      </c>
      <c r="S126" s="5">
        <f>IF(I126&gt;=50,1,0)</f>
        <v>0</v>
      </c>
      <c r="T126" s="5">
        <f>IF(J126&gt;=65,1,0)</f>
        <v>0</v>
      </c>
      <c r="U126" s="5">
        <f>IF(K126&gt;60,1,0)</f>
        <v>0</v>
      </c>
      <c r="V126" s="5">
        <f>SUM(Q126:U126)</f>
        <v>0</v>
      </c>
      <c r="W126" s="27">
        <f>L126</f>
        <v>0</v>
      </c>
      <c r="X126" s="33" t="s">
        <v>771</v>
      </c>
    </row>
    <row r="127" spans="1:24" ht="15">
      <c r="A127" s="9" t="s">
        <v>454</v>
      </c>
      <c r="B127" s="9" t="s">
        <v>181</v>
      </c>
      <c r="C127" s="9" t="s">
        <v>67</v>
      </c>
      <c r="D127" s="9" t="s">
        <v>464</v>
      </c>
      <c r="E127" s="23"/>
      <c r="F127" s="25"/>
      <c r="G127" s="25"/>
      <c r="H127" s="23"/>
      <c r="I127" s="23"/>
      <c r="J127" s="5"/>
      <c r="K127" s="23"/>
      <c r="L127" s="23">
        <f>SUM(H127:K127,E127)</f>
        <v>0</v>
      </c>
      <c r="M127" s="26">
        <f>COUNT(H127:K127,E127)</f>
        <v>0</v>
      </c>
      <c r="N127" s="5"/>
      <c r="O127" s="5"/>
      <c r="P127" s="5"/>
      <c r="Q127" s="5">
        <f>IF(E127&gt;=50,1,0)</f>
        <v>0</v>
      </c>
      <c r="R127" s="5">
        <f>IF(H127&gt;=50,1,0)</f>
        <v>0</v>
      </c>
      <c r="S127" s="5">
        <f>IF(I127&gt;=50,1,0)</f>
        <v>0</v>
      </c>
      <c r="T127" s="5">
        <f>IF(J127&gt;=65,1,0)</f>
        <v>0</v>
      </c>
      <c r="U127" s="5">
        <f>IF(K127&gt;60,1,0)</f>
        <v>0</v>
      </c>
      <c r="V127" s="5">
        <f>SUM(Q127:U127)</f>
        <v>0</v>
      </c>
      <c r="W127" s="27">
        <f>L127</f>
        <v>0</v>
      </c>
      <c r="X127" s="45" t="s">
        <v>769</v>
      </c>
    </row>
    <row r="128" spans="1:24" ht="15">
      <c r="A128" s="6" t="s">
        <v>213</v>
      </c>
      <c r="B128" s="6" t="s">
        <v>190</v>
      </c>
      <c r="C128" s="6" t="s">
        <v>30</v>
      </c>
      <c r="D128" s="5" t="s">
        <v>458</v>
      </c>
      <c r="E128" s="23"/>
      <c r="F128" s="25"/>
      <c r="G128" s="25"/>
      <c r="H128" s="23"/>
      <c r="I128" s="23"/>
      <c r="J128" s="5"/>
      <c r="K128" s="23"/>
      <c r="L128" s="23">
        <f>SUM(H128:K128,E128)</f>
        <v>0</v>
      </c>
      <c r="M128" s="5">
        <f>COUNT(H128:K128,E128)</f>
        <v>0</v>
      </c>
      <c r="N128" s="5"/>
      <c r="O128" s="5"/>
      <c r="P128" s="5"/>
      <c r="Q128" s="5">
        <f>IF(E128&gt;=50,1,0)</f>
        <v>0</v>
      </c>
      <c r="R128" s="5">
        <f>IF(H128&gt;50,1,0)</f>
        <v>0</v>
      </c>
      <c r="S128" s="5">
        <f>IF(I128&gt;=50,1,0)</f>
        <v>0</v>
      </c>
      <c r="T128" s="5">
        <f>IF(J128&gt;=65,1,0)</f>
        <v>0</v>
      </c>
      <c r="U128" s="5">
        <f>IF(K128&gt;60,1,0)</f>
        <v>0</v>
      </c>
      <c r="V128" s="5">
        <f>SUM(Q128:U128)</f>
        <v>0</v>
      </c>
      <c r="W128" s="27">
        <f>L128</f>
        <v>0</v>
      </c>
      <c r="X128" s="33" t="s">
        <v>771</v>
      </c>
    </row>
    <row r="129" spans="1:24" ht="15">
      <c r="A129" s="5" t="s">
        <v>608</v>
      </c>
      <c r="B129" s="5" t="s">
        <v>254</v>
      </c>
      <c r="C129" s="5" t="s">
        <v>367</v>
      </c>
      <c r="D129" s="5" t="s">
        <v>461</v>
      </c>
      <c r="E129" s="23"/>
      <c r="F129" s="25"/>
      <c r="G129" s="25"/>
      <c r="H129" s="23"/>
      <c r="I129" s="23"/>
      <c r="J129" s="5"/>
      <c r="K129" s="23"/>
      <c r="L129" s="23">
        <f>SUM(H129:K129,E129)</f>
        <v>0</v>
      </c>
      <c r="M129" s="26">
        <f>COUNT(H129:K129,E129)</f>
        <v>0</v>
      </c>
      <c r="N129" s="5"/>
      <c r="O129" s="5"/>
      <c r="P129" s="5"/>
      <c r="Q129" s="5">
        <f>IF(E129&gt;=50,1,0)</f>
        <v>0</v>
      </c>
      <c r="R129" s="5">
        <f>IF(H129&gt;=50,1,0)</f>
        <v>0</v>
      </c>
      <c r="S129" s="5">
        <f>IF(I129&gt;=50,1,0)</f>
        <v>0</v>
      </c>
      <c r="T129" s="5">
        <f>IF(J129&gt;=65,1,0)</f>
        <v>0</v>
      </c>
      <c r="U129" s="5">
        <f>IF(K129&gt;60,1,0)</f>
        <v>0</v>
      </c>
      <c r="V129" s="5">
        <f>SUM(Q129:U129)</f>
        <v>0</v>
      </c>
      <c r="W129" s="27">
        <f>L129</f>
        <v>0</v>
      </c>
      <c r="X129" s="33" t="s">
        <v>771</v>
      </c>
    </row>
    <row r="130" spans="1:24" ht="15">
      <c r="A130" s="6" t="s">
        <v>218</v>
      </c>
      <c r="B130" s="6" t="s">
        <v>130</v>
      </c>
      <c r="C130" s="6" t="s">
        <v>159</v>
      </c>
      <c r="D130" s="5" t="s">
        <v>458</v>
      </c>
      <c r="E130" s="23"/>
      <c r="F130" s="25"/>
      <c r="G130" s="25"/>
      <c r="H130" s="23"/>
      <c r="I130" s="23"/>
      <c r="J130" s="5"/>
      <c r="K130" s="23"/>
      <c r="L130" s="23">
        <f>SUM(H130:K130,E130)</f>
        <v>0</v>
      </c>
      <c r="M130" s="26">
        <f>COUNT(H130:K130,E130)</f>
        <v>0</v>
      </c>
      <c r="N130" s="5"/>
      <c r="O130" s="5"/>
      <c r="P130" s="5"/>
      <c r="Q130" s="5">
        <f>IF(E130&gt;=50,1,0)</f>
        <v>0</v>
      </c>
      <c r="R130" s="5">
        <f>IF(H130&gt;=50,1,0)</f>
        <v>0</v>
      </c>
      <c r="S130" s="5">
        <f>IF(I130&gt;=50,1,0)</f>
        <v>0</v>
      </c>
      <c r="T130" s="5">
        <f>IF(J130&gt;=65,1,0)</f>
        <v>0</v>
      </c>
      <c r="U130" s="5">
        <f>IF(K130&gt;60,1,0)</f>
        <v>0</v>
      </c>
      <c r="V130" s="5">
        <f>SUM(Q130:U130)</f>
        <v>0</v>
      </c>
      <c r="W130" s="27">
        <f>L130</f>
        <v>0</v>
      </c>
      <c r="X130" s="33" t="s">
        <v>771</v>
      </c>
    </row>
    <row r="131" spans="1:24" ht="15">
      <c r="A131" s="9" t="s">
        <v>650</v>
      </c>
      <c r="B131" s="9" t="s">
        <v>7</v>
      </c>
      <c r="C131" s="9" t="s">
        <v>116</v>
      </c>
      <c r="D131" s="9" t="s">
        <v>464</v>
      </c>
      <c r="E131" s="23"/>
      <c r="F131" s="25"/>
      <c r="G131" s="25"/>
      <c r="H131" s="23"/>
      <c r="I131" s="23"/>
      <c r="J131" s="5"/>
      <c r="K131" s="23"/>
      <c r="L131" s="23">
        <f>SUM(H131:K131,E131)</f>
        <v>0</v>
      </c>
      <c r="M131" s="26">
        <f>COUNT(H131:K131,E131)</f>
        <v>0</v>
      </c>
      <c r="N131" s="5"/>
      <c r="O131" s="5"/>
      <c r="P131" s="5"/>
      <c r="Q131" s="5">
        <f>IF(E131&gt;=50,1,0)</f>
        <v>0</v>
      </c>
      <c r="R131" s="5">
        <f>IF(H131&gt;=50,1,0)</f>
        <v>0</v>
      </c>
      <c r="S131" s="5">
        <f>IF(I131&gt;=50,1,0)</f>
        <v>0</v>
      </c>
      <c r="T131" s="5">
        <f>IF(J131&gt;=65,1,0)</f>
        <v>0</v>
      </c>
      <c r="U131" s="5">
        <f>IF(K131&gt;60,1,0)</f>
        <v>0</v>
      </c>
      <c r="V131" s="5">
        <f>SUM(Q131:U131)</f>
        <v>0</v>
      </c>
      <c r="W131" s="27">
        <f>L131</f>
        <v>0</v>
      </c>
      <c r="X131" s="45" t="s">
        <v>769</v>
      </c>
    </row>
    <row r="132" spans="1:24" ht="15">
      <c r="A132" s="6" t="s">
        <v>247</v>
      </c>
      <c r="B132" s="6" t="s">
        <v>26</v>
      </c>
      <c r="C132" s="6" t="s">
        <v>5</v>
      </c>
      <c r="D132" s="5" t="s">
        <v>458</v>
      </c>
      <c r="E132" s="23"/>
      <c r="F132" s="25"/>
      <c r="G132" s="25"/>
      <c r="H132" s="23"/>
      <c r="I132" s="23"/>
      <c r="J132" s="5"/>
      <c r="K132" s="23"/>
      <c r="L132" s="23">
        <f>SUM(H132:K132,E132)</f>
        <v>0</v>
      </c>
      <c r="M132" s="26">
        <f>COUNT(H132:K132,E132)</f>
        <v>0</v>
      </c>
      <c r="N132" s="5"/>
      <c r="O132" s="5"/>
      <c r="P132" s="5"/>
      <c r="Q132" s="5">
        <f>IF(E132&gt;=50,1,0)</f>
        <v>0</v>
      </c>
      <c r="R132" s="5">
        <f>IF(H132&gt;=50,1,0)</f>
        <v>0</v>
      </c>
      <c r="S132" s="5">
        <f>IF(I132&gt;=50,1,0)</f>
        <v>0</v>
      </c>
      <c r="T132" s="5">
        <f>IF(J132&gt;=65,1,0)</f>
        <v>0</v>
      </c>
      <c r="U132" s="5">
        <f>IF(K132&gt;60,1,0)</f>
        <v>0</v>
      </c>
      <c r="V132" s="5">
        <f>SUM(Q132:U132)</f>
        <v>0</v>
      </c>
      <c r="W132" s="27">
        <f>L132</f>
        <v>0</v>
      </c>
      <c r="X132" s="33" t="s">
        <v>771</v>
      </c>
    </row>
    <row r="133" spans="1:24" ht="15">
      <c r="A133" s="5" t="s">
        <v>621</v>
      </c>
      <c r="B133" s="5" t="s">
        <v>35</v>
      </c>
      <c r="C133" s="5" t="s">
        <v>163</v>
      </c>
      <c r="D133" s="5" t="s">
        <v>461</v>
      </c>
      <c r="E133" s="23"/>
      <c r="F133" s="25"/>
      <c r="G133" s="25"/>
      <c r="H133" s="23"/>
      <c r="I133" s="23"/>
      <c r="J133" s="5"/>
      <c r="K133" s="23"/>
      <c r="L133" s="23">
        <f>SUM(H133:K133,E133)</f>
        <v>0</v>
      </c>
      <c r="M133" s="26">
        <f>COUNT(H133:K133,E133)</f>
        <v>0</v>
      </c>
      <c r="N133" s="5">
        <f>MAX(L133:M133)</f>
        <v>0</v>
      </c>
      <c r="O133" s="5"/>
      <c r="P133" s="5"/>
      <c r="Q133" s="5">
        <f>IF(E133&gt;=50,1,0)</f>
        <v>0</v>
      </c>
      <c r="R133" s="5">
        <f>IF(H133&gt;=50,1,0)</f>
        <v>0</v>
      </c>
      <c r="S133" s="5">
        <f>IF(I133&gt;=50,1,0)</f>
        <v>0</v>
      </c>
      <c r="T133" s="5">
        <f>IF(J133&gt;=65,1,0)</f>
        <v>0</v>
      </c>
      <c r="U133" s="5">
        <f>IF(K133&gt;60,1,0)</f>
        <v>0</v>
      </c>
      <c r="V133" s="5">
        <f>SUM(Q133:U133)</f>
        <v>0</v>
      </c>
      <c r="W133" s="27">
        <f>L133</f>
        <v>0</v>
      </c>
      <c r="X133" s="33" t="s">
        <v>771</v>
      </c>
    </row>
    <row r="135" spans="16:21" ht="15">
      <c r="P135" s="2" t="s">
        <v>754</v>
      </c>
      <c r="Q135" s="2" t="s">
        <v>755</v>
      </c>
      <c r="R135" s="2" t="s">
        <v>755</v>
      </c>
      <c r="S135" s="2" t="s">
        <v>755</v>
      </c>
      <c r="T135" s="2" t="s">
        <v>766</v>
      </c>
      <c r="U135" s="2" t="s">
        <v>775</v>
      </c>
    </row>
  </sheetData>
  <sheetProtection/>
  <printOptions/>
  <pageMargins left="0.7875" right="0.7875" top="1.05277777777778" bottom="1.05277777777778" header="0.7875" footer="0.7875"/>
  <pageSetup horizontalDpi="300" verticalDpi="300" orientation="portrait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92"/>
  <sheetViews>
    <sheetView zoomScalePageLayoutView="0" workbookViewId="0" topLeftCell="A1">
      <pane ySplit="1" topLeftCell="A65" activePane="bottomLeft" state="frozen"/>
      <selection pane="topLeft" activeCell="A1" sqref="A1"/>
      <selection pane="bottomLeft" activeCell="D76" sqref="D76"/>
    </sheetView>
  </sheetViews>
  <sheetFormatPr defaultColWidth="18.57421875" defaultRowHeight="12.75"/>
  <cols>
    <col min="1" max="1" width="14.8515625" style="2" customWidth="1"/>
    <col min="2" max="2" width="12.140625" style="2" customWidth="1"/>
    <col min="3" max="3" width="15.7109375" style="2" customWidth="1"/>
    <col min="4" max="4" width="18.57421875" style="5" customWidth="1"/>
    <col min="5" max="5" width="5.00390625" style="16" customWidth="1"/>
    <col min="6" max="6" width="5.00390625" style="28" customWidth="1"/>
    <col min="7" max="7" width="5.00390625" style="29" customWidth="1"/>
    <col min="8" max="8" width="5.00390625" style="2" customWidth="1"/>
    <col min="9" max="9" width="5.00390625" style="16" customWidth="1"/>
    <col min="10" max="10" width="5.00390625" style="2" customWidth="1"/>
    <col min="11" max="11" width="5.00390625" style="16" customWidth="1"/>
    <col min="12" max="12" width="6.8515625" style="2" customWidth="1"/>
    <col min="13" max="13" width="5.00390625" style="2" customWidth="1"/>
    <col min="14" max="14" width="1.1484375" style="2" customWidth="1"/>
    <col min="15" max="21" width="5.00390625" style="2" customWidth="1"/>
    <col min="22" max="23" width="9.00390625" style="2" customWidth="1"/>
    <col min="24" max="24" width="42.140625" style="2" customWidth="1"/>
    <col min="25" max="16384" width="18.57421875" style="2" customWidth="1"/>
  </cols>
  <sheetData>
    <row r="1" spans="1:24" s="1" customFormat="1" ht="38.25">
      <c r="A1" s="4" t="s">
        <v>0</v>
      </c>
      <c r="B1" s="4" t="s">
        <v>1</v>
      </c>
      <c r="C1" s="4" t="s">
        <v>2</v>
      </c>
      <c r="D1" s="4" t="s">
        <v>457</v>
      </c>
      <c r="E1" s="16" t="s">
        <v>735</v>
      </c>
      <c r="F1" s="17" t="s">
        <v>736</v>
      </c>
      <c r="G1" s="17" t="s">
        <v>737</v>
      </c>
      <c r="H1" s="18" t="s">
        <v>738</v>
      </c>
      <c r="I1" s="19" t="s">
        <v>739</v>
      </c>
      <c r="J1" s="19" t="s">
        <v>740</v>
      </c>
      <c r="K1" s="19" t="s">
        <v>741</v>
      </c>
      <c r="L1" s="20" t="s">
        <v>742</v>
      </c>
      <c r="M1" s="21" t="s">
        <v>743</v>
      </c>
      <c r="N1" s="21"/>
      <c r="O1" s="21" t="s">
        <v>744</v>
      </c>
      <c r="P1" s="21" t="s">
        <v>745</v>
      </c>
      <c r="Q1" s="22" t="s">
        <v>746</v>
      </c>
      <c r="R1" s="22" t="s">
        <v>747</v>
      </c>
      <c r="S1" s="22" t="s">
        <v>748</v>
      </c>
      <c r="T1" s="22" t="s">
        <v>749</v>
      </c>
      <c r="U1" s="22" t="s">
        <v>750</v>
      </c>
      <c r="V1" s="20" t="s">
        <v>751</v>
      </c>
      <c r="W1" s="22" t="s">
        <v>752</v>
      </c>
      <c r="X1" s="22" t="s">
        <v>753</v>
      </c>
    </row>
    <row r="2" spans="1:24" ht="15">
      <c r="A2" s="6" t="s">
        <v>307</v>
      </c>
      <c r="B2" s="6" t="s">
        <v>308</v>
      </c>
      <c r="C2" s="6" t="s">
        <v>11</v>
      </c>
      <c r="D2" s="5" t="s">
        <v>462</v>
      </c>
      <c r="E2" s="44">
        <v>96</v>
      </c>
      <c r="F2" s="24">
        <v>85</v>
      </c>
      <c r="G2" s="25">
        <v>75</v>
      </c>
      <c r="H2" s="5">
        <f>MAX(F2:G2)</f>
        <v>85</v>
      </c>
      <c r="I2" s="23">
        <v>60</v>
      </c>
      <c r="J2" s="5">
        <v>80</v>
      </c>
      <c r="K2" s="34">
        <v>98</v>
      </c>
      <c r="L2" s="23">
        <f>SUM(H2:K2,E2)</f>
        <v>419</v>
      </c>
      <c r="M2" s="26">
        <f>COUNT(H2:K2,E2)</f>
        <v>5</v>
      </c>
      <c r="N2" s="6"/>
      <c r="O2" s="6"/>
      <c r="P2" s="6"/>
      <c r="Q2" s="5">
        <f>IF(E2&gt;=50,1,0)</f>
        <v>1</v>
      </c>
      <c r="R2" s="5">
        <f>IF(H2&gt;50,1,0)</f>
        <v>1</v>
      </c>
      <c r="S2" s="5">
        <f>IF(I2&gt;40,1,0)</f>
        <v>1</v>
      </c>
      <c r="T2" s="5">
        <f>IF(J2&gt;=65,1,0)</f>
        <v>1</v>
      </c>
      <c r="U2" s="5">
        <f>IF(K2&gt;60,1,0)</f>
        <v>1</v>
      </c>
      <c r="V2" s="5">
        <f>SUM(Q2:U2)</f>
        <v>5</v>
      </c>
      <c r="W2" s="27">
        <f>E2+H2+K2</f>
        <v>279</v>
      </c>
      <c r="X2" s="14" t="s">
        <v>768</v>
      </c>
    </row>
    <row r="3" spans="1:24" ht="15">
      <c r="A3" s="6" t="s">
        <v>306</v>
      </c>
      <c r="B3" s="6" t="s">
        <v>252</v>
      </c>
      <c r="C3" s="6" t="s">
        <v>144</v>
      </c>
      <c r="D3" s="5" t="s">
        <v>462</v>
      </c>
      <c r="E3" s="23">
        <v>81</v>
      </c>
      <c r="F3" s="24"/>
      <c r="G3" s="25">
        <v>66</v>
      </c>
      <c r="H3" s="5">
        <f>MAX(F3:G3)</f>
        <v>66</v>
      </c>
      <c r="I3" s="23">
        <v>54</v>
      </c>
      <c r="J3" s="5">
        <v>99</v>
      </c>
      <c r="K3" s="34">
        <v>98</v>
      </c>
      <c r="L3" s="23">
        <f>SUM(H3:K3,E3)</f>
        <v>398</v>
      </c>
      <c r="M3" s="26">
        <f>COUNT(H3:K3,E3)</f>
        <v>5</v>
      </c>
      <c r="N3" s="5"/>
      <c r="O3" s="5"/>
      <c r="P3" s="5">
        <v>85</v>
      </c>
      <c r="Q3" s="5">
        <f>IF(E3&gt;=50,1,0)</f>
        <v>1</v>
      </c>
      <c r="R3" s="5">
        <f>IF(H3&gt;=50,1,0)</f>
        <v>1</v>
      </c>
      <c r="S3" s="5">
        <f>IF(I3&gt;40,1,0)</f>
        <v>1</v>
      </c>
      <c r="T3" s="5">
        <f>IF(J3&gt;=65,1,0)</f>
        <v>1</v>
      </c>
      <c r="U3" s="5">
        <f>IF(K3&gt;60,1,0)</f>
        <v>1</v>
      </c>
      <c r="V3" s="5">
        <f>SUM(Q3:U3)</f>
        <v>5</v>
      </c>
      <c r="W3" s="27">
        <f>E3+J3+K3</f>
        <v>278</v>
      </c>
      <c r="X3" s="14" t="s">
        <v>768</v>
      </c>
    </row>
    <row r="4" spans="1:24" ht="15">
      <c r="A4" s="6" t="s">
        <v>340</v>
      </c>
      <c r="B4" s="6" t="s">
        <v>13</v>
      </c>
      <c r="C4" s="6" t="s">
        <v>149</v>
      </c>
      <c r="D4" s="6" t="s">
        <v>458</v>
      </c>
      <c r="E4" s="44">
        <v>95</v>
      </c>
      <c r="F4" s="24"/>
      <c r="G4" s="25">
        <v>85</v>
      </c>
      <c r="H4" s="5">
        <f>MAX(F4:G4)</f>
        <v>85</v>
      </c>
      <c r="I4" s="23">
        <v>55.973333333333336</v>
      </c>
      <c r="J4" s="5">
        <v>84</v>
      </c>
      <c r="K4" s="35">
        <v>73</v>
      </c>
      <c r="L4" s="23">
        <f>SUM(H4:K4,E4)</f>
        <v>392.97333333333336</v>
      </c>
      <c r="M4" s="26">
        <f>COUNT(H4:K4,E4)</f>
        <v>5</v>
      </c>
      <c r="N4" s="5">
        <f>MAX(L4:M4)</f>
        <v>392.97333333333336</v>
      </c>
      <c r="O4" s="5"/>
      <c r="P4" s="5"/>
      <c r="Q4" s="5">
        <f>IF(E4&gt;=50,1,0)</f>
        <v>1</v>
      </c>
      <c r="R4" s="5">
        <f>IF(H4&gt;=50,1,0)</f>
        <v>1</v>
      </c>
      <c r="S4" s="5">
        <f>IF(I4&gt;40,1,0)</f>
        <v>1</v>
      </c>
      <c r="T4" s="5">
        <f>IF(J4&gt;=65,1,0)</f>
        <v>1</v>
      </c>
      <c r="U4" s="5">
        <f>IF(K4&gt;60,1,0)</f>
        <v>1</v>
      </c>
      <c r="V4" s="5">
        <f>SUM(Q4:U4)</f>
        <v>5</v>
      </c>
      <c r="W4" s="27">
        <f>E4+H4+J4</f>
        <v>264</v>
      </c>
      <c r="X4" s="14" t="s">
        <v>768</v>
      </c>
    </row>
    <row r="5" spans="1:24" ht="15">
      <c r="A5" s="6" t="s">
        <v>465</v>
      </c>
      <c r="B5" s="6" t="s">
        <v>160</v>
      </c>
      <c r="C5" s="6" t="s">
        <v>163</v>
      </c>
      <c r="D5" s="5" t="s">
        <v>462</v>
      </c>
      <c r="E5" s="23">
        <v>96</v>
      </c>
      <c r="F5" s="24">
        <v>87</v>
      </c>
      <c r="G5" s="25"/>
      <c r="H5" s="5">
        <f>MAX(F5:G5)</f>
        <v>87</v>
      </c>
      <c r="I5" s="23">
        <v>60.333333333333336</v>
      </c>
      <c r="J5" s="5"/>
      <c r="K5" s="34">
        <v>97.5</v>
      </c>
      <c r="L5" s="23">
        <f>SUM(H5:K5,E5)</f>
        <v>340.83333333333337</v>
      </c>
      <c r="M5" s="26">
        <f>COUNT(H5:K5,E5)</f>
        <v>4</v>
      </c>
      <c r="N5" s="5">
        <f>MAX(L5:M5)</f>
        <v>340.83333333333337</v>
      </c>
      <c r="O5" s="5"/>
      <c r="P5" s="5"/>
      <c r="Q5" s="5">
        <f>IF(E5&gt;=50,1,0)</f>
        <v>1</v>
      </c>
      <c r="R5" s="5">
        <f>IF(H5&gt;=50,1,0)</f>
        <v>1</v>
      </c>
      <c r="S5" s="5">
        <f>IF(I5&gt;40,1,0)</f>
        <v>1</v>
      </c>
      <c r="T5" s="5">
        <f>IF(J5&gt;=65,1,0)</f>
        <v>0</v>
      </c>
      <c r="U5" s="5">
        <f>IF(K5&gt;60,1,0)</f>
        <v>1</v>
      </c>
      <c r="V5" s="5">
        <f>SUM(Q5:U5)</f>
        <v>4</v>
      </c>
      <c r="W5" s="23">
        <f>L5-MIN(H5:K5,E5)</f>
        <v>280.50000000000006</v>
      </c>
      <c r="X5" s="14" t="s">
        <v>768</v>
      </c>
    </row>
    <row r="6" spans="1:24" ht="15">
      <c r="A6" s="6" t="s">
        <v>337</v>
      </c>
      <c r="B6" s="6" t="s">
        <v>338</v>
      </c>
      <c r="C6" s="6" t="s">
        <v>339</v>
      </c>
      <c r="D6" s="5" t="s">
        <v>462</v>
      </c>
      <c r="E6" s="44">
        <v>96</v>
      </c>
      <c r="F6" s="24"/>
      <c r="G6" s="25">
        <v>81</v>
      </c>
      <c r="H6" s="5">
        <f>MAX(F6:G6)</f>
        <v>81</v>
      </c>
      <c r="I6" s="23">
        <v>73</v>
      </c>
      <c r="J6" s="5">
        <v>91</v>
      </c>
      <c r="K6" s="23"/>
      <c r="L6" s="23">
        <f>SUM(H6:K6,E6)</f>
        <v>341</v>
      </c>
      <c r="M6" s="26">
        <f>COUNT(H6:K6,E6)</f>
        <v>4</v>
      </c>
      <c r="N6" s="5">
        <f>MAX(L6:M6)</f>
        <v>341</v>
      </c>
      <c r="O6" s="5"/>
      <c r="P6" s="5"/>
      <c r="Q6" s="5">
        <f>IF(E6&gt;=50,1,0)</f>
        <v>1</v>
      </c>
      <c r="R6" s="5">
        <f>IF(H6&gt;=50,1,0)</f>
        <v>1</v>
      </c>
      <c r="S6" s="5">
        <f>IF(I6&gt;40,1,0)</f>
        <v>1</v>
      </c>
      <c r="T6" s="5">
        <f>IF(J6&gt;=65,1,0)</f>
        <v>1</v>
      </c>
      <c r="U6" s="5">
        <f>IF(K6&gt;60,1,0)</f>
        <v>0</v>
      </c>
      <c r="V6" s="5">
        <f>SUM(Q6:U6)</f>
        <v>4</v>
      </c>
      <c r="W6" s="23">
        <f>L6-MIN(H6:K6,E6)</f>
        <v>268</v>
      </c>
      <c r="X6" s="14" t="s">
        <v>768</v>
      </c>
    </row>
    <row r="7" spans="1:24" ht="15">
      <c r="A7" s="6" t="s">
        <v>319</v>
      </c>
      <c r="B7" s="6" t="s">
        <v>320</v>
      </c>
      <c r="C7" s="6" t="s">
        <v>321</v>
      </c>
      <c r="D7" s="5" t="s">
        <v>462</v>
      </c>
      <c r="E7" s="44">
        <v>94</v>
      </c>
      <c r="F7" s="24"/>
      <c r="G7" s="25">
        <v>70</v>
      </c>
      <c r="H7" s="5">
        <f>MAX(F7:G7)</f>
        <v>70</v>
      </c>
      <c r="I7" s="23"/>
      <c r="J7" s="5">
        <v>66</v>
      </c>
      <c r="K7" s="34">
        <v>95</v>
      </c>
      <c r="L7" s="23">
        <f>SUM(H7:K7,E7)</f>
        <v>325</v>
      </c>
      <c r="M7" s="26">
        <f>COUNT(H7:K7,E7)</f>
        <v>4</v>
      </c>
      <c r="N7" s="5"/>
      <c r="O7" s="5"/>
      <c r="P7" s="5"/>
      <c r="Q7" s="5">
        <f>IF(E7&gt;=50,1,0)</f>
        <v>1</v>
      </c>
      <c r="R7" s="5">
        <f>IF(H7&gt;=50,1,0)</f>
        <v>1</v>
      </c>
      <c r="S7" s="5">
        <f>IF(I7&gt;40,1,0)</f>
        <v>0</v>
      </c>
      <c r="T7" s="5">
        <f>IF(J7&gt;=65,1,0)</f>
        <v>1</v>
      </c>
      <c r="U7" s="5">
        <f>IF(K7&gt;60,1,0)</f>
        <v>1</v>
      </c>
      <c r="V7" s="5">
        <f>SUM(Q7:U7)</f>
        <v>4</v>
      </c>
      <c r="W7" s="23">
        <f>L7-MIN(H7:K7,E7)</f>
        <v>259</v>
      </c>
      <c r="X7" s="14" t="s">
        <v>768</v>
      </c>
    </row>
    <row r="8" spans="1:24" ht="15">
      <c r="A8" s="6" t="s">
        <v>99</v>
      </c>
      <c r="B8" s="6" t="s">
        <v>51</v>
      </c>
      <c r="C8" s="6" t="s">
        <v>104</v>
      </c>
      <c r="D8" s="5" t="s">
        <v>462</v>
      </c>
      <c r="E8" s="23">
        <v>84</v>
      </c>
      <c r="F8" s="24">
        <v>75</v>
      </c>
      <c r="G8" s="25">
        <v>84</v>
      </c>
      <c r="H8" s="5">
        <f>MAX(F8:G8)</f>
        <v>84</v>
      </c>
      <c r="I8" s="23">
        <v>73</v>
      </c>
      <c r="J8" s="5"/>
      <c r="K8" s="35">
        <v>90</v>
      </c>
      <c r="L8" s="23">
        <f>SUM(H8:K8,E8)</f>
        <v>331</v>
      </c>
      <c r="M8" s="26">
        <f>COUNT(H8:K8,E8)</f>
        <v>4</v>
      </c>
      <c r="N8" s="5"/>
      <c r="O8" s="5"/>
      <c r="P8" s="5"/>
      <c r="Q8" s="5">
        <f>IF(E8&gt;=50,1,0)</f>
        <v>1</v>
      </c>
      <c r="R8" s="5">
        <f>IF(H8&gt;=50,1,0)</f>
        <v>1</v>
      </c>
      <c r="S8" s="5">
        <f>IF(I8&gt;40,1,0)</f>
        <v>1</v>
      </c>
      <c r="T8" s="5">
        <f>IF(J8&gt;=65,1,0)</f>
        <v>0</v>
      </c>
      <c r="U8" s="5">
        <f>IF(K8&gt;60,1,0)</f>
        <v>1</v>
      </c>
      <c r="V8" s="5">
        <f>SUM(Q8:U8)</f>
        <v>4</v>
      </c>
      <c r="W8" s="23">
        <f>L8-MIN(H8:K8,E8)</f>
        <v>258</v>
      </c>
      <c r="X8" s="14" t="s">
        <v>768</v>
      </c>
    </row>
    <row r="9" spans="1:24" ht="15">
      <c r="A9" s="6" t="s">
        <v>467</v>
      </c>
      <c r="B9" s="6" t="s">
        <v>287</v>
      </c>
      <c r="C9" s="6" t="s">
        <v>73</v>
      </c>
      <c r="D9" s="5" t="s">
        <v>462</v>
      </c>
      <c r="E9" s="23">
        <v>91</v>
      </c>
      <c r="F9" s="24"/>
      <c r="G9" s="25">
        <v>63</v>
      </c>
      <c r="H9" s="5">
        <f>MAX(F9:G9)</f>
        <v>63</v>
      </c>
      <c r="I9" s="23">
        <v>67</v>
      </c>
      <c r="J9" s="5"/>
      <c r="K9" s="34">
        <v>98</v>
      </c>
      <c r="L9" s="23">
        <f>SUM(H9:K9,E9)</f>
        <v>319</v>
      </c>
      <c r="M9" s="26">
        <f>COUNT(H9:K9,E9)</f>
        <v>4</v>
      </c>
      <c r="N9" s="5"/>
      <c r="O9" s="5"/>
      <c r="P9" s="5"/>
      <c r="Q9" s="5">
        <f>IF(E9&gt;=50,1,0)</f>
        <v>1</v>
      </c>
      <c r="R9" s="5">
        <f>IF(H9&gt;=50,1,0)</f>
        <v>1</v>
      </c>
      <c r="S9" s="5">
        <f>IF(I9&gt;40,1,0)</f>
        <v>1</v>
      </c>
      <c r="T9" s="5">
        <f>IF(J9&gt;=65,1,0)</f>
        <v>0</v>
      </c>
      <c r="U9" s="5">
        <f>IF(K9&gt;60,1,0)</f>
        <v>1</v>
      </c>
      <c r="V9" s="5">
        <f>SUM(Q9:U9)</f>
        <v>4</v>
      </c>
      <c r="W9" s="23">
        <f>L9-MIN(H9:K9,E9)</f>
        <v>256</v>
      </c>
      <c r="X9" s="14" t="s">
        <v>768</v>
      </c>
    </row>
    <row r="10" spans="1:24" ht="15">
      <c r="A10" s="5" t="s">
        <v>595</v>
      </c>
      <c r="B10" s="5" t="s">
        <v>148</v>
      </c>
      <c r="C10" s="5" t="s">
        <v>118</v>
      </c>
      <c r="D10" s="5" t="s">
        <v>461</v>
      </c>
      <c r="E10" s="44">
        <v>54</v>
      </c>
      <c r="F10" s="24">
        <v>59</v>
      </c>
      <c r="G10" s="25">
        <v>62</v>
      </c>
      <c r="H10" s="5">
        <f>MAX(F10:G10)</f>
        <v>62</v>
      </c>
      <c r="I10" s="23">
        <v>71</v>
      </c>
      <c r="J10" s="5">
        <v>100</v>
      </c>
      <c r="K10" s="35">
        <v>20</v>
      </c>
      <c r="L10" s="23">
        <f>SUM(H10:K10,E10)</f>
        <v>307</v>
      </c>
      <c r="M10" s="26">
        <f>COUNT(H10:K10,E10)</f>
        <v>5</v>
      </c>
      <c r="N10" s="5"/>
      <c r="O10" s="5"/>
      <c r="P10" s="5"/>
      <c r="Q10" s="5">
        <f>IF(E10&gt;=50,1,0)</f>
        <v>1</v>
      </c>
      <c r="R10" s="5">
        <f>IF(H10&gt;=50,1,0)</f>
        <v>1</v>
      </c>
      <c r="S10" s="5">
        <f>IF(I10&gt;40,1,0)</f>
        <v>1</v>
      </c>
      <c r="T10" s="5">
        <f>IF(J10&gt;=65,1,0)</f>
        <v>1</v>
      </c>
      <c r="U10" s="5">
        <f>IF(K10&gt;60,1,0)</f>
        <v>0</v>
      </c>
      <c r="V10" s="5">
        <f>SUM(Q10:U10)</f>
        <v>4</v>
      </c>
      <c r="W10" s="27">
        <f>H10+I10+J10</f>
        <v>233</v>
      </c>
      <c r="X10" s="14" t="s">
        <v>768</v>
      </c>
    </row>
    <row r="11" spans="1:24" ht="15">
      <c r="A11" s="6" t="s">
        <v>88</v>
      </c>
      <c r="B11" s="6" t="s">
        <v>132</v>
      </c>
      <c r="C11" s="6" t="s">
        <v>73</v>
      </c>
      <c r="D11" s="5" t="s">
        <v>462</v>
      </c>
      <c r="E11" s="44">
        <v>74</v>
      </c>
      <c r="F11" s="24"/>
      <c r="G11" s="25">
        <v>50</v>
      </c>
      <c r="H11" s="5">
        <f>MAX(F11:G11)</f>
        <v>50</v>
      </c>
      <c r="I11" s="23">
        <v>72</v>
      </c>
      <c r="J11" s="5">
        <v>80</v>
      </c>
      <c r="K11" s="23"/>
      <c r="L11" s="23">
        <f>SUM(H11:K11,E11)</f>
        <v>276</v>
      </c>
      <c r="M11" s="26">
        <f>COUNT(H11:K11,E11)</f>
        <v>4</v>
      </c>
      <c r="N11" s="5"/>
      <c r="O11" s="5"/>
      <c r="P11" s="5"/>
      <c r="Q11" s="5">
        <f>IF(E11&gt;=50,1,0)</f>
        <v>1</v>
      </c>
      <c r="R11" s="5">
        <f>IF(H11&gt;=50,1,0)</f>
        <v>1</v>
      </c>
      <c r="S11" s="5">
        <f>IF(I11&gt;40,1,0)</f>
        <v>1</v>
      </c>
      <c r="T11" s="5">
        <f>IF(J11&gt;=65,1,0)</f>
        <v>1</v>
      </c>
      <c r="U11" s="5">
        <f>IF(K11&gt;60,1,0)</f>
        <v>0</v>
      </c>
      <c r="V11" s="5">
        <f>SUM(Q11:U11)</f>
        <v>4</v>
      </c>
      <c r="W11" s="23">
        <f>L11-MIN(H11:K11,E11)</f>
        <v>226</v>
      </c>
      <c r="X11" s="14" t="s">
        <v>768</v>
      </c>
    </row>
    <row r="12" spans="1:24" ht="15">
      <c r="A12" s="6" t="s">
        <v>392</v>
      </c>
      <c r="B12" s="6" t="s">
        <v>393</v>
      </c>
      <c r="C12" s="6" t="s">
        <v>394</v>
      </c>
      <c r="D12" s="6" t="s">
        <v>458</v>
      </c>
      <c r="E12" s="44">
        <v>75</v>
      </c>
      <c r="F12" s="24">
        <v>71</v>
      </c>
      <c r="G12" s="25">
        <v>16</v>
      </c>
      <c r="H12" s="5">
        <f>MAX(F12:G12)</f>
        <v>71</v>
      </c>
      <c r="I12" s="23">
        <v>67</v>
      </c>
      <c r="J12" s="5">
        <v>75</v>
      </c>
      <c r="K12" s="23"/>
      <c r="L12" s="23">
        <f>SUM(H12:K12,E12)</f>
        <v>288</v>
      </c>
      <c r="M12" s="26">
        <f>COUNT(H12:K12,E12)</f>
        <v>4</v>
      </c>
      <c r="N12" s="5">
        <f>MAX(L12:M12)</f>
        <v>288</v>
      </c>
      <c r="O12" s="5"/>
      <c r="P12" s="5"/>
      <c r="Q12" s="5">
        <f>IF(E12&gt;=50,1,0)</f>
        <v>1</v>
      </c>
      <c r="R12" s="5">
        <f>IF(H12&gt;=50,1,0)</f>
        <v>1</v>
      </c>
      <c r="S12" s="5">
        <f>IF(I12&gt;40,1,0)</f>
        <v>1</v>
      </c>
      <c r="T12" s="5">
        <f>IF(J12&gt;=65,1,0)</f>
        <v>1</v>
      </c>
      <c r="U12" s="5">
        <f>IF(K12&gt;60,1,0)</f>
        <v>0</v>
      </c>
      <c r="V12" s="5">
        <f>SUM(Q12:U12)</f>
        <v>4</v>
      </c>
      <c r="W12" s="23">
        <f>L12-MIN(H12:K12,E12)</f>
        <v>221</v>
      </c>
      <c r="X12" s="14" t="s">
        <v>768</v>
      </c>
    </row>
    <row r="13" spans="1:24" ht="15">
      <c r="A13" s="6" t="s">
        <v>389</v>
      </c>
      <c r="B13" s="6" t="s">
        <v>66</v>
      </c>
      <c r="C13" s="6" t="s">
        <v>367</v>
      </c>
      <c r="D13" s="6" t="s">
        <v>458</v>
      </c>
      <c r="E13" s="23">
        <v>78</v>
      </c>
      <c r="F13" s="24">
        <v>63</v>
      </c>
      <c r="G13" s="25"/>
      <c r="H13" s="5">
        <f>MAX(F13:G13)</f>
        <v>63</v>
      </c>
      <c r="I13" s="23">
        <v>44.89666666666667</v>
      </c>
      <c r="J13" s="5">
        <v>78</v>
      </c>
      <c r="K13" s="35">
        <v>27</v>
      </c>
      <c r="L13" s="23">
        <f>SUM(H13:K13,E13)</f>
        <v>290.89666666666665</v>
      </c>
      <c r="M13" s="26">
        <f>COUNT(H13:K13,E13)</f>
        <v>5</v>
      </c>
      <c r="N13" s="5">
        <f>MAX(L13:M13)</f>
        <v>290.89666666666665</v>
      </c>
      <c r="O13" s="5"/>
      <c r="P13" s="5"/>
      <c r="Q13" s="5">
        <f>IF(E13&gt;=50,1,0)</f>
        <v>1</v>
      </c>
      <c r="R13" s="5">
        <f>IF(H13&gt;=50,1,0)</f>
        <v>1</v>
      </c>
      <c r="S13" s="5">
        <f>IF(I13&gt;40,1,0)</f>
        <v>1</v>
      </c>
      <c r="T13" s="5">
        <f>IF(J13&gt;=65,1,0)</f>
        <v>1</v>
      </c>
      <c r="U13" s="5">
        <f>IF(K13&gt;60,1,0)</f>
        <v>0</v>
      </c>
      <c r="V13" s="5">
        <f>SUM(Q13:U13)</f>
        <v>4</v>
      </c>
      <c r="W13" s="27">
        <f>E13+H13+J13</f>
        <v>219</v>
      </c>
      <c r="X13" s="14" t="s">
        <v>768</v>
      </c>
    </row>
    <row r="14" spans="1:24" ht="15">
      <c r="A14" s="6" t="s">
        <v>323</v>
      </c>
      <c r="B14" s="6" t="s">
        <v>175</v>
      </c>
      <c r="C14" s="6" t="s">
        <v>27</v>
      </c>
      <c r="D14" s="6" t="s">
        <v>458</v>
      </c>
      <c r="E14" s="23">
        <v>98</v>
      </c>
      <c r="F14" s="24">
        <v>92</v>
      </c>
      <c r="G14" s="25"/>
      <c r="H14" s="5">
        <f>MAX(F14:G14)</f>
        <v>92</v>
      </c>
      <c r="I14" s="23"/>
      <c r="J14" s="5"/>
      <c r="K14" s="34">
        <v>93</v>
      </c>
      <c r="L14" s="23">
        <f>SUM(H14:K14,E14)</f>
        <v>283</v>
      </c>
      <c r="M14" s="26">
        <f>COUNT(H14:K14,E14)</f>
        <v>3</v>
      </c>
      <c r="N14" s="5"/>
      <c r="O14" s="5"/>
      <c r="P14" s="5"/>
      <c r="Q14" s="5">
        <f>IF(E14&gt;=50,1,0)</f>
        <v>1</v>
      </c>
      <c r="R14" s="5">
        <f>IF(H14&gt;=50,1,0)</f>
        <v>1</v>
      </c>
      <c r="S14" s="5">
        <f>IF(I14&gt;40,1,0)</f>
        <v>0</v>
      </c>
      <c r="T14" s="5">
        <f>IF(J14&gt;=65,1,0)</f>
        <v>0</v>
      </c>
      <c r="U14" s="5">
        <f>IF(K14&gt;60,1,0)</f>
        <v>1</v>
      </c>
      <c r="V14" s="5">
        <f>SUM(Q14:U14)</f>
        <v>3</v>
      </c>
      <c r="W14" s="27">
        <f>L14</f>
        <v>283</v>
      </c>
      <c r="X14" s="14" t="s">
        <v>768</v>
      </c>
    </row>
    <row r="15" spans="1:24" ht="15">
      <c r="A15" s="6" t="s">
        <v>317</v>
      </c>
      <c r="B15" s="6" t="s">
        <v>29</v>
      </c>
      <c r="C15" s="6" t="s">
        <v>318</v>
      </c>
      <c r="D15" s="6" t="s">
        <v>458</v>
      </c>
      <c r="E15" s="23">
        <v>95</v>
      </c>
      <c r="F15" s="24">
        <v>88</v>
      </c>
      <c r="G15" s="25"/>
      <c r="H15" s="5">
        <f>MAX(F15:G15)</f>
        <v>88</v>
      </c>
      <c r="I15" s="23"/>
      <c r="J15" s="5"/>
      <c r="K15" s="35">
        <v>100</v>
      </c>
      <c r="L15" s="23">
        <f>SUM(H15:K15,E15)</f>
        <v>283</v>
      </c>
      <c r="M15" s="26">
        <f>COUNT(H15:K15,E15)</f>
        <v>3</v>
      </c>
      <c r="N15" s="5">
        <f>MAX(L15:M15)</f>
        <v>283</v>
      </c>
      <c r="O15" s="5"/>
      <c r="P15" s="5"/>
      <c r="Q15" s="5">
        <f>IF(E15&gt;=50,1,0)</f>
        <v>1</v>
      </c>
      <c r="R15" s="5">
        <f>IF(H15&gt;=50,1,0)</f>
        <v>1</v>
      </c>
      <c r="S15" s="5">
        <f>IF(I15&gt;40,1,0)</f>
        <v>0</v>
      </c>
      <c r="T15" s="5">
        <f>IF(J15&gt;=65,1,0)</f>
        <v>0</v>
      </c>
      <c r="U15" s="5">
        <f>IF(K15&gt;60,1,0)</f>
        <v>1</v>
      </c>
      <c r="V15" s="5">
        <f>SUM(Q15:U15)</f>
        <v>3</v>
      </c>
      <c r="W15" s="27">
        <f>L15</f>
        <v>283</v>
      </c>
      <c r="X15" s="14" t="s">
        <v>768</v>
      </c>
    </row>
    <row r="16" spans="1:24" ht="15.75" thickBot="1">
      <c r="A16" s="6" t="s">
        <v>432</v>
      </c>
      <c r="B16" s="6" t="s">
        <v>433</v>
      </c>
      <c r="C16" s="6" t="s">
        <v>434</v>
      </c>
      <c r="D16" s="5" t="s">
        <v>462</v>
      </c>
      <c r="E16" s="44">
        <v>95</v>
      </c>
      <c r="F16" s="24"/>
      <c r="G16" s="25">
        <v>94</v>
      </c>
      <c r="H16" s="5">
        <f>MAX(F16:G16)</f>
        <v>94</v>
      </c>
      <c r="I16" s="23">
        <v>88</v>
      </c>
      <c r="J16" s="5"/>
      <c r="K16" s="23"/>
      <c r="L16" s="23">
        <f>SUM(H16:K16,E16)</f>
        <v>277</v>
      </c>
      <c r="M16" s="5">
        <f>COUNT(H16:K16,E16)</f>
        <v>3</v>
      </c>
      <c r="N16" s="5"/>
      <c r="O16" s="5"/>
      <c r="P16" s="5"/>
      <c r="Q16" s="5">
        <f>IF(E16&gt;=50,1,0)</f>
        <v>1</v>
      </c>
      <c r="R16" s="5">
        <f>IF(H16&gt;=50,1,0)</f>
        <v>1</v>
      </c>
      <c r="S16" s="5">
        <f>IF(I16&gt;40,1,0)</f>
        <v>1</v>
      </c>
      <c r="T16" s="5">
        <f>IF(J16&gt;=65,1,0)</f>
        <v>0</v>
      </c>
      <c r="U16" s="5">
        <f>IF(K16&gt;60,1,0)</f>
        <v>0</v>
      </c>
      <c r="V16" s="5">
        <f>SUM(Q16:U16)</f>
        <v>3</v>
      </c>
      <c r="W16" s="27">
        <f>L16</f>
        <v>277</v>
      </c>
      <c r="X16" s="14" t="s">
        <v>768</v>
      </c>
    </row>
    <row r="17" spans="1:24" ht="15.75" thickBot="1">
      <c r="A17" s="6" t="s">
        <v>431</v>
      </c>
      <c r="B17" s="6" t="s">
        <v>51</v>
      </c>
      <c r="C17" s="6" t="s">
        <v>49</v>
      </c>
      <c r="D17" s="5" t="s">
        <v>462</v>
      </c>
      <c r="E17" s="31">
        <v>93</v>
      </c>
      <c r="F17" s="24"/>
      <c r="G17" s="25">
        <v>86</v>
      </c>
      <c r="H17" s="5">
        <f>MAX(F17:G17)</f>
        <v>86</v>
      </c>
      <c r="I17" s="23"/>
      <c r="J17" s="5"/>
      <c r="K17" s="38">
        <v>98</v>
      </c>
      <c r="L17" s="23">
        <f>SUM(H17:K17,E17)</f>
        <v>277</v>
      </c>
      <c r="M17" s="26">
        <f>COUNT(H17:K17,E17)</f>
        <v>3</v>
      </c>
      <c r="N17" s="5"/>
      <c r="O17" s="5"/>
      <c r="P17" s="5"/>
      <c r="Q17" s="5">
        <f>IF(E17&gt;=50,1,0)</f>
        <v>1</v>
      </c>
      <c r="R17" s="5">
        <f>IF(H17&gt;=50,1,0)</f>
        <v>1</v>
      </c>
      <c r="S17" s="5">
        <f>IF(I17&gt;40,1,0)</f>
        <v>0</v>
      </c>
      <c r="T17" s="5">
        <f>IF(J17&gt;=65,1,0)</f>
        <v>0</v>
      </c>
      <c r="U17" s="5">
        <f>IF(K17&gt;60,1,0)</f>
        <v>1</v>
      </c>
      <c r="V17" s="5">
        <f>SUM(Q17:U17)</f>
        <v>3</v>
      </c>
      <c r="W17" s="27">
        <f>L17</f>
        <v>277</v>
      </c>
      <c r="X17" s="14" t="s">
        <v>768</v>
      </c>
    </row>
    <row r="18" spans="1:24" ht="15.75" thickBot="1">
      <c r="A18" s="9" t="s">
        <v>364</v>
      </c>
      <c r="B18" s="9" t="s">
        <v>7</v>
      </c>
      <c r="C18" s="9" t="s">
        <v>30</v>
      </c>
      <c r="D18" s="5" t="s">
        <v>462</v>
      </c>
      <c r="E18" s="43">
        <v>90</v>
      </c>
      <c r="F18" s="24"/>
      <c r="G18" s="25"/>
      <c r="H18" s="5"/>
      <c r="I18" s="23">
        <v>85.61666666666667</v>
      </c>
      <c r="J18" s="5">
        <v>98</v>
      </c>
      <c r="K18" s="23"/>
      <c r="L18" s="23">
        <f>SUM(H18:K18,E18)</f>
        <v>273.6166666666667</v>
      </c>
      <c r="M18" s="26">
        <f>COUNT(H18:K18,E18)</f>
        <v>3</v>
      </c>
      <c r="N18" s="5"/>
      <c r="O18" s="5"/>
      <c r="P18" s="5"/>
      <c r="Q18" s="5">
        <f>IF(E18&gt;=50,1,0)</f>
        <v>1</v>
      </c>
      <c r="R18" s="5">
        <f>IF(H18&gt;50,1,0)</f>
        <v>0</v>
      </c>
      <c r="S18" s="5">
        <f>IF(I18&gt;40,1,0)</f>
        <v>1</v>
      </c>
      <c r="T18" s="5">
        <f>IF(J18&gt;=65,1,0)</f>
        <v>1</v>
      </c>
      <c r="U18" s="5">
        <f>IF(K18&gt;60,1,0)</f>
        <v>0</v>
      </c>
      <c r="V18" s="5">
        <f>SUM(Q18:U18)</f>
        <v>3</v>
      </c>
      <c r="W18" s="27">
        <f>L18</f>
        <v>273.6166666666667</v>
      </c>
      <c r="X18" s="14" t="s">
        <v>768</v>
      </c>
    </row>
    <row r="19" spans="1:24" ht="15">
      <c r="A19" s="6" t="s">
        <v>324</v>
      </c>
      <c r="B19" s="6" t="s">
        <v>51</v>
      </c>
      <c r="C19" s="6" t="s">
        <v>272</v>
      </c>
      <c r="D19" s="6" t="s">
        <v>458</v>
      </c>
      <c r="E19" s="44">
        <v>95</v>
      </c>
      <c r="F19" s="24">
        <v>88</v>
      </c>
      <c r="G19" s="25">
        <v>85</v>
      </c>
      <c r="H19" s="5">
        <f>MAX(F19:G19)</f>
        <v>88</v>
      </c>
      <c r="I19" s="23"/>
      <c r="J19" s="5"/>
      <c r="K19" s="34">
        <v>90</v>
      </c>
      <c r="L19" s="23">
        <f>SUM(H19:K19,E19)</f>
        <v>273</v>
      </c>
      <c r="M19" s="26">
        <f>COUNT(H19:K19,E19)</f>
        <v>3</v>
      </c>
      <c r="N19" s="5">
        <f>MAX(L19:M19)</f>
        <v>273</v>
      </c>
      <c r="O19" s="5"/>
      <c r="P19" s="5"/>
      <c r="Q19" s="5">
        <f>IF(E19&gt;=50,1,0)</f>
        <v>1</v>
      </c>
      <c r="R19" s="5">
        <f>IF(H19&gt;=50,1,0)</f>
        <v>1</v>
      </c>
      <c r="S19" s="5">
        <f>IF(I19&gt;40,1,0)</f>
        <v>0</v>
      </c>
      <c r="T19" s="5">
        <f>IF(J19&gt;=65,1,0)</f>
        <v>0</v>
      </c>
      <c r="U19" s="5">
        <f>IF(K19&gt;60,1,0)</f>
        <v>1</v>
      </c>
      <c r="V19" s="5">
        <f>SUM(Q19:U19)</f>
        <v>3</v>
      </c>
      <c r="W19" s="27">
        <f>L19</f>
        <v>273</v>
      </c>
      <c r="X19" s="14" t="s">
        <v>768</v>
      </c>
    </row>
    <row r="20" spans="1:24" ht="15.75" thickBot="1">
      <c r="A20" s="6" t="s">
        <v>439</v>
      </c>
      <c r="B20" s="6" t="s">
        <v>59</v>
      </c>
      <c r="C20" s="6" t="s">
        <v>391</v>
      </c>
      <c r="D20" s="5" t="s">
        <v>462</v>
      </c>
      <c r="E20" s="44">
        <v>92</v>
      </c>
      <c r="F20" s="24">
        <v>58</v>
      </c>
      <c r="G20" s="25">
        <v>88</v>
      </c>
      <c r="H20" s="5">
        <f>MAX(F20:G20)</f>
        <v>88</v>
      </c>
      <c r="I20" s="23"/>
      <c r="J20" s="5"/>
      <c r="K20" s="38">
        <v>93</v>
      </c>
      <c r="L20" s="23">
        <f>SUM(H20:K20,E20)</f>
        <v>273</v>
      </c>
      <c r="M20" s="26">
        <f>COUNT(H20:K20,E20)</f>
        <v>3</v>
      </c>
      <c r="N20" s="5">
        <f>MAX(L20:M20)</f>
        <v>273</v>
      </c>
      <c r="O20" s="5"/>
      <c r="P20" s="5"/>
      <c r="Q20" s="5">
        <f>IF(E20&gt;=50,1,0)</f>
        <v>1</v>
      </c>
      <c r="R20" s="5">
        <f>IF(H20&gt;=50,1,0)</f>
        <v>1</v>
      </c>
      <c r="S20" s="5">
        <f>IF(I20&gt;40,1,0)</f>
        <v>0</v>
      </c>
      <c r="T20" s="5">
        <f>IF(J20&gt;=65,1,0)</f>
        <v>0</v>
      </c>
      <c r="U20" s="5">
        <f>IF(K20&gt;60,1,0)</f>
        <v>1</v>
      </c>
      <c r="V20" s="5">
        <f>SUM(Q20:U20)</f>
        <v>3</v>
      </c>
      <c r="W20" s="27">
        <f>L20</f>
        <v>273</v>
      </c>
      <c r="X20" s="14" t="s">
        <v>768</v>
      </c>
    </row>
    <row r="21" spans="1:24" ht="15.75" thickBot="1">
      <c r="A21" s="6" t="s">
        <v>363</v>
      </c>
      <c r="B21" s="6" t="s">
        <v>210</v>
      </c>
      <c r="C21" s="6" t="s">
        <v>73</v>
      </c>
      <c r="D21" s="6" t="s">
        <v>458</v>
      </c>
      <c r="E21" s="31">
        <v>90</v>
      </c>
      <c r="F21" s="24"/>
      <c r="G21" s="25">
        <v>89</v>
      </c>
      <c r="H21" s="5">
        <f>MAX(F21:G21)</f>
        <v>89</v>
      </c>
      <c r="I21" s="23"/>
      <c r="J21" s="5"/>
      <c r="K21" s="35">
        <v>93.33333333333334</v>
      </c>
      <c r="L21" s="23">
        <f>SUM(H21:K21,E21)</f>
        <v>272.33333333333337</v>
      </c>
      <c r="M21" s="26">
        <f>COUNT(H21:K21,E21)</f>
        <v>3</v>
      </c>
      <c r="N21" s="5">
        <f>MAX(L21:M21)</f>
        <v>272.33333333333337</v>
      </c>
      <c r="O21" s="5"/>
      <c r="P21" s="5"/>
      <c r="Q21" s="5">
        <f>IF(E21&gt;=50,1,0)</f>
        <v>1</v>
      </c>
      <c r="R21" s="5">
        <f>IF(H21&gt;=50,1,0)</f>
        <v>1</v>
      </c>
      <c r="S21" s="5">
        <f>IF(I21&gt;40,1,0)</f>
        <v>0</v>
      </c>
      <c r="T21" s="5">
        <f>IF(J21&gt;=65,1,0)</f>
        <v>0</v>
      </c>
      <c r="U21" s="5">
        <f>IF(K21&gt;60,1,0)</f>
        <v>1</v>
      </c>
      <c r="V21" s="5">
        <f>SUM(Q21:U21)</f>
        <v>3</v>
      </c>
      <c r="W21" s="27">
        <f>L21</f>
        <v>272.33333333333337</v>
      </c>
      <c r="X21" s="14" t="s">
        <v>768</v>
      </c>
    </row>
    <row r="22" spans="1:24" ht="15.75" thickBot="1">
      <c r="A22" s="6" t="s">
        <v>342</v>
      </c>
      <c r="B22" s="6" t="s">
        <v>37</v>
      </c>
      <c r="C22" s="6" t="s">
        <v>106</v>
      </c>
      <c r="D22" s="6" t="s">
        <v>458</v>
      </c>
      <c r="E22" s="31">
        <v>96</v>
      </c>
      <c r="F22" s="24">
        <v>85</v>
      </c>
      <c r="G22" s="25">
        <v>93</v>
      </c>
      <c r="H22" s="5">
        <f>MAX(F22:G22)</f>
        <v>93</v>
      </c>
      <c r="I22" s="23"/>
      <c r="J22" s="5"/>
      <c r="K22" s="35">
        <v>83</v>
      </c>
      <c r="L22" s="23">
        <f>SUM(H22:K22,E22)</f>
        <v>272</v>
      </c>
      <c r="M22" s="26">
        <f>COUNT(H22:K22,E22)</f>
        <v>3</v>
      </c>
      <c r="N22" s="5"/>
      <c r="O22" s="5"/>
      <c r="P22" s="5"/>
      <c r="Q22" s="5">
        <f>IF(E22&gt;=50,1,0)</f>
        <v>1</v>
      </c>
      <c r="R22" s="5">
        <f>IF(H22&gt;50,1,0)</f>
        <v>1</v>
      </c>
      <c r="S22" s="5">
        <f>IF(I22&gt;40,1,0)</f>
        <v>0</v>
      </c>
      <c r="T22" s="5">
        <f>IF(J22&gt;=65,1,0)</f>
        <v>0</v>
      </c>
      <c r="U22" s="5">
        <f>IF(K22&gt;60,1,0)</f>
        <v>1</v>
      </c>
      <c r="V22" s="5">
        <f>SUM(Q22:U22)</f>
        <v>3</v>
      </c>
      <c r="W22" s="27">
        <f>L22</f>
        <v>272</v>
      </c>
      <c r="X22" s="14" t="s">
        <v>768</v>
      </c>
    </row>
    <row r="23" spans="1:24" ht="15.75" thickBot="1">
      <c r="A23" s="6" t="s">
        <v>375</v>
      </c>
      <c r="B23" s="6" t="s">
        <v>75</v>
      </c>
      <c r="C23" s="6" t="s">
        <v>106</v>
      </c>
      <c r="D23" s="6" t="s">
        <v>458</v>
      </c>
      <c r="E23" s="31">
        <v>92</v>
      </c>
      <c r="F23" s="24"/>
      <c r="G23" s="25">
        <v>82</v>
      </c>
      <c r="H23" s="5">
        <f>MAX(F23:G23)</f>
        <v>82</v>
      </c>
      <c r="I23" s="23"/>
      <c r="J23" s="5"/>
      <c r="K23" s="35">
        <v>97</v>
      </c>
      <c r="L23" s="23">
        <f>SUM(H23:K23,E23)</f>
        <v>271</v>
      </c>
      <c r="M23" s="26">
        <f>COUNT(H23:K23,E23)</f>
        <v>3</v>
      </c>
      <c r="N23" s="5"/>
      <c r="O23" s="5"/>
      <c r="P23" s="5"/>
      <c r="Q23" s="5">
        <f>IF(E23&gt;=50,1,0)</f>
        <v>1</v>
      </c>
      <c r="R23" s="5">
        <f>IF(H23&gt;50,1,0)</f>
        <v>1</v>
      </c>
      <c r="S23" s="5">
        <f>IF(I23&gt;40,1,0)</f>
        <v>0</v>
      </c>
      <c r="T23" s="5">
        <f>IF(J23&gt;=65,1,0)</f>
        <v>0</v>
      </c>
      <c r="U23" s="5">
        <f>IF(K23&gt;60,1,0)</f>
        <v>1</v>
      </c>
      <c r="V23" s="5">
        <f>SUM(Q23:U23)</f>
        <v>3</v>
      </c>
      <c r="W23" s="27">
        <f>L23</f>
        <v>271</v>
      </c>
      <c r="X23" s="14" t="s">
        <v>768</v>
      </c>
    </row>
    <row r="24" spans="1:24" ht="15.75" thickBot="1">
      <c r="A24" s="6" t="s">
        <v>332</v>
      </c>
      <c r="B24" s="6" t="s">
        <v>181</v>
      </c>
      <c r="C24" s="6" t="s">
        <v>106</v>
      </c>
      <c r="D24" s="5" t="s">
        <v>462</v>
      </c>
      <c r="E24" s="43">
        <v>96</v>
      </c>
      <c r="F24" s="24"/>
      <c r="G24" s="25">
        <v>86</v>
      </c>
      <c r="H24" s="5">
        <f>MAX(F24:G24)</f>
        <v>86</v>
      </c>
      <c r="I24" s="23"/>
      <c r="J24" s="5"/>
      <c r="K24" s="34">
        <v>85</v>
      </c>
      <c r="L24" s="23">
        <f>SUM(H24:K24,E24)</f>
        <v>267</v>
      </c>
      <c r="M24" s="26">
        <f>COUNT(H24:K24,E24)</f>
        <v>3</v>
      </c>
      <c r="N24" s="5"/>
      <c r="O24" s="5"/>
      <c r="P24" s="5"/>
      <c r="Q24" s="5">
        <f>IF(E24&gt;=50,1,0)</f>
        <v>1</v>
      </c>
      <c r="R24" s="5">
        <f>IF(H24&gt;=50,1,0)</f>
        <v>1</v>
      </c>
      <c r="S24" s="5">
        <f>IF(I24&gt;40,1,0)</f>
        <v>0</v>
      </c>
      <c r="T24" s="5">
        <f>IF(J24&gt;=65,1,0)</f>
        <v>0</v>
      </c>
      <c r="U24" s="5">
        <f>IF(K24&gt;60,1,0)</f>
        <v>1</v>
      </c>
      <c r="V24" s="5">
        <f>SUM(Q24:U24)</f>
        <v>3</v>
      </c>
      <c r="W24" s="27">
        <f>L24</f>
        <v>267</v>
      </c>
      <c r="X24" s="14" t="s">
        <v>768</v>
      </c>
    </row>
    <row r="25" spans="1:24" ht="15.75" thickBot="1">
      <c r="A25" s="9" t="s">
        <v>415</v>
      </c>
      <c r="B25" s="9" t="s">
        <v>59</v>
      </c>
      <c r="C25" s="9" t="s">
        <v>425</v>
      </c>
      <c r="D25" s="5" t="s">
        <v>462</v>
      </c>
      <c r="E25" s="43">
        <v>90</v>
      </c>
      <c r="F25" s="24"/>
      <c r="G25" s="25">
        <v>79</v>
      </c>
      <c r="H25" s="5">
        <f>MAX(F25:G25)</f>
        <v>79</v>
      </c>
      <c r="I25" s="23"/>
      <c r="J25" s="5"/>
      <c r="K25" s="34">
        <v>98</v>
      </c>
      <c r="L25" s="23">
        <f>SUM(H25:K25,E25)</f>
        <v>267</v>
      </c>
      <c r="M25" s="26">
        <f>COUNT(H25:K25,E25)</f>
        <v>3</v>
      </c>
      <c r="N25" s="5">
        <f>MAX(L25:M25)</f>
        <v>267</v>
      </c>
      <c r="O25" s="5"/>
      <c r="P25" s="5"/>
      <c r="Q25" s="5">
        <f>IF(E25&gt;=50,1,0)</f>
        <v>1</v>
      </c>
      <c r="R25" s="5">
        <f>IF(H25&gt;=50,1,0)</f>
        <v>1</v>
      </c>
      <c r="S25" s="5">
        <f>IF(I25&gt;40,1,0)</f>
        <v>0</v>
      </c>
      <c r="T25" s="5">
        <f>IF(J25&gt;=65,1,0)</f>
        <v>0</v>
      </c>
      <c r="U25" s="5">
        <f>IF(K25&gt;60,1,0)</f>
        <v>1</v>
      </c>
      <c r="V25" s="5">
        <f>SUM(Q25:U25)</f>
        <v>3</v>
      </c>
      <c r="W25" s="27">
        <f>L25</f>
        <v>267</v>
      </c>
      <c r="X25" s="14" t="s">
        <v>768</v>
      </c>
    </row>
    <row r="26" spans="1:24" ht="15.75" thickBot="1">
      <c r="A26" s="6" t="s">
        <v>365</v>
      </c>
      <c r="B26" s="6" t="s">
        <v>59</v>
      </c>
      <c r="C26" s="6" t="s">
        <v>106</v>
      </c>
      <c r="D26" s="6" t="s">
        <v>458</v>
      </c>
      <c r="E26" s="43">
        <v>87</v>
      </c>
      <c r="F26" s="24">
        <v>83</v>
      </c>
      <c r="G26" s="25">
        <v>87</v>
      </c>
      <c r="H26" s="5">
        <f>MAX(F26:G26)</f>
        <v>87</v>
      </c>
      <c r="I26" s="23"/>
      <c r="J26" s="5"/>
      <c r="K26" s="35">
        <v>93</v>
      </c>
      <c r="L26" s="23">
        <f>SUM(H26:K26,E26)</f>
        <v>267</v>
      </c>
      <c r="M26" s="26">
        <f>COUNT(H26:K26,E26)</f>
        <v>3</v>
      </c>
      <c r="N26" s="5">
        <f>MAX(L26:M26)</f>
        <v>267</v>
      </c>
      <c r="O26" s="5"/>
      <c r="P26" s="5"/>
      <c r="Q26" s="5">
        <f>IF(E26&gt;=50,1,0)</f>
        <v>1</v>
      </c>
      <c r="R26" s="5">
        <f>IF(H26&gt;=50,1,0)</f>
        <v>1</v>
      </c>
      <c r="S26" s="5">
        <f>IF(I26&gt;40,1,0)</f>
        <v>0</v>
      </c>
      <c r="T26" s="5">
        <f>IF(J26&gt;=65,1,0)</f>
        <v>0</v>
      </c>
      <c r="U26" s="5">
        <f>IF(K26&gt;60,1,0)</f>
        <v>1</v>
      </c>
      <c r="V26" s="5">
        <f>SUM(Q26:U26)</f>
        <v>3</v>
      </c>
      <c r="W26" s="27">
        <f>L26</f>
        <v>267</v>
      </c>
      <c r="X26" s="14" t="s">
        <v>768</v>
      </c>
    </row>
    <row r="27" spans="1:24" ht="15.75" thickBot="1">
      <c r="A27" s="5" t="s">
        <v>575</v>
      </c>
      <c r="B27" s="5" t="s">
        <v>153</v>
      </c>
      <c r="C27" s="5" t="s">
        <v>295</v>
      </c>
      <c r="D27" s="5" t="s">
        <v>461</v>
      </c>
      <c r="E27" s="31">
        <v>93</v>
      </c>
      <c r="F27" s="24">
        <v>86</v>
      </c>
      <c r="G27" s="25"/>
      <c r="H27" s="5">
        <f>MAX(F27:G27)</f>
        <v>86</v>
      </c>
      <c r="I27" s="23"/>
      <c r="J27" s="5"/>
      <c r="K27" s="34">
        <v>88</v>
      </c>
      <c r="L27" s="23">
        <f>SUM(H27:K27,E27)</f>
        <v>267</v>
      </c>
      <c r="M27" s="26">
        <f>COUNT(H27:K27,E27)</f>
        <v>3</v>
      </c>
      <c r="N27" s="5">
        <f>MAX(L27:M27)</f>
        <v>267</v>
      </c>
      <c r="O27" s="5"/>
      <c r="P27" s="5"/>
      <c r="Q27" s="5">
        <f>IF(E27&gt;=50,1,0)</f>
        <v>1</v>
      </c>
      <c r="R27" s="5">
        <f>IF(H27&gt;=50,1,0)</f>
        <v>1</v>
      </c>
      <c r="S27" s="5">
        <f>IF(I27&gt;40,1,0)</f>
        <v>0</v>
      </c>
      <c r="T27" s="5">
        <f>IF(J27&gt;=65,1,0)</f>
        <v>0</v>
      </c>
      <c r="U27" s="5">
        <f>IF(K27&gt;60,1,0)</f>
        <v>1</v>
      </c>
      <c r="V27" s="5">
        <f>SUM(Q27:U27)</f>
        <v>3</v>
      </c>
      <c r="W27" s="27">
        <f>L27</f>
        <v>267</v>
      </c>
      <c r="X27" s="14" t="s">
        <v>768</v>
      </c>
    </row>
    <row r="28" spans="1:24" ht="15">
      <c r="A28" s="6" t="s">
        <v>310</v>
      </c>
      <c r="B28" s="6" t="s">
        <v>7</v>
      </c>
      <c r="C28" s="6" t="s">
        <v>157</v>
      </c>
      <c r="D28" s="5" t="s">
        <v>462</v>
      </c>
      <c r="E28" s="23">
        <v>98</v>
      </c>
      <c r="F28" s="24"/>
      <c r="G28" s="25"/>
      <c r="H28" s="5"/>
      <c r="I28" s="23">
        <v>76</v>
      </c>
      <c r="J28" s="5">
        <v>91</v>
      </c>
      <c r="K28" s="34">
        <v>45</v>
      </c>
      <c r="L28" s="23">
        <f>SUM(H28:K28,E28)</f>
        <v>310</v>
      </c>
      <c r="M28" s="26">
        <f>COUNT(H28:K28,E28)</f>
        <v>4</v>
      </c>
      <c r="N28" s="5">
        <f>MAX(L28:M28)</f>
        <v>310</v>
      </c>
      <c r="O28" s="5"/>
      <c r="P28" s="5"/>
      <c r="Q28" s="5">
        <f>IF(E28&gt;=50,1,0)</f>
        <v>1</v>
      </c>
      <c r="R28" s="5">
        <f>IF(H28&gt;=50,1,0)</f>
        <v>0</v>
      </c>
      <c r="S28" s="5">
        <f>IF(I28&gt;40,1,0)</f>
        <v>1</v>
      </c>
      <c r="T28" s="5">
        <f>IF(J28&gt;=65,1,0)</f>
        <v>1</v>
      </c>
      <c r="U28" s="5">
        <f>IF(K28&gt;60,1,0)</f>
        <v>0</v>
      </c>
      <c r="V28" s="5">
        <f>SUM(Q28:U28)</f>
        <v>3</v>
      </c>
      <c r="W28" s="23">
        <f>L28-MIN(H28:K28,E28)</f>
        <v>265</v>
      </c>
      <c r="X28" s="14" t="s">
        <v>768</v>
      </c>
    </row>
    <row r="29" spans="1:24" ht="15">
      <c r="A29" s="6" t="s">
        <v>442</v>
      </c>
      <c r="B29" s="6" t="s">
        <v>59</v>
      </c>
      <c r="C29" s="6" t="s">
        <v>123</v>
      </c>
      <c r="D29" s="5" t="s">
        <v>462</v>
      </c>
      <c r="E29" s="44">
        <v>90</v>
      </c>
      <c r="F29" s="24">
        <v>88</v>
      </c>
      <c r="G29" s="25">
        <v>65</v>
      </c>
      <c r="H29" s="5">
        <f>MAX(F29:G29)</f>
        <v>88</v>
      </c>
      <c r="I29" s="23"/>
      <c r="J29" s="5"/>
      <c r="K29" s="34">
        <v>85</v>
      </c>
      <c r="L29" s="23">
        <f>SUM(H29:K29,E29)</f>
        <v>263</v>
      </c>
      <c r="M29" s="26">
        <f>COUNT(H29:K29,E29)</f>
        <v>3</v>
      </c>
      <c r="N29" s="5"/>
      <c r="O29" s="5"/>
      <c r="P29" s="5"/>
      <c r="Q29" s="5">
        <f>IF(E29&gt;=50,1,0)</f>
        <v>1</v>
      </c>
      <c r="R29" s="5">
        <f>IF(H29&gt;=50,1,0)</f>
        <v>1</v>
      </c>
      <c r="S29" s="5">
        <f>IF(I29&gt;40,1,0)</f>
        <v>0</v>
      </c>
      <c r="T29" s="5">
        <f>IF(J29&gt;=65,1,0)</f>
        <v>0</v>
      </c>
      <c r="U29" s="5">
        <f>IF(K29&gt;60,1,0)</f>
        <v>1</v>
      </c>
      <c r="V29" s="5">
        <f>SUM(Q29:U29)</f>
        <v>3</v>
      </c>
      <c r="W29" s="27">
        <f>L29</f>
        <v>263</v>
      </c>
      <c r="X29" s="14" t="s">
        <v>768</v>
      </c>
    </row>
    <row r="30" spans="1:24" ht="15">
      <c r="A30" s="6" t="s">
        <v>327</v>
      </c>
      <c r="B30" s="6" t="s">
        <v>330</v>
      </c>
      <c r="C30" s="6" t="s">
        <v>331</v>
      </c>
      <c r="D30" s="5" t="s">
        <v>462</v>
      </c>
      <c r="E30" s="44">
        <v>96</v>
      </c>
      <c r="F30" s="24"/>
      <c r="G30" s="25">
        <v>80</v>
      </c>
      <c r="H30" s="5">
        <f>MAX(F30:G30)</f>
        <v>80</v>
      </c>
      <c r="I30" s="23">
        <v>86</v>
      </c>
      <c r="J30" s="5">
        <v>43</v>
      </c>
      <c r="K30" s="23"/>
      <c r="L30" s="23">
        <f>SUM(H30:K30,E30)</f>
        <v>305</v>
      </c>
      <c r="M30" s="26">
        <f>COUNT(H30:K30,E30)</f>
        <v>4</v>
      </c>
      <c r="N30" s="5"/>
      <c r="O30" s="5"/>
      <c r="P30" s="5"/>
      <c r="Q30" s="5">
        <f>IF(E30&gt;=50,1,0)</f>
        <v>1</v>
      </c>
      <c r="R30" s="5">
        <f>IF(H30&gt;50,1,0)</f>
        <v>1</v>
      </c>
      <c r="S30" s="5">
        <f>IF(I30&gt;40,1,0)</f>
        <v>1</v>
      </c>
      <c r="T30" s="5">
        <f>IF(J30&gt;=65,1,0)</f>
        <v>0</v>
      </c>
      <c r="U30" s="5">
        <f>IF(K30&gt;60,1,0)</f>
        <v>0</v>
      </c>
      <c r="V30" s="5">
        <f>SUM(Q30:U30)</f>
        <v>3</v>
      </c>
      <c r="W30" s="23">
        <f>L30-MIN(H30:K30,E30)</f>
        <v>262</v>
      </c>
      <c r="X30" s="14" t="s">
        <v>768</v>
      </c>
    </row>
    <row r="31" spans="1:24" ht="15">
      <c r="A31" s="6" t="s">
        <v>357</v>
      </c>
      <c r="B31" s="6" t="s">
        <v>358</v>
      </c>
      <c r="C31" s="6" t="s">
        <v>11</v>
      </c>
      <c r="D31" s="6" t="s">
        <v>458</v>
      </c>
      <c r="E31" s="23">
        <v>90</v>
      </c>
      <c r="F31" s="24"/>
      <c r="G31" s="25">
        <v>76</v>
      </c>
      <c r="H31" s="5">
        <f>MAX(F31:G31)</f>
        <v>76</v>
      </c>
      <c r="I31" s="23"/>
      <c r="J31" s="5"/>
      <c r="K31" s="34">
        <v>95</v>
      </c>
      <c r="L31" s="23">
        <f>SUM(H31:K31,E31)</f>
        <v>261</v>
      </c>
      <c r="M31" s="26">
        <f>COUNT(H31:K31,E31)</f>
        <v>3</v>
      </c>
      <c r="N31" s="5"/>
      <c r="O31" s="5"/>
      <c r="P31" s="5"/>
      <c r="Q31" s="5">
        <f>IF(E31&gt;=50,1,0)</f>
        <v>1</v>
      </c>
      <c r="R31" s="5">
        <f>IF(H31&gt;=50,1,0)</f>
        <v>1</v>
      </c>
      <c r="S31" s="5">
        <f>IF(I31&gt;40,1,0)</f>
        <v>0</v>
      </c>
      <c r="T31" s="5">
        <f>IF(J31&gt;=65,1,0)</f>
        <v>0</v>
      </c>
      <c r="U31" s="5">
        <f>IF(K31&gt;60,1,0)</f>
        <v>1</v>
      </c>
      <c r="V31" s="5">
        <f>SUM(Q31:U31)</f>
        <v>3</v>
      </c>
      <c r="W31" s="27">
        <f>L31</f>
        <v>261</v>
      </c>
      <c r="X31" s="14" t="s">
        <v>768</v>
      </c>
    </row>
    <row r="32" spans="1:24" ht="15">
      <c r="A32" s="9" t="s">
        <v>474</v>
      </c>
      <c r="B32" s="9" t="s">
        <v>475</v>
      </c>
      <c r="C32" s="9" t="s">
        <v>425</v>
      </c>
      <c r="D32" s="5" t="s">
        <v>462</v>
      </c>
      <c r="E32" s="44">
        <v>97</v>
      </c>
      <c r="F32" s="24"/>
      <c r="G32" s="25"/>
      <c r="H32" s="5"/>
      <c r="I32" s="23">
        <v>74</v>
      </c>
      <c r="J32" s="5">
        <v>89</v>
      </c>
      <c r="K32" s="23"/>
      <c r="L32" s="23">
        <f>SUM(H32:K32,E32)</f>
        <v>260</v>
      </c>
      <c r="M32" s="26">
        <f>COUNT(H32:K32,E32)</f>
        <v>3</v>
      </c>
      <c r="N32" s="5"/>
      <c r="O32" s="5"/>
      <c r="P32" s="5"/>
      <c r="Q32" s="5">
        <f>IF(E32&gt;=50,1,0)</f>
        <v>1</v>
      </c>
      <c r="R32" s="5">
        <f>IF(H32&gt;50,1,0)</f>
        <v>0</v>
      </c>
      <c r="S32" s="5">
        <f>IF(I32&gt;40,1,0)</f>
        <v>1</v>
      </c>
      <c r="T32" s="5">
        <f>IF(J32&gt;=65,1,0)</f>
        <v>1</v>
      </c>
      <c r="U32" s="5">
        <f>IF(K32&gt;60,1,0)</f>
        <v>0</v>
      </c>
      <c r="V32" s="5">
        <f>SUM(Q32:U32)</f>
        <v>3</v>
      </c>
      <c r="W32" s="27">
        <f>L32</f>
        <v>260</v>
      </c>
      <c r="X32" s="14" t="s">
        <v>768</v>
      </c>
    </row>
    <row r="33" spans="1:24" ht="15.75" thickBot="1">
      <c r="A33" s="6" t="s">
        <v>440</v>
      </c>
      <c r="B33" s="6" t="s">
        <v>441</v>
      </c>
      <c r="C33" s="6" t="s">
        <v>177</v>
      </c>
      <c r="D33" s="5" t="s">
        <v>462</v>
      </c>
      <c r="E33" s="44">
        <v>93</v>
      </c>
      <c r="F33" s="24">
        <v>93</v>
      </c>
      <c r="G33" s="25"/>
      <c r="H33" s="5">
        <f>MAX(F33:G33)</f>
        <v>93</v>
      </c>
      <c r="I33" s="23">
        <v>69</v>
      </c>
      <c r="J33" s="5"/>
      <c r="K33" s="23"/>
      <c r="L33" s="23">
        <f>SUM(H33:K33,E33)</f>
        <v>255</v>
      </c>
      <c r="M33" s="5">
        <f>COUNT(H33:K33,E33)</f>
        <v>3</v>
      </c>
      <c r="N33" s="6"/>
      <c r="O33" s="6"/>
      <c r="P33" s="6"/>
      <c r="Q33" s="5">
        <f>IF(E33&gt;=50,1,0)</f>
        <v>1</v>
      </c>
      <c r="R33" s="5">
        <f>IF(H33&gt;50,1,0)</f>
        <v>1</v>
      </c>
      <c r="S33" s="5">
        <f>IF(I33&gt;40,1,0)</f>
        <v>1</v>
      </c>
      <c r="T33" s="5">
        <f>IF(J33&gt;=65,1,0)</f>
        <v>0</v>
      </c>
      <c r="U33" s="5">
        <f>IF(K33&gt;60,1,0)</f>
        <v>0</v>
      </c>
      <c r="V33" s="5">
        <f>SUM(Q33:U33)</f>
        <v>3</v>
      </c>
      <c r="W33" s="27">
        <f>L33</f>
        <v>255</v>
      </c>
      <c r="X33" s="14" t="s">
        <v>768</v>
      </c>
    </row>
    <row r="34" spans="1:24" ht="15.75" thickBot="1">
      <c r="A34" s="5" t="s">
        <v>584</v>
      </c>
      <c r="B34" s="5" t="s">
        <v>130</v>
      </c>
      <c r="C34" s="5" t="s">
        <v>163</v>
      </c>
      <c r="D34" s="5" t="s">
        <v>461</v>
      </c>
      <c r="E34" s="43">
        <v>94</v>
      </c>
      <c r="F34" s="24"/>
      <c r="G34" s="25">
        <v>76</v>
      </c>
      <c r="H34" s="5">
        <f>MAX(F34:G34)</f>
        <v>76</v>
      </c>
      <c r="I34" s="23"/>
      <c r="J34" s="5"/>
      <c r="K34" s="34">
        <v>85</v>
      </c>
      <c r="L34" s="23">
        <f>SUM(H34:K34,E34)</f>
        <v>255</v>
      </c>
      <c r="M34" s="5">
        <f>COUNT(H34:K34,E34)</f>
        <v>3</v>
      </c>
      <c r="N34" s="5"/>
      <c r="O34" s="5"/>
      <c r="P34" s="5"/>
      <c r="Q34" s="5">
        <f>IF(E34&gt;=50,1,0)</f>
        <v>1</v>
      </c>
      <c r="R34" s="5">
        <f>IF(H34&gt;=50,1,0)</f>
        <v>1</v>
      </c>
      <c r="S34" s="5">
        <f>IF(I34&gt;40,1,0)</f>
        <v>0</v>
      </c>
      <c r="T34" s="5">
        <f>IF(J34&gt;=65,1,0)</f>
        <v>0</v>
      </c>
      <c r="U34" s="5">
        <f>IF(K34&gt;60,1,0)</f>
        <v>1</v>
      </c>
      <c r="V34" s="5">
        <f>SUM(Q34:U34)</f>
        <v>3</v>
      </c>
      <c r="W34" s="27">
        <f>L34</f>
        <v>255</v>
      </c>
      <c r="X34" s="14" t="s">
        <v>768</v>
      </c>
    </row>
    <row r="35" spans="1:24" ht="15.75" thickBot="1">
      <c r="A35" s="6" t="s">
        <v>371</v>
      </c>
      <c r="B35" s="6" t="s">
        <v>148</v>
      </c>
      <c r="C35" s="6" t="s">
        <v>8</v>
      </c>
      <c r="D35" s="6" t="s">
        <v>458</v>
      </c>
      <c r="E35" s="31">
        <v>85</v>
      </c>
      <c r="F35" s="24"/>
      <c r="G35" s="25"/>
      <c r="H35" s="5"/>
      <c r="I35" s="23">
        <v>70</v>
      </c>
      <c r="J35" s="5">
        <v>100</v>
      </c>
      <c r="K35" s="23"/>
      <c r="L35" s="23">
        <f>SUM(H35:K35,E35)</f>
        <v>255</v>
      </c>
      <c r="M35" s="26">
        <f>COUNT(H35:K35,E35)</f>
        <v>3</v>
      </c>
      <c r="N35" s="5"/>
      <c r="O35" s="5"/>
      <c r="P35" s="5"/>
      <c r="Q35" s="5">
        <f>IF(E35&gt;=50,1,0)</f>
        <v>1</v>
      </c>
      <c r="R35" s="5">
        <f>IF(H35&gt;=50,1,0)</f>
        <v>0</v>
      </c>
      <c r="S35" s="5">
        <f>IF(I35&gt;40,1,0)</f>
        <v>1</v>
      </c>
      <c r="T35" s="5">
        <f>IF(J35&gt;=65,1,0)</f>
        <v>1</v>
      </c>
      <c r="U35" s="5">
        <f>IF(K35&gt;60,1,0)</f>
        <v>0</v>
      </c>
      <c r="V35" s="5">
        <f>SUM(Q35:U35)</f>
        <v>3</v>
      </c>
      <c r="W35" s="27">
        <f>L35</f>
        <v>255</v>
      </c>
      <c r="X35" s="14" t="s">
        <v>768</v>
      </c>
    </row>
    <row r="36" spans="1:24" ht="15.75" thickBot="1">
      <c r="A36" s="6" t="s">
        <v>448</v>
      </c>
      <c r="B36" s="6" t="s">
        <v>35</v>
      </c>
      <c r="C36" s="6" t="s">
        <v>14</v>
      </c>
      <c r="D36" s="5" t="s">
        <v>462</v>
      </c>
      <c r="E36" s="31">
        <v>79</v>
      </c>
      <c r="F36" s="24"/>
      <c r="G36" s="25">
        <v>43</v>
      </c>
      <c r="H36" s="5">
        <f>MAX(F36:G36)</f>
        <v>43</v>
      </c>
      <c r="I36" s="23"/>
      <c r="J36" s="5">
        <v>88</v>
      </c>
      <c r="K36" s="34">
        <v>87.5</v>
      </c>
      <c r="L36" s="23">
        <f>SUM(H36:K36,E36)</f>
        <v>297.5</v>
      </c>
      <c r="M36" s="26">
        <f>COUNT(H36:K36,E36)</f>
        <v>4</v>
      </c>
      <c r="N36" s="5">
        <f>MAX(L36:M36)</f>
        <v>297.5</v>
      </c>
      <c r="O36" s="5"/>
      <c r="P36" s="5"/>
      <c r="Q36" s="5">
        <f>IF(E36&gt;=50,1,0)</f>
        <v>1</v>
      </c>
      <c r="R36" s="5">
        <f>IF(H36&gt;=50,1,0)</f>
        <v>0</v>
      </c>
      <c r="S36" s="5">
        <f>IF(I36&gt;40,1,0)</f>
        <v>0</v>
      </c>
      <c r="T36" s="5">
        <f>IF(J36&gt;=65,1,0)</f>
        <v>1</v>
      </c>
      <c r="U36" s="5">
        <f>IF(K36&gt;60,1,0)</f>
        <v>1</v>
      </c>
      <c r="V36" s="5">
        <f>SUM(Q36:U36)</f>
        <v>3</v>
      </c>
      <c r="W36" s="23">
        <f>L36-MIN(H36:K36,E36)</f>
        <v>254.5</v>
      </c>
      <c r="X36" s="14" t="s">
        <v>768</v>
      </c>
    </row>
    <row r="37" spans="1:24" ht="15.75" thickBot="1">
      <c r="A37" s="6" t="s">
        <v>326</v>
      </c>
      <c r="B37" s="6" t="s">
        <v>29</v>
      </c>
      <c r="C37" s="6" t="s">
        <v>33</v>
      </c>
      <c r="D37" s="5" t="s">
        <v>462</v>
      </c>
      <c r="E37" s="31">
        <v>78</v>
      </c>
      <c r="F37" s="24"/>
      <c r="G37" s="25">
        <v>76</v>
      </c>
      <c r="H37" s="5">
        <f>MAX(F37:G37)</f>
        <v>76</v>
      </c>
      <c r="I37" s="23"/>
      <c r="J37" s="5">
        <v>99</v>
      </c>
      <c r="K37" s="23"/>
      <c r="L37" s="23">
        <f>SUM(H37:K37,E37)</f>
        <v>253</v>
      </c>
      <c r="M37" s="26">
        <f>COUNT(H37:K37,E37)</f>
        <v>3</v>
      </c>
      <c r="N37" s="5"/>
      <c r="O37" s="5"/>
      <c r="P37" s="5"/>
      <c r="Q37" s="5">
        <f>IF(E37&gt;=50,1,0)</f>
        <v>1</v>
      </c>
      <c r="R37" s="5">
        <f>IF(H37&gt;=50,1,0)</f>
        <v>1</v>
      </c>
      <c r="S37" s="5">
        <f>IF(I37&gt;40,1,0)</f>
        <v>0</v>
      </c>
      <c r="T37" s="5">
        <f>IF(J37&gt;=65,1,0)</f>
        <v>1</v>
      </c>
      <c r="U37" s="5">
        <f>IF(K37&gt;60,1,0)</f>
        <v>0</v>
      </c>
      <c r="V37" s="5">
        <f>SUM(Q37:U37)</f>
        <v>3</v>
      </c>
      <c r="W37" s="27">
        <f>L37</f>
        <v>253</v>
      </c>
      <c r="X37" s="14" t="s">
        <v>768</v>
      </c>
    </row>
    <row r="38" spans="1:24" ht="15.75" thickBot="1">
      <c r="A38" s="6" t="s">
        <v>344</v>
      </c>
      <c r="B38" s="6" t="s">
        <v>7</v>
      </c>
      <c r="C38" s="6" t="s">
        <v>8</v>
      </c>
      <c r="D38" s="6" t="s">
        <v>458</v>
      </c>
      <c r="E38" s="31">
        <v>90</v>
      </c>
      <c r="F38" s="24">
        <v>9</v>
      </c>
      <c r="G38" s="25">
        <v>65</v>
      </c>
      <c r="H38" s="5">
        <f>MAX(F38:G38)</f>
        <v>65</v>
      </c>
      <c r="I38" s="23"/>
      <c r="J38" s="5"/>
      <c r="K38" s="35">
        <v>96.66666666666666</v>
      </c>
      <c r="L38" s="23">
        <f>SUM(H38:K38,E38)</f>
        <v>251.66666666666666</v>
      </c>
      <c r="M38" s="26">
        <f>COUNT(H38:K38,E38)</f>
        <v>3</v>
      </c>
      <c r="N38" s="5">
        <f>MAX(L38:M38)</f>
        <v>251.66666666666666</v>
      </c>
      <c r="O38" s="5"/>
      <c r="P38" s="5"/>
      <c r="Q38" s="5">
        <f>IF(E38&gt;=50,1,0)</f>
        <v>1</v>
      </c>
      <c r="R38" s="5">
        <f>IF(H38&gt;=50,1,0)</f>
        <v>1</v>
      </c>
      <c r="S38" s="5">
        <f>IF(I38&gt;40,1,0)</f>
        <v>0</v>
      </c>
      <c r="T38" s="5">
        <f>IF(J38&gt;=65,1,0)</f>
        <v>0</v>
      </c>
      <c r="U38" s="5">
        <f>IF(K38&gt;60,1,0)</f>
        <v>1</v>
      </c>
      <c r="V38" s="5">
        <f>SUM(Q38:U38)</f>
        <v>3</v>
      </c>
      <c r="W38" s="27">
        <f>L38</f>
        <v>251.66666666666666</v>
      </c>
      <c r="X38" s="14" t="s">
        <v>768</v>
      </c>
    </row>
    <row r="39" spans="1:24" ht="15">
      <c r="A39" s="6" t="s">
        <v>341</v>
      </c>
      <c r="B39" s="6" t="s">
        <v>59</v>
      </c>
      <c r="C39" s="6" t="s">
        <v>5</v>
      </c>
      <c r="D39" s="6" t="s">
        <v>458</v>
      </c>
      <c r="E39" s="44">
        <v>86</v>
      </c>
      <c r="F39" s="24">
        <v>77</v>
      </c>
      <c r="G39" s="25"/>
      <c r="H39" s="5">
        <f>MAX(F39:G39)</f>
        <v>77</v>
      </c>
      <c r="I39" s="23"/>
      <c r="J39" s="5"/>
      <c r="K39" s="35">
        <v>86.66666666666666</v>
      </c>
      <c r="L39" s="23">
        <f>SUM(H39:K39,E39)</f>
        <v>249.66666666666666</v>
      </c>
      <c r="M39" s="26">
        <f>COUNT(H39:K39,E39)</f>
        <v>3</v>
      </c>
      <c r="N39" s="5"/>
      <c r="O39" s="5"/>
      <c r="P39" s="5"/>
      <c r="Q39" s="5">
        <f>IF(E39&gt;=50,1,0)</f>
        <v>1</v>
      </c>
      <c r="R39" s="5">
        <f>IF(H39&gt;=50,1,0)</f>
        <v>1</v>
      </c>
      <c r="S39" s="5">
        <f>IF(I39&gt;40,1,0)</f>
        <v>0</v>
      </c>
      <c r="T39" s="5">
        <f>IF(J39&gt;=65,1,0)</f>
        <v>0</v>
      </c>
      <c r="U39" s="5">
        <f>IF(K39&gt;60,1,0)</f>
        <v>1</v>
      </c>
      <c r="V39" s="5">
        <f>SUM(Q39:U39)</f>
        <v>3</v>
      </c>
      <c r="W39" s="27">
        <f>L39</f>
        <v>249.66666666666666</v>
      </c>
      <c r="X39" s="14" t="s">
        <v>768</v>
      </c>
    </row>
    <row r="40" spans="1:24" ht="15">
      <c r="A40" s="9" t="s">
        <v>472</v>
      </c>
      <c r="B40" s="9" t="s">
        <v>473</v>
      </c>
      <c r="C40" s="9"/>
      <c r="D40" s="5" t="s">
        <v>462</v>
      </c>
      <c r="E40" s="44">
        <v>94</v>
      </c>
      <c r="F40" s="24">
        <v>94</v>
      </c>
      <c r="G40" s="25"/>
      <c r="H40" s="5">
        <f>MAX(F40:G40)</f>
        <v>94</v>
      </c>
      <c r="I40" s="23"/>
      <c r="J40" s="5"/>
      <c r="K40" s="38">
        <v>60</v>
      </c>
      <c r="L40" s="23">
        <f>SUM(H40:K40,E40)</f>
        <v>248</v>
      </c>
      <c r="M40" s="26">
        <f>COUNT(H40:K40,E40)</f>
        <v>3</v>
      </c>
      <c r="N40" s="5"/>
      <c r="O40" s="5"/>
      <c r="P40" s="5"/>
      <c r="Q40" s="5">
        <f>IF(E40&gt;=50,1,0)</f>
        <v>1</v>
      </c>
      <c r="R40" s="5">
        <f>IF(H40&gt;=50,1,0)</f>
        <v>1</v>
      </c>
      <c r="S40" s="5">
        <f>IF(I40&gt;40,1,0)</f>
        <v>0</v>
      </c>
      <c r="T40" s="5">
        <f>IF(J40&gt;=65,1,0)</f>
        <v>0</v>
      </c>
      <c r="U40" s="5">
        <v>1</v>
      </c>
      <c r="V40" s="5">
        <f>SUM(Q40:U40)</f>
        <v>3</v>
      </c>
      <c r="W40" s="27">
        <f>L40</f>
        <v>248</v>
      </c>
      <c r="X40" s="14" t="s">
        <v>768</v>
      </c>
    </row>
    <row r="41" spans="1:24" ht="15">
      <c r="A41" s="6" t="s">
        <v>343</v>
      </c>
      <c r="B41" s="6" t="s">
        <v>59</v>
      </c>
      <c r="C41" s="6" t="s">
        <v>246</v>
      </c>
      <c r="D41" s="6" t="s">
        <v>458</v>
      </c>
      <c r="E41" s="23">
        <v>82</v>
      </c>
      <c r="F41" s="24"/>
      <c r="G41" s="25">
        <v>70</v>
      </c>
      <c r="H41" s="5">
        <f>MAX(F41:G41)</f>
        <v>70</v>
      </c>
      <c r="I41" s="23"/>
      <c r="J41" s="5">
        <v>41</v>
      </c>
      <c r="K41" s="35">
        <v>93</v>
      </c>
      <c r="L41" s="23">
        <f>SUM(H41:K41,E41)</f>
        <v>286</v>
      </c>
      <c r="M41" s="26">
        <f>COUNT(H41:K41,E41)</f>
        <v>4</v>
      </c>
      <c r="N41" s="5">
        <f>MAX(L41:M41)</f>
        <v>286</v>
      </c>
      <c r="O41" s="5"/>
      <c r="P41" s="5"/>
      <c r="Q41" s="5">
        <f>IF(E41&gt;=50,1,0)</f>
        <v>1</v>
      </c>
      <c r="R41" s="5">
        <f>IF(H41&gt;=50,1,0)</f>
        <v>1</v>
      </c>
      <c r="S41" s="5">
        <f>IF(I41&gt;40,1,0)</f>
        <v>0</v>
      </c>
      <c r="T41" s="5">
        <f>IF(J41&gt;=65,1,0)</f>
        <v>0</v>
      </c>
      <c r="U41" s="5">
        <f>IF(K41&gt;60,1,0)</f>
        <v>1</v>
      </c>
      <c r="V41" s="5">
        <f>SUM(Q41:U41)</f>
        <v>3</v>
      </c>
      <c r="W41" s="23">
        <f>L41-MIN(H41:K41,E41)</f>
        <v>245</v>
      </c>
      <c r="X41" s="14" t="s">
        <v>768</v>
      </c>
    </row>
    <row r="42" spans="1:24" ht="15.75" thickBot="1">
      <c r="A42" s="6" t="s">
        <v>478</v>
      </c>
      <c r="B42" s="6" t="s">
        <v>256</v>
      </c>
      <c r="C42" s="6" t="s">
        <v>8</v>
      </c>
      <c r="D42" s="5" t="s">
        <v>462</v>
      </c>
      <c r="E42" s="44">
        <v>95</v>
      </c>
      <c r="F42" s="24"/>
      <c r="G42" s="25">
        <v>68</v>
      </c>
      <c r="H42" s="5">
        <f>MAX(F42:G42)</f>
        <v>68</v>
      </c>
      <c r="I42" s="23"/>
      <c r="J42" s="5"/>
      <c r="K42" s="38">
        <v>78</v>
      </c>
      <c r="L42" s="23">
        <f>SUM(H42:K42,E42)</f>
        <v>241</v>
      </c>
      <c r="M42" s="26">
        <f>COUNT(H42:K42,E42)</f>
        <v>3</v>
      </c>
      <c r="N42" s="5"/>
      <c r="O42" s="5"/>
      <c r="P42" s="5"/>
      <c r="Q42" s="5">
        <f>IF(E42&gt;=50,1,0)</f>
        <v>1</v>
      </c>
      <c r="R42" s="5">
        <f>IF(H42&gt;=50,1,0)</f>
        <v>1</v>
      </c>
      <c r="S42" s="5">
        <f>IF(I42&gt;40,1,0)</f>
        <v>0</v>
      </c>
      <c r="T42" s="5">
        <f>IF(J42&gt;=65,1,0)</f>
        <v>0</v>
      </c>
      <c r="U42" s="5">
        <f>IF(K42&gt;60,1,0)</f>
        <v>1</v>
      </c>
      <c r="V42" s="5">
        <f>SUM(Q42:U42)</f>
        <v>3</v>
      </c>
      <c r="W42" s="27">
        <f>L42</f>
        <v>241</v>
      </c>
      <c r="X42" s="14" t="s">
        <v>768</v>
      </c>
    </row>
    <row r="43" spans="1:24" ht="15.75" thickBot="1">
      <c r="A43" s="6" t="s">
        <v>168</v>
      </c>
      <c r="B43" s="6" t="s">
        <v>217</v>
      </c>
      <c r="C43" s="6" t="s">
        <v>60</v>
      </c>
      <c r="D43" s="6" t="s">
        <v>458</v>
      </c>
      <c r="E43" s="31">
        <v>95</v>
      </c>
      <c r="F43" s="24"/>
      <c r="G43" s="25">
        <v>68</v>
      </c>
      <c r="H43" s="5">
        <f>MAX(F43:G43)</f>
        <v>68</v>
      </c>
      <c r="I43" s="23">
        <v>77</v>
      </c>
      <c r="J43" s="5"/>
      <c r="K43" s="23"/>
      <c r="L43" s="23">
        <f>SUM(H43:K43,E43)</f>
        <v>240</v>
      </c>
      <c r="M43" s="26">
        <f>COUNT(H43:K43,E43)</f>
        <v>3</v>
      </c>
      <c r="N43" s="5">
        <f>MAX(L43:M43)</f>
        <v>240</v>
      </c>
      <c r="O43" s="5"/>
      <c r="P43" s="5"/>
      <c r="Q43" s="5">
        <f>IF(E43&gt;=50,1,0)</f>
        <v>1</v>
      </c>
      <c r="R43" s="5">
        <f>IF(H43&gt;=50,1,0)</f>
        <v>1</v>
      </c>
      <c r="S43" s="5">
        <f>IF(I43&gt;40,1,0)</f>
        <v>1</v>
      </c>
      <c r="T43" s="5">
        <f>IF(J43&gt;=65,1,0)</f>
        <v>0</v>
      </c>
      <c r="U43" s="5">
        <f>IF(K43&gt;60,1,0)</f>
        <v>0</v>
      </c>
      <c r="V43" s="5">
        <f>SUM(Q43:U43)</f>
        <v>3</v>
      </c>
      <c r="W43" s="27">
        <f>L43</f>
        <v>240</v>
      </c>
      <c r="X43" s="14" t="s">
        <v>768</v>
      </c>
    </row>
    <row r="44" spans="1:24" ht="15.75" thickBot="1">
      <c r="A44" s="6" t="s">
        <v>360</v>
      </c>
      <c r="B44" s="6" t="s">
        <v>361</v>
      </c>
      <c r="C44" s="6" t="s">
        <v>185</v>
      </c>
      <c r="D44" s="6" t="s">
        <v>458</v>
      </c>
      <c r="E44" s="31">
        <v>88</v>
      </c>
      <c r="F44" s="24">
        <v>18</v>
      </c>
      <c r="G44" s="25">
        <v>55</v>
      </c>
      <c r="H44" s="5">
        <f>MAX(F44:G44)</f>
        <v>55</v>
      </c>
      <c r="I44" s="23"/>
      <c r="J44" s="5"/>
      <c r="K44" s="35">
        <v>97</v>
      </c>
      <c r="L44" s="23">
        <f>SUM(H44:K44,E44)</f>
        <v>240</v>
      </c>
      <c r="M44" s="26">
        <f>COUNT(H44:K44,E44)</f>
        <v>3</v>
      </c>
      <c r="N44" s="5"/>
      <c r="O44" s="5"/>
      <c r="P44" s="5"/>
      <c r="Q44" s="5">
        <f>IF(E44&gt;=50,1,0)</f>
        <v>1</v>
      </c>
      <c r="R44" s="5">
        <f>IF(H44&gt;=50,1,0)</f>
        <v>1</v>
      </c>
      <c r="S44" s="5">
        <f>IF(I44&gt;40,1,0)</f>
        <v>0</v>
      </c>
      <c r="T44" s="5">
        <f>IF(J44&gt;=65,1,0)</f>
        <v>0</v>
      </c>
      <c r="U44" s="5">
        <f>IF(K44&gt;60,1,0)</f>
        <v>1</v>
      </c>
      <c r="V44" s="5">
        <f>SUM(Q44:U44)</f>
        <v>3</v>
      </c>
      <c r="W44" s="27">
        <f>L44</f>
        <v>240</v>
      </c>
      <c r="X44" s="14" t="s">
        <v>768</v>
      </c>
    </row>
    <row r="45" spans="1:24" ht="15.75" thickBot="1">
      <c r="A45" s="9" t="s">
        <v>347</v>
      </c>
      <c r="B45" s="9" t="s">
        <v>132</v>
      </c>
      <c r="C45" s="9" t="s">
        <v>20</v>
      </c>
      <c r="D45" s="5" t="s">
        <v>462</v>
      </c>
      <c r="E45" s="43">
        <v>79</v>
      </c>
      <c r="F45" s="24">
        <v>91</v>
      </c>
      <c r="G45" s="25"/>
      <c r="H45" s="5">
        <f>MAX(F45:G45)</f>
        <v>91</v>
      </c>
      <c r="I45" s="23">
        <v>67</v>
      </c>
      <c r="J45" s="5"/>
      <c r="K45" s="34">
        <v>58</v>
      </c>
      <c r="L45" s="23">
        <f>SUM(H45:K45,E45)</f>
        <v>295</v>
      </c>
      <c r="M45" s="26">
        <f>COUNT(H45:K45,E45)</f>
        <v>4</v>
      </c>
      <c r="N45" s="5">
        <f>MAX(L45:M45)</f>
        <v>295</v>
      </c>
      <c r="O45" s="5"/>
      <c r="P45" s="5"/>
      <c r="Q45" s="5">
        <f>IF(E45&gt;=50,1,0)</f>
        <v>1</v>
      </c>
      <c r="R45" s="5">
        <f>IF(H45&gt;=50,1,0)</f>
        <v>1</v>
      </c>
      <c r="S45" s="5">
        <f>IF(I45&gt;40,1,0)</f>
        <v>1</v>
      </c>
      <c r="T45" s="5">
        <f>IF(J45&gt;=65,1,0)</f>
        <v>0</v>
      </c>
      <c r="U45" s="5">
        <f>IF(K45&gt;60,1,0)</f>
        <v>0</v>
      </c>
      <c r="V45" s="5">
        <f>SUM(Q45:U45)</f>
        <v>3</v>
      </c>
      <c r="W45" s="23">
        <f>L45-MIN(H45:K45,E45)</f>
        <v>237</v>
      </c>
      <c r="X45" s="14" t="s">
        <v>768</v>
      </c>
    </row>
    <row r="46" spans="1:24" ht="15.75" thickBot="1">
      <c r="A46" s="9" t="s">
        <v>466</v>
      </c>
      <c r="B46" s="9" t="s">
        <v>292</v>
      </c>
      <c r="C46" s="9" t="s">
        <v>450</v>
      </c>
      <c r="D46" s="5" t="s">
        <v>462</v>
      </c>
      <c r="E46" s="31">
        <v>86</v>
      </c>
      <c r="F46" s="24">
        <v>13</v>
      </c>
      <c r="G46" s="25">
        <v>73</v>
      </c>
      <c r="H46" s="5">
        <f>MAX(F46:G46)</f>
        <v>73</v>
      </c>
      <c r="I46" s="23">
        <v>77</v>
      </c>
      <c r="J46" s="5">
        <v>42</v>
      </c>
      <c r="K46" s="23"/>
      <c r="L46" s="23">
        <f>SUM(H46:K46,E46)</f>
        <v>278</v>
      </c>
      <c r="M46" s="26">
        <f>COUNT(H46:K46,E46)</f>
        <v>4</v>
      </c>
      <c r="N46" s="6"/>
      <c r="O46" s="6"/>
      <c r="P46" s="6"/>
      <c r="Q46" s="5">
        <f>IF(E46&gt;=50,1,0)</f>
        <v>1</v>
      </c>
      <c r="R46" s="5">
        <f>IF(H46&gt;=50,1,0)</f>
        <v>1</v>
      </c>
      <c r="S46" s="5">
        <f>IF(I46&gt;40,1,0)</f>
        <v>1</v>
      </c>
      <c r="T46" s="5">
        <f>IF(J46&gt;=65,1,0)</f>
        <v>0</v>
      </c>
      <c r="U46" s="5">
        <f>IF(K46&gt;60,1,0)</f>
        <v>0</v>
      </c>
      <c r="V46" s="5">
        <f>SUM(Q46:U46)</f>
        <v>3</v>
      </c>
      <c r="W46" s="23">
        <f>L46-MIN(H46:K46,E46)</f>
        <v>236</v>
      </c>
      <c r="X46" s="14" t="s">
        <v>768</v>
      </c>
    </row>
    <row r="47" spans="1:24" ht="15">
      <c r="A47" s="5" t="s">
        <v>576</v>
      </c>
      <c r="B47" s="5" t="s">
        <v>577</v>
      </c>
      <c r="C47" s="5" t="s">
        <v>106</v>
      </c>
      <c r="D47" s="5" t="s">
        <v>461</v>
      </c>
      <c r="E47" s="23">
        <v>58</v>
      </c>
      <c r="F47" s="24">
        <v>17</v>
      </c>
      <c r="G47" s="25">
        <v>78</v>
      </c>
      <c r="H47" s="5">
        <f>MAX(F47:G47)</f>
        <v>78</v>
      </c>
      <c r="I47" s="23"/>
      <c r="J47" s="5"/>
      <c r="K47" s="34">
        <v>100</v>
      </c>
      <c r="L47" s="23">
        <f>SUM(H47:K47,E47)</f>
        <v>236</v>
      </c>
      <c r="M47" s="26">
        <f>COUNT(H47:K47,E47)</f>
        <v>3</v>
      </c>
      <c r="N47" s="5">
        <f>MAX(L47:M47)</f>
        <v>236</v>
      </c>
      <c r="O47" s="5"/>
      <c r="P47" s="5"/>
      <c r="Q47" s="5">
        <f>IF(E47&gt;=50,1,0)</f>
        <v>1</v>
      </c>
      <c r="R47" s="5">
        <f>IF(H47&gt;=50,1,0)</f>
        <v>1</v>
      </c>
      <c r="S47" s="5">
        <f>IF(I47&gt;40,1,0)</f>
        <v>0</v>
      </c>
      <c r="T47" s="5">
        <f>IF(J47&gt;=65,1,0)</f>
        <v>0</v>
      </c>
      <c r="U47" s="5">
        <f>IF(K47&gt;60,1,0)</f>
        <v>1</v>
      </c>
      <c r="V47" s="5">
        <f>SUM(Q47:U47)</f>
        <v>3</v>
      </c>
      <c r="W47" s="27">
        <f>L47</f>
        <v>236</v>
      </c>
      <c r="X47" s="14" t="s">
        <v>768</v>
      </c>
    </row>
    <row r="48" spans="1:24" ht="15">
      <c r="A48" s="6" t="s">
        <v>351</v>
      </c>
      <c r="B48" s="6" t="s">
        <v>151</v>
      </c>
      <c r="C48" s="6" t="s">
        <v>352</v>
      </c>
      <c r="D48" s="6" t="s">
        <v>458</v>
      </c>
      <c r="E48" s="23">
        <v>80</v>
      </c>
      <c r="F48" s="24"/>
      <c r="G48" s="25"/>
      <c r="H48" s="5"/>
      <c r="I48" s="23">
        <v>61</v>
      </c>
      <c r="J48" s="5">
        <v>93</v>
      </c>
      <c r="K48" s="23"/>
      <c r="L48" s="23">
        <f>SUM(H48:K48,E48)</f>
        <v>234</v>
      </c>
      <c r="M48" s="26">
        <f>COUNT(H48:K48,E48)</f>
        <v>3</v>
      </c>
      <c r="N48" s="5">
        <f>MAX(L48:M48)</f>
        <v>234</v>
      </c>
      <c r="O48" s="5"/>
      <c r="P48" s="5"/>
      <c r="Q48" s="5">
        <f>IF(E48&gt;=50,1,0)</f>
        <v>1</v>
      </c>
      <c r="R48" s="5">
        <f>IF(H48&gt;=50,1,0)</f>
        <v>0</v>
      </c>
      <c r="S48" s="5">
        <f>IF(I48&gt;40,1,0)</f>
        <v>1</v>
      </c>
      <c r="T48" s="5">
        <f>IF(J48&gt;=65,1,0)</f>
        <v>1</v>
      </c>
      <c r="U48" s="5">
        <f>IF(K48&gt;60,1,0)</f>
        <v>0</v>
      </c>
      <c r="V48" s="5">
        <f>SUM(Q48:U48)</f>
        <v>3</v>
      </c>
      <c r="W48" s="27">
        <f>L48</f>
        <v>234</v>
      </c>
      <c r="X48" s="14" t="s">
        <v>768</v>
      </c>
    </row>
    <row r="49" spans="1:24" ht="15">
      <c r="A49" s="5" t="s">
        <v>580</v>
      </c>
      <c r="B49" s="5" t="s">
        <v>155</v>
      </c>
      <c r="C49" s="5" t="s">
        <v>5</v>
      </c>
      <c r="D49" s="5" t="s">
        <v>461</v>
      </c>
      <c r="E49" s="23"/>
      <c r="F49" s="24"/>
      <c r="G49" s="25"/>
      <c r="H49" s="5"/>
      <c r="I49" s="23">
        <v>55</v>
      </c>
      <c r="J49" s="5">
        <v>86</v>
      </c>
      <c r="K49" s="35">
        <v>93</v>
      </c>
      <c r="L49" s="23">
        <f>SUM(H49:K49,E49)</f>
        <v>234</v>
      </c>
      <c r="M49" s="26">
        <f>COUNT(H49:K49,E49)</f>
        <v>3</v>
      </c>
      <c r="N49" s="5">
        <f>MAX(L49:M49)</f>
        <v>234</v>
      </c>
      <c r="O49" s="5"/>
      <c r="P49" s="5"/>
      <c r="Q49" s="5">
        <f>IF(E49&gt;=50,1,0)</f>
        <v>0</v>
      </c>
      <c r="R49" s="5">
        <f>IF(H49&gt;=50,1,0)</f>
        <v>0</v>
      </c>
      <c r="S49" s="5">
        <f>IF(I49&gt;40,1,0)</f>
        <v>1</v>
      </c>
      <c r="T49" s="5">
        <f>IF(J49&gt;=65,1,0)</f>
        <v>1</v>
      </c>
      <c r="U49" s="5">
        <f>IF(K49&gt;60,1,0)</f>
        <v>1</v>
      </c>
      <c r="V49" s="5">
        <f>SUM(Q49:U49)</f>
        <v>3</v>
      </c>
      <c r="W49" s="27">
        <f>L49</f>
        <v>234</v>
      </c>
      <c r="X49" s="14" t="s">
        <v>768</v>
      </c>
    </row>
    <row r="50" spans="1:24" ht="15">
      <c r="A50" s="6" t="s">
        <v>348</v>
      </c>
      <c r="B50" s="6" t="s">
        <v>125</v>
      </c>
      <c r="C50" s="6" t="s">
        <v>349</v>
      </c>
      <c r="D50" s="6" t="s">
        <v>458</v>
      </c>
      <c r="E50" s="44">
        <v>92</v>
      </c>
      <c r="F50" s="24"/>
      <c r="G50" s="25">
        <v>39</v>
      </c>
      <c r="H50" s="5">
        <f>MAX(F50:G50)</f>
        <v>39</v>
      </c>
      <c r="I50" s="23">
        <v>67.56333333333333</v>
      </c>
      <c r="J50" s="5">
        <v>73</v>
      </c>
      <c r="K50" s="23"/>
      <c r="L50" s="23">
        <f>SUM(H50:K50,E50)</f>
        <v>271.56333333333333</v>
      </c>
      <c r="M50" s="26">
        <f>COUNT(H50:K50,E50)</f>
        <v>4</v>
      </c>
      <c r="N50" s="5">
        <f>MAX(L50:M50)</f>
        <v>271.56333333333333</v>
      </c>
      <c r="O50" s="5"/>
      <c r="P50" s="5"/>
      <c r="Q50" s="5">
        <f>IF(E50&gt;=50,1,0)</f>
        <v>1</v>
      </c>
      <c r="R50" s="5">
        <f>IF(H50&gt;=50,1,0)</f>
        <v>0</v>
      </c>
      <c r="S50" s="5">
        <f>IF(I50&gt;40,1,0)</f>
        <v>1</v>
      </c>
      <c r="T50" s="5">
        <f>IF(J50&gt;=65,1,0)</f>
        <v>1</v>
      </c>
      <c r="U50" s="5">
        <f>IF(K50&gt;60,1,0)</f>
        <v>0</v>
      </c>
      <c r="V50" s="5">
        <f>SUM(Q50:U50)</f>
        <v>3</v>
      </c>
      <c r="W50" s="23">
        <f>L50-MIN(H50:K50,E50)</f>
        <v>232.56333333333333</v>
      </c>
      <c r="X50" s="14" t="s">
        <v>768</v>
      </c>
    </row>
    <row r="51" spans="1:24" ht="15">
      <c r="A51" s="5" t="s">
        <v>591</v>
      </c>
      <c r="B51" s="5" t="s">
        <v>137</v>
      </c>
      <c r="C51" s="5" t="s">
        <v>27</v>
      </c>
      <c r="D51" s="5" t="s">
        <v>461</v>
      </c>
      <c r="E51" s="44">
        <v>83</v>
      </c>
      <c r="F51" s="24"/>
      <c r="G51" s="25">
        <v>22</v>
      </c>
      <c r="H51" s="5">
        <f>MAX(F51:G51)</f>
        <v>22</v>
      </c>
      <c r="I51" s="23">
        <v>61</v>
      </c>
      <c r="J51" s="5"/>
      <c r="K51" s="34">
        <v>88</v>
      </c>
      <c r="L51" s="23">
        <f>SUM(H51:K51,E51)</f>
        <v>254</v>
      </c>
      <c r="M51" s="26">
        <f>COUNT(H51:K51,E51)</f>
        <v>4</v>
      </c>
      <c r="N51" s="5"/>
      <c r="O51" s="5"/>
      <c r="P51" s="5"/>
      <c r="Q51" s="5">
        <f>IF(E51&gt;=50,1,0)</f>
        <v>1</v>
      </c>
      <c r="R51" s="5">
        <f>IF(H51&gt;50,1,0)</f>
        <v>0</v>
      </c>
      <c r="S51" s="5">
        <f>IF(I51&gt;40,1,0)</f>
        <v>1</v>
      </c>
      <c r="T51" s="5">
        <f>IF(J51&gt;=65,1,0)</f>
        <v>0</v>
      </c>
      <c r="U51" s="5">
        <f>IF(K51&gt;60,1,0)</f>
        <v>1</v>
      </c>
      <c r="V51" s="5">
        <f>SUM(Q51:U51)</f>
        <v>3</v>
      </c>
      <c r="W51" s="23">
        <f>L51-MIN(H51:K51,E51)</f>
        <v>232</v>
      </c>
      <c r="X51" s="14" t="s">
        <v>768</v>
      </c>
    </row>
    <row r="52" spans="1:24" ht="15">
      <c r="A52" s="9" t="s">
        <v>427</v>
      </c>
      <c r="B52" s="9" t="s">
        <v>132</v>
      </c>
      <c r="C52" s="9" t="s">
        <v>87</v>
      </c>
      <c r="D52" s="5" t="s">
        <v>464</v>
      </c>
      <c r="E52" s="23">
        <v>80</v>
      </c>
      <c r="F52" s="24"/>
      <c r="G52" s="25"/>
      <c r="H52" s="5"/>
      <c r="I52" s="23">
        <v>62</v>
      </c>
      <c r="J52" s="5">
        <v>90</v>
      </c>
      <c r="K52" s="23"/>
      <c r="L52" s="23">
        <f>SUM(H52:K52,E52)</f>
        <v>232</v>
      </c>
      <c r="M52" s="26">
        <f>COUNT(H52:K52,E52)</f>
        <v>3</v>
      </c>
      <c r="N52" s="5"/>
      <c r="O52" s="5"/>
      <c r="P52" s="5"/>
      <c r="Q52" s="5">
        <f>IF(E52&gt;=50,1,0)</f>
        <v>1</v>
      </c>
      <c r="R52" s="5">
        <f>IF(H52&gt;=50,1,0)</f>
        <v>0</v>
      </c>
      <c r="S52" s="5">
        <f>IF(I52&gt;40,1,0)</f>
        <v>1</v>
      </c>
      <c r="T52" s="5">
        <f>IF(J52&gt;=65,1,0)</f>
        <v>1</v>
      </c>
      <c r="U52" s="5">
        <f>IF(K52&gt;60,1,0)</f>
        <v>0</v>
      </c>
      <c r="V52" s="5">
        <f>SUM(Q52:U52)</f>
        <v>3</v>
      </c>
      <c r="W52" s="27">
        <f>L52</f>
        <v>232</v>
      </c>
      <c r="X52" s="14" t="s">
        <v>768</v>
      </c>
    </row>
    <row r="53" spans="1:24" ht="15">
      <c r="A53" s="5" t="s">
        <v>594</v>
      </c>
      <c r="B53" s="5" t="s">
        <v>37</v>
      </c>
      <c r="C53" s="5" t="s">
        <v>14</v>
      </c>
      <c r="D53" s="5" t="s">
        <v>461</v>
      </c>
      <c r="E53" s="44">
        <v>76</v>
      </c>
      <c r="F53" s="24">
        <v>76</v>
      </c>
      <c r="G53" s="25"/>
      <c r="H53" s="5">
        <f>MAX(F53:G53)</f>
        <v>76</v>
      </c>
      <c r="I53" s="23"/>
      <c r="J53" s="5"/>
      <c r="K53" s="35">
        <v>80</v>
      </c>
      <c r="L53" s="23">
        <f>SUM(H53:K53,E53)</f>
        <v>232</v>
      </c>
      <c r="M53" s="26">
        <f>COUNT(H53:K53,E53)</f>
        <v>3</v>
      </c>
      <c r="N53" s="5"/>
      <c r="O53" s="5"/>
      <c r="P53" s="5"/>
      <c r="Q53" s="5">
        <f>IF(E53&gt;=50,1,0)</f>
        <v>1</v>
      </c>
      <c r="R53" s="5">
        <f>IF(H53&gt;=50,1,0)</f>
        <v>1</v>
      </c>
      <c r="S53" s="5">
        <f>IF(I53&gt;40,1,0)</f>
        <v>0</v>
      </c>
      <c r="T53" s="5">
        <f>IF(J53&gt;=65,1,0)</f>
        <v>0</v>
      </c>
      <c r="U53" s="5">
        <f>IF(K53&gt;60,1,0)</f>
        <v>1</v>
      </c>
      <c r="V53" s="5">
        <f>SUM(Q53:U53)</f>
        <v>3</v>
      </c>
      <c r="W53" s="27">
        <f>L53</f>
        <v>232</v>
      </c>
      <c r="X53" s="14" t="s">
        <v>768</v>
      </c>
    </row>
    <row r="54" spans="1:24" ht="15">
      <c r="A54" s="5" t="s">
        <v>430</v>
      </c>
      <c r="B54" s="5" t="s">
        <v>416</v>
      </c>
      <c r="C54" s="5" t="s">
        <v>116</v>
      </c>
      <c r="E54" s="44">
        <v>93</v>
      </c>
      <c r="F54" s="24"/>
      <c r="G54" s="25">
        <v>69</v>
      </c>
      <c r="H54" s="5">
        <f>MAX(F54:G54)</f>
        <v>69</v>
      </c>
      <c r="I54" s="23"/>
      <c r="J54" s="5"/>
      <c r="K54" s="34">
        <v>70</v>
      </c>
      <c r="L54" s="23">
        <f>SUM(H54:K54,E54)</f>
        <v>232</v>
      </c>
      <c r="M54" s="5">
        <f>COUNT(H54:K54,E54)</f>
        <v>3</v>
      </c>
      <c r="N54" s="5"/>
      <c r="O54" s="5"/>
      <c r="P54" s="5"/>
      <c r="Q54" s="5">
        <f>IF(E54&gt;=50,1,0)</f>
        <v>1</v>
      </c>
      <c r="R54" s="5">
        <f>IF(H54&gt;50,1,0)</f>
        <v>1</v>
      </c>
      <c r="S54" s="5">
        <f>IF(I54&gt;40,1,0)</f>
        <v>0</v>
      </c>
      <c r="T54" s="5">
        <f>IF(J54&gt;=65,1,0)</f>
        <v>0</v>
      </c>
      <c r="U54" s="5">
        <f>IF(K54&gt;60,1,0)</f>
        <v>1</v>
      </c>
      <c r="V54" s="5">
        <f>SUM(Q54:U54)</f>
        <v>3</v>
      </c>
      <c r="W54" s="27">
        <f>L54</f>
        <v>232</v>
      </c>
      <c r="X54" s="14" t="s">
        <v>768</v>
      </c>
    </row>
    <row r="55" spans="1:24" ht="15">
      <c r="A55" s="6" t="s">
        <v>387</v>
      </c>
      <c r="B55" s="6" t="s">
        <v>45</v>
      </c>
      <c r="C55" s="6" t="s">
        <v>388</v>
      </c>
      <c r="D55" s="6" t="s">
        <v>458</v>
      </c>
      <c r="E55" s="44">
        <v>97</v>
      </c>
      <c r="F55" s="24"/>
      <c r="G55" s="25">
        <v>65</v>
      </c>
      <c r="H55" s="5">
        <f>MAX(F55:G55)</f>
        <v>65</v>
      </c>
      <c r="I55" s="23">
        <v>67</v>
      </c>
      <c r="J55" s="5"/>
      <c r="K55" s="23"/>
      <c r="L55" s="23">
        <f>SUM(H55:K55,E55)</f>
        <v>229</v>
      </c>
      <c r="M55" s="26">
        <f>COUNT(H55:K55,E55)</f>
        <v>3</v>
      </c>
      <c r="N55" s="5">
        <f>MAX(L55:M55)</f>
        <v>229</v>
      </c>
      <c r="O55" s="5"/>
      <c r="P55" s="5"/>
      <c r="Q55" s="5">
        <f>IF(E55&gt;=50,1,0)</f>
        <v>1</v>
      </c>
      <c r="R55" s="5">
        <f>IF(H55&gt;=50,1,0)</f>
        <v>1</v>
      </c>
      <c r="S55" s="5">
        <f>IF(I55&gt;40,1,0)</f>
        <v>1</v>
      </c>
      <c r="T55" s="5">
        <f>IF(J55&gt;=65,1,0)</f>
        <v>0</v>
      </c>
      <c r="U55" s="5">
        <f>IF(K55&gt;60,1,0)</f>
        <v>0</v>
      </c>
      <c r="V55" s="5">
        <f>SUM(Q55:U55)</f>
        <v>3</v>
      </c>
      <c r="W55" s="27">
        <f>L55</f>
        <v>229</v>
      </c>
      <c r="X55" s="14" t="s">
        <v>768</v>
      </c>
    </row>
    <row r="56" spans="1:24" ht="15">
      <c r="A56" s="6" t="s">
        <v>28</v>
      </c>
      <c r="B56" s="6" t="s">
        <v>13</v>
      </c>
      <c r="C56" s="6" t="s">
        <v>27</v>
      </c>
      <c r="D56" s="6" t="s">
        <v>458</v>
      </c>
      <c r="E56" s="44">
        <v>79</v>
      </c>
      <c r="F56" s="24"/>
      <c r="G56" s="25">
        <v>60</v>
      </c>
      <c r="H56" s="5">
        <f>MAX(F56:G56)</f>
        <v>60</v>
      </c>
      <c r="I56" s="23"/>
      <c r="J56" s="5">
        <v>87</v>
      </c>
      <c r="K56" s="23"/>
      <c r="L56" s="23">
        <f>SUM(H56:K56,E56)</f>
        <v>226</v>
      </c>
      <c r="M56" s="26">
        <f>COUNT(H56:K56,E56)</f>
        <v>3</v>
      </c>
      <c r="N56" s="5"/>
      <c r="O56" s="5"/>
      <c r="P56" s="5"/>
      <c r="Q56" s="5">
        <f>IF(E56&gt;=50,1,0)</f>
        <v>1</v>
      </c>
      <c r="R56" s="5">
        <f>IF(H56&gt;50,1,0)</f>
        <v>1</v>
      </c>
      <c r="S56" s="5">
        <f>IF(I56&gt;40,1,0)</f>
        <v>0</v>
      </c>
      <c r="T56" s="5">
        <f>IF(J56&gt;=65,1,0)</f>
        <v>1</v>
      </c>
      <c r="U56" s="5">
        <f>IF(K56&gt;60,1,0)</f>
        <v>0</v>
      </c>
      <c r="V56" s="5">
        <f>SUM(Q56:U56)</f>
        <v>3</v>
      </c>
      <c r="W56" s="27">
        <f>L56</f>
        <v>226</v>
      </c>
      <c r="X56" s="14" t="s">
        <v>768</v>
      </c>
    </row>
    <row r="57" spans="1:24" ht="15">
      <c r="A57" s="6" t="s">
        <v>444</v>
      </c>
      <c r="B57" s="6" t="s">
        <v>171</v>
      </c>
      <c r="C57" s="6" t="s">
        <v>423</v>
      </c>
      <c r="D57" s="5" t="s">
        <v>462</v>
      </c>
      <c r="E57" s="23">
        <v>91</v>
      </c>
      <c r="F57" s="24">
        <v>18</v>
      </c>
      <c r="G57" s="25">
        <v>78</v>
      </c>
      <c r="H57" s="5">
        <f>MAX(F57:G57)</f>
        <v>78</v>
      </c>
      <c r="I57" s="27">
        <v>55</v>
      </c>
      <c r="J57" s="6"/>
      <c r="K57" s="27"/>
      <c r="L57" s="23">
        <f>SUM(H57:K57,E57)</f>
        <v>224</v>
      </c>
      <c r="M57" s="26">
        <f>COUNT(H57:K57,E57)</f>
        <v>3</v>
      </c>
      <c r="N57" s="5"/>
      <c r="O57" s="5"/>
      <c r="P57" s="5"/>
      <c r="Q57" s="5">
        <f>IF(E57&gt;=50,1,0)</f>
        <v>1</v>
      </c>
      <c r="R57" s="5">
        <f>IF(H57&gt;=50,1,0)</f>
        <v>1</v>
      </c>
      <c r="S57" s="5">
        <f>IF(I57&gt;40,1,0)</f>
        <v>1</v>
      </c>
      <c r="T57" s="5">
        <f>IF(J57&gt;=65,1,0)</f>
        <v>0</v>
      </c>
      <c r="U57" s="5">
        <f>IF(K57&gt;60,1,0)</f>
        <v>0</v>
      </c>
      <c r="V57" s="5">
        <f>SUM(Q57:U57)</f>
        <v>3</v>
      </c>
      <c r="W57" s="27">
        <f>L57</f>
        <v>224</v>
      </c>
      <c r="X57" s="14" t="s">
        <v>768</v>
      </c>
    </row>
    <row r="58" spans="1:24" ht="15.75" thickBot="1">
      <c r="A58" s="6" t="s">
        <v>477</v>
      </c>
      <c r="B58" s="6" t="s">
        <v>13</v>
      </c>
      <c r="C58" s="6" t="s">
        <v>67</v>
      </c>
      <c r="D58" s="5" t="s">
        <v>462</v>
      </c>
      <c r="E58" s="44">
        <v>82</v>
      </c>
      <c r="F58" s="24"/>
      <c r="G58" s="25">
        <v>68</v>
      </c>
      <c r="H58" s="5">
        <f>MAX(F58:G58)</f>
        <v>68</v>
      </c>
      <c r="I58" s="23"/>
      <c r="J58" s="5"/>
      <c r="K58" s="34">
        <v>73</v>
      </c>
      <c r="L58" s="23">
        <f>SUM(H58:K58,E58)</f>
        <v>223</v>
      </c>
      <c r="M58" s="26">
        <f>COUNT(H58:K58,E58)</f>
        <v>3</v>
      </c>
      <c r="N58" s="5"/>
      <c r="O58" s="5"/>
      <c r="P58" s="5"/>
      <c r="Q58" s="5">
        <f>IF(E58&gt;=50,1,0)</f>
        <v>1</v>
      </c>
      <c r="R58" s="5">
        <f>IF(H58&gt;50,1,0)</f>
        <v>1</v>
      </c>
      <c r="S58" s="5">
        <f>IF(I58&gt;40,1,0)</f>
        <v>0</v>
      </c>
      <c r="T58" s="5">
        <f>IF(J58&gt;=65,1,0)</f>
        <v>0</v>
      </c>
      <c r="U58" s="5">
        <f>IF(K58&gt;60,1,0)</f>
        <v>1</v>
      </c>
      <c r="V58" s="5">
        <f>SUM(Q58:U58)</f>
        <v>3</v>
      </c>
      <c r="W58" s="27">
        <f>L58</f>
        <v>223</v>
      </c>
      <c r="X58" s="14" t="s">
        <v>768</v>
      </c>
    </row>
    <row r="59" spans="1:24" ht="15.75" thickBot="1">
      <c r="A59" s="6" t="s">
        <v>333</v>
      </c>
      <c r="B59" s="6" t="s">
        <v>334</v>
      </c>
      <c r="C59" s="6" t="s">
        <v>40</v>
      </c>
      <c r="D59" s="5" t="s">
        <v>462</v>
      </c>
      <c r="E59" s="31">
        <v>75</v>
      </c>
      <c r="F59" s="24"/>
      <c r="G59" s="25">
        <v>57</v>
      </c>
      <c r="H59" s="5">
        <f>MAX(F59:G59)</f>
        <v>57</v>
      </c>
      <c r="I59" s="23"/>
      <c r="J59" s="5"/>
      <c r="K59" s="34">
        <v>90</v>
      </c>
      <c r="L59" s="23">
        <f>SUM(H59:K59,E59)</f>
        <v>222</v>
      </c>
      <c r="M59" s="26">
        <f>COUNT(H59:K59,E59)</f>
        <v>3</v>
      </c>
      <c r="N59" s="5">
        <f>MAX(L59:M59)</f>
        <v>222</v>
      </c>
      <c r="O59" s="5"/>
      <c r="P59" s="5"/>
      <c r="Q59" s="5">
        <f>IF(E59&gt;=50,1,0)</f>
        <v>1</v>
      </c>
      <c r="R59" s="5">
        <f>IF(H59&gt;=50,1,0)</f>
        <v>1</v>
      </c>
      <c r="S59" s="5">
        <f>IF(I59&gt;40,1,0)</f>
        <v>0</v>
      </c>
      <c r="T59" s="5">
        <f>IF(J59&gt;=65,1,0)</f>
        <v>0</v>
      </c>
      <c r="U59" s="5">
        <f>IF(K59&gt;60,1,0)</f>
        <v>1</v>
      </c>
      <c r="V59" s="5">
        <f>SUM(Q59:U59)</f>
        <v>3</v>
      </c>
      <c r="W59" s="27">
        <f>L59</f>
        <v>222</v>
      </c>
      <c r="X59" s="14" t="s">
        <v>768</v>
      </c>
    </row>
    <row r="60" spans="1:24" ht="15.75" thickBot="1">
      <c r="A60" s="7" t="s">
        <v>350</v>
      </c>
      <c r="B60" s="7" t="s">
        <v>148</v>
      </c>
      <c r="C60" s="7" t="s">
        <v>73</v>
      </c>
      <c r="D60" s="6" t="s">
        <v>458</v>
      </c>
      <c r="E60" s="31">
        <v>76</v>
      </c>
      <c r="F60" s="24"/>
      <c r="G60" s="25">
        <v>49</v>
      </c>
      <c r="H60" s="5">
        <f>MAX(F60:G60)</f>
        <v>49</v>
      </c>
      <c r="I60" s="23">
        <v>65.77</v>
      </c>
      <c r="J60" s="5">
        <v>79</v>
      </c>
      <c r="K60" s="23"/>
      <c r="L60" s="23">
        <f>SUM(H60:K60,E60)</f>
        <v>269.77</v>
      </c>
      <c r="M60" s="26">
        <f>COUNT(H60:K60,E60)</f>
        <v>4</v>
      </c>
      <c r="N60" s="5">
        <f>MAX(L60:M60)</f>
        <v>269.77</v>
      </c>
      <c r="O60" s="5"/>
      <c r="P60" s="5"/>
      <c r="Q60" s="5">
        <f>IF(E60&gt;=50,1,0)</f>
        <v>1</v>
      </c>
      <c r="R60" s="5">
        <f>IF(H60&gt;=50,1,0)</f>
        <v>0</v>
      </c>
      <c r="S60" s="5">
        <f>IF(I60&gt;40,1,0)</f>
        <v>1</v>
      </c>
      <c r="T60" s="5">
        <f>IF(J60&gt;=65,1,0)</f>
        <v>1</v>
      </c>
      <c r="U60" s="5">
        <f>IF(K60&gt;60,1,0)</f>
        <v>0</v>
      </c>
      <c r="V60" s="5">
        <f>SUM(Q60:U60)</f>
        <v>3</v>
      </c>
      <c r="W60" s="23">
        <f>L60-MIN(H60:K60,E60)</f>
        <v>220.76999999999998</v>
      </c>
      <c r="X60" s="14" t="s">
        <v>768</v>
      </c>
    </row>
    <row r="61" spans="1:24" s="7" customFormat="1" ht="15.75" thickBot="1">
      <c r="A61" s="5" t="s">
        <v>586</v>
      </c>
      <c r="B61" s="5" t="s">
        <v>181</v>
      </c>
      <c r="C61" s="5" t="s">
        <v>587</v>
      </c>
      <c r="D61" s="5" t="s">
        <v>461</v>
      </c>
      <c r="E61" s="31">
        <v>72</v>
      </c>
      <c r="F61" s="24">
        <v>69</v>
      </c>
      <c r="G61" s="25">
        <v>46</v>
      </c>
      <c r="H61" s="5">
        <f>MAX(F61:G61)</f>
        <v>69</v>
      </c>
      <c r="I61" s="23"/>
      <c r="J61" s="5"/>
      <c r="K61" s="38">
        <v>76</v>
      </c>
      <c r="L61" s="23">
        <f>SUM(H61:K61,E61)</f>
        <v>217</v>
      </c>
      <c r="M61" s="26">
        <f>COUNT(H61:K61,E61)</f>
        <v>3</v>
      </c>
      <c r="N61" s="5"/>
      <c r="O61" s="5"/>
      <c r="P61" s="5"/>
      <c r="Q61" s="5">
        <f>IF(E61&gt;=50,1,0)</f>
        <v>1</v>
      </c>
      <c r="R61" s="5">
        <f>IF(H61&gt;50,1,0)</f>
        <v>1</v>
      </c>
      <c r="S61" s="5">
        <f>IF(I61&gt;40,1,0)</f>
        <v>0</v>
      </c>
      <c r="T61" s="5">
        <f>IF(J61&gt;=65,1,0)</f>
        <v>0</v>
      </c>
      <c r="U61" s="5">
        <f>IF(K61&gt;60,1,0)</f>
        <v>1</v>
      </c>
      <c r="V61" s="5">
        <f>SUM(Q61:U61)</f>
        <v>3</v>
      </c>
      <c r="W61" s="27">
        <f>L61</f>
        <v>217</v>
      </c>
      <c r="X61" s="14" t="s">
        <v>768</v>
      </c>
    </row>
    <row r="62" spans="1:24" s="7" customFormat="1" ht="15.75" thickBot="1">
      <c r="A62" s="6" t="s">
        <v>463</v>
      </c>
      <c r="B62" s="6" t="s">
        <v>79</v>
      </c>
      <c r="C62" s="6" t="s">
        <v>260</v>
      </c>
      <c r="D62" s="5" t="s">
        <v>462</v>
      </c>
      <c r="E62" s="43">
        <v>88</v>
      </c>
      <c r="F62" s="24"/>
      <c r="G62" s="25">
        <v>45</v>
      </c>
      <c r="H62" s="5">
        <f>MAX(F62:G62)</f>
        <v>45</v>
      </c>
      <c r="I62" s="23">
        <v>43</v>
      </c>
      <c r="J62" s="5">
        <v>83</v>
      </c>
      <c r="K62" s="34">
        <v>43</v>
      </c>
      <c r="L62" s="23">
        <f>SUM(H62:K62,E62)</f>
        <v>302</v>
      </c>
      <c r="M62" s="26">
        <f>COUNT(H62:K62,E62)</f>
        <v>5</v>
      </c>
      <c r="N62" s="5"/>
      <c r="O62" s="5"/>
      <c r="P62" s="5"/>
      <c r="Q62" s="5">
        <f>IF(E62&gt;=50,1,0)</f>
        <v>1</v>
      </c>
      <c r="R62" s="5">
        <f>IF(H62&gt;=50,1,0)</f>
        <v>0</v>
      </c>
      <c r="S62" s="5">
        <f>IF(I62&gt;40,1,0)</f>
        <v>1</v>
      </c>
      <c r="T62" s="5">
        <f>IF(J62&gt;=65,1,0)</f>
        <v>1</v>
      </c>
      <c r="U62" s="5">
        <f>IF(K62&gt;60,1,0)</f>
        <v>0</v>
      </c>
      <c r="V62" s="5">
        <f>SUM(Q62:U62)</f>
        <v>3</v>
      </c>
      <c r="W62" s="27">
        <f>E62+J62+H62</f>
        <v>216</v>
      </c>
      <c r="X62" s="14" t="s">
        <v>768</v>
      </c>
    </row>
    <row r="63" spans="1:24" ht="15.75" thickBot="1">
      <c r="A63" s="11" t="s">
        <v>630</v>
      </c>
      <c r="B63" s="9" t="s">
        <v>132</v>
      </c>
      <c r="C63" s="9" t="s">
        <v>631</v>
      </c>
      <c r="D63" s="5" t="s">
        <v>464</v>
      </c>
      <c r="E63" s="43">
        <v>79</v>
      </c>
      <c r="F63" s="24"/>
      <c r="G63" s="25">
        <v>50</v>
      </c>
      <c r="H63" s="5">
        <f>MAX(F63:G63)</f>
        <v>50</v>
      </c>
      <c r="I63" s="23"/>
      <c r="J63" s="5">
        <v>87</v>
      </c>
      <c r="K63" s="23"/>
      <c r="L63" s="23">
        <f>SUM(H63:K63,E63)</f>
        <v>216</v>
      </c>
      <c r="M63" s="26">
        <f>COUNT(H63:K63,E63)</f>
        <v>3</v>
      </c>
      <c r="N63" s="5"/>
      <c r="O63" s="5"/>
      <c r="P63" s="5"/>
      <c r="Q63" s="5">
        <f>IF(E63&gt;=50,1,0)</f>
        <v>1</v>
      </c>
      <c r="R63" s="5">
        <f>IF(H63&gt;=50,1,0)</f>
        <v>1</v>
      </c>
      <c r="S63" s="5">
        <f>IF(I63&gt;40,1,0)</f>
        <v>0</v>
      </c>
      <c r="T63" s="5">
        <f>IF(J63&gt;=65,1,0)</f>
        <v>1</v>
      </c>
      <c r="U63" s="5">
        <f>IF(K63&gt;60,1,0)</f>
        <v>0</v>
      </c>
      <c r="V63" s="5">
        <f>SUM(Q63:U63)</f>
        <v>3</v>
      </c>
      <c r="W63" s="27">
        <f>L63</f>
        <v>216</v>
      </c>
      <c r="X63" s="41" t="s">
        <v>770</v>
      </c>
    </row>
    <row r="64" spans="1:24" ht="15.75" thickBot="1">
      <c r="A64" s="6" t="s">
        <v>382</v>
      </c>
      <c r="B64" s="6" t="s">
        <v>79</v>
      </c>
      <c r="C64" s="6" t="s">
        <v>383</v>
      </c>
      <c r="D64" s="6" t="s">
        <v>458</v>
      </c>
      <c r="E64" s="31">
        <v>54</v>
      </c>
      <c r="F64" s="24"/>
      <c r="G64" s="25">
        <v>62</v>
      </c>
      <c r="H64" s="5">
        <f>MAX(F64:G64)</f>
        <v>62</v>
      </c>
      <c r="I64" s="23"/>
      <c r="J64" s="5">
        <v>98</v>
      </c>
      <c r="K64" s="23"/>
      <c r="L64" s="23">
        <f>SUM(H64:K64,E64)</f>
        <v>214</v>
      </c>
      <c r="M64" s="26">
        <f>COUNT(H64:K64,E64)</f>
        <v>3</v>
      </c>
      <c r="N64" s="5">
        <f>MAX(L64:M64)</f>
        <v>214</v>
      </c>
      <c r="O64" s="5"/>
      <c r="P64" s="5"/>
      <c r="Q64" s="5">
        <f>IF(E64&gt;=50,1,0)</f>
        <v>1</v>
      </c>
      <c r="R64" s="5">
        <f>IF(H64&gt;=50,1,0)</f>
        <v>1</v>
      </c>
      <c r="S64" s="5">
        <f>IF(I64&gt;40,1,0)</f>
        <v>0</v>
      </c>
      <c r="T64" s="5">
        <f>IF(J64&gt;=65,1,0)</f>
        <v>1</v>
      </c>
      <c r="U64" s="5">
        <f>IF(K64&gt;60,1,0)</f>
        <v>0</v>
      </c>
      <c r="V64" s="5">
        <f>SUM(Q64:U64)</f>
        <v>3</v>
      </c>
      <c r="W64" s="27">
        <f>L64</f>
        <v>214</v>
      </c>
      <c r="X64" s="14" t="s">
        <v>768</v>
      </c>
    </row>
    <row r="65" spans="1:24" ht="15.75" thickBot="1">
      <c r="A65" s="5" t="s">
        <v>373</v>
      </c>
      <c r="B65" s="5" t="s">
        <v>42</v>
      </c>
      <c r="C65" s="5" t="s">
        <v>249</v>
      </c>
      <c r="D65" s="5" t="s">
        <v>461</v>
      </c>
      <c r="E65" s="31">
        <v>88</v>
      </c>
      <c r="F65" s="24"/>
      <c r="G65" s="25">
        <v>54</v>
      </c>
      <c r="H65" s="5">
        <f>MAX(F65:G65)</f>
        <v>54</v>
      </c>
      <c r="I65" s="23"/>
      <c r="J65" s="5"/>
      <c r="K65" s="35">
        <v>67</v>
      </c>
      <c r="L65" s="23">
        <f>SUM(H65:K65,E65)</f>
        <v>209</v>
      </c>
      <c r="M65" s="26">
        <f>COUNT(H65:K65,E65)</f>
        <v>3</v>
      </c>
      <c r="N65" s="5">
        <f>MAX(L65:M65)</f>
        <v>209</v>
      </c>
      <c r="O65" s="5"/>
      <c r="P65" s="5"/>
      <c r="Q65" s="5">
        <f>IF(E65&gt;=50,1,0)</f>
        <v>1</v>
      </c>
      <c r="R65" s="5">
        <f>IF(H65&gt;=50,1,0)</f>
        <v>1</v>
      </c>
      <c r="S65" s="5">
        <f>IF(I65&gt;40,1,0)</f>
        <v>0</v>
      </c>
      <c r="T65" s="5">
        <f>IF(J65&gt;=65,1,0)</f>
        <v>0</v>
      </c>
      <c r="U65" s="5">
        <f>IF(K65&gt;60,1,0)</f>
        <v>1</v>
      </c>
      <c r="V65" s="5">
        <f>SUM(Q65:U65)</f>
        <v>3</v>
      </c>
      <c r="W65" s="27">
        <f>L65</f>
        <v>209</v>
      </c>
      <c r="X65" s="14" t="s">
        <v>768</v>
      </c>
    </row>
    <row r="66" spans="1:24" ht="15">
      <c r="A66" s="6" t="s">
        <v>315</v>
      </c>
      <c r="B66" s="6" t="s">
        <v>252</v>
      </c>
      <c r="C66" s="6" t="s">
        <v>316</v>
      </c>
      <c r="D66" s="6" t="s">
        <v>458</v>
      </c>
      <c r="E66" s="44">
        <v>83</v>
      </c>
      <c r="F66" s="24">
        <v>56</v>
      </c>
      <c r="G66" s="25"/>
      <c r="H66" s="5">
        <f>MAX(F66:G66)</f>
        <v>56</v>
      </c>
      <c r="I66" s="23"/>
      <c r="J66" s="5"/>
      <c r="K66" s="34">
        <v>67.5</v>
      </c>
      <c r="L66" s="23">
        <f>SUM(H66:K66,E66)</f>
        <v>206.5</v>
      </c>
      <c r="M66" s="26">
        <f>COUNT(H66:K66,E66)</f>
        <v>3</v>
      </c>
      <c r="N66" s="5"/>
      <c r="O66" s="5"/>
      <c r="P66" s="5"/>
      <c r="Q66" s="5">
        <f>IF(E66&gt;=50,1,0)</f>
        <v>1</v>
      </c>
      <c r="R66" s="5">
        <f>IF(H66&gt;=50,1,0)</f>
        <v>1</v>
      </c>
      <c r="S66" s="5">
        <f>IF(I66&gt;40,1,0)</f>
        <v>0</v>
      </c>
      <c r="T66" s="5">
        <f>IF(J66&gt;=65,1,0)</f>
        <v>0</v>
      </c>
      <c r="U66" s="5">
        <f>IF(K66&gt;60,1,0)</f>
        <v>1</v>
      </c>
      <c r="V66" s="5">
        <f>SUM(Q66:U66)</f>
        <v>3</v>
      </c>
      <c r="W66" s="27">
        <f>L66</f>
        <v>206.5</v>
      </c>
      <c r="X66" s="14" t="s">
        <v>768</v>
      </c>
    </row>
    <row r="67" spans="1:24" s="7" customFormat="1" ht="15">
      <c r="A67" s="6" t="s">
        <v>376</v>
      </c>
      <c r="B67" s="6" t="s">
        <v>377</v>
      </c>
      <c r="C67" s="6" t="s">
        <v>8</v>
      </c>
      <c r="D67" s="6" t="s">
        <v>458</v>
      </c>
      <c r="E67" s="23">
        <v>83</v>
      </c>
      <c r="F67" s="24">
        <v>66</v>
      </c>
      <c r="G67" s="25"/>
      <c r="H67" s="5">
        <f>MAX(F67:G67)</f>
        <v>66</v>
      </c>
      <c r="I67" s="23">
        <v>53</v>
      </c>
      <c r="J67" s="5"/>
      <c r="K67" s="23"/>
      <c r="L67" s="23">
        <f>SUM(H67:K67,E67)</f>
        <v>202</v>
      </c>
      <c r="M67" s="26">
        <f>COUNT(H67:K67,E67)</f>
        <v>3</v>
      </c>
      <c r="N67" s="5"/>
      <c r="O67" s="5"/>
      <c r="P67" s="5"/>
      <c r="Q67" s="5">
        <f>IF(E67&gt;=50,1,0)</f>
        <v>1</v>
      </c>
      <c r="R67" s="5">
        <f>IF(H67&gt;=50,1,0)</f>
        <v>1</v>
      </c>
      <c r="S67" s="5">
        <f>IF(I67&gt;40,1,0)</f>
        <v>1</v>
      </c>
      <c r="T67" s="5">
        <f>IF(J67&gt;=65,1,0)</f>
        <v>0</v>
      </c>
      <c r="U67" s="5">
        <f>IF(K67&gt;60,1,0)</f>
        <v>0</v>
      </c>
      <c r="V67" s="5">
        <f>SUM(Q67:U67)</f>
        <v>3</v>
      </c>
      <c r="W67" s="27">
        <f>L67</f>
        <v>202</v>
      </c>
      <c r="X67" s="14" t="s">
        <v>768</v>
      </c>
    </row>
    <row r="68" spans="1:24" s="7" customFormat="1" ht="15">
      <c r="A68" s="9" t="s">
        <v>655</v>
      </c>
      <c r="B68" s="9" t="s">
        <v>7</v>
      </c>
      <c r="C68" s="9" t="s">
        <v>116</v>
      </c>
      <c r="D68" s="5" t="s">
        <v>464</v>
      </c>
      <c r="E68" s="23">
        <v>67</v>
      </c>
      <c r="F68" s="24">
        <v>70</v>
      </c>
      <c r="G68" s="25"/>
      <c r="H68" s="5">
        <f>MAX(F68:G68)</f>
        <v>70</v>
      </c>
      <c r="I68" s="23">
        <v>59</v>
      </c>
      <c r="J68" s="5"/>
      <c r="K68" s="23"/>
      <c r="L68" s="23">
        <f>SUM(H68:K68,E68)</f>
        <v>196</v>
      </c>
      <c r="M68" s="26">
        <f>COUNT(H68:K68,E68)</f>
        <v>3</v>
      </c>
      <c r="N68" s="5"/>
      <c r="O68" s="5"/>
      <c r="P68" s="5"/>
      <c r="Q68" s="5">
        <f>IF(E68&gt;=50,1,0)</f>
        <v>1</v>
      </c>
      <c r="R68" s="5">
        <f>IF(H68&gt;=50,1,0)</f>
        <v>1</v>
      </c>
      <c r="S68" s="5">
        <f>IF(I68&gt;40,1,0)</f>
        <v>1</v>
      </c>
      <c r="T68" s="5">
        <f>IF(J68&gt;=65,1,0)</f>
        <v>0</v>
      </c>
      <c r="U68" s="5">
        <f>IF(K68&gt;60,1,0)</f>
        <v>0</v>
      </c>
      <c r="V68" s="5">
        <f>SUM(Q68:U68)</f>
        <v>3</v>
      </c>
      <c r="W68" s="27">
        <f>L68</f>
        <v>196</v>
      </c>
      <c r="X68" s="14" t="s">
        <v>768</v>
      </c>
    </row>
    <row r="69" spans="1:24" s="7" customFormat="1" ht="15">
      <c r="A69" s="6" t="s">
        <v>380</v>
      </c>
      <c r="B69" s="6" t="s">
        <v>361</v>
      </c>
      <c r="C69" s="6" t="s">
        <v>149</v>
      </c>
      <c r="D69" s="6" t="s">
        <v>458</v>
      </c>
      <c r="E69" s="44">
        <v>51</v>
      </c>
      <c r="F69" s="24">
        <v>21</v>
      </c>
      <c r="G69" s="25">
        <v>27</v>
      </c>
      <c r="H69" s="5">
        <f>MAX(F69:G69)</f>
        <v>27</v>
      </c>
      <c r="I69" s="23">
        <v>74</v>
      </c>
      <c r="J69" s="5"/>
      <c r="K69" s="34">
        <v>65</v>
      </c>
      <c r="L69" s="23">
        <f>SUM(H69:K69,E69)</f>
        <v>217</v>
      </c>
      <c r="M69" s="26">
        <f>COUNT(H69:K69,E69)</f>
        <v>4</v>
      </c>
      <c r="N69" s="5">
        <f>MAX(L69:M69)</f>
        <v>217</v>
      </c>
      <c r="O69" s="5"/>
      <c r="P69" s="5"/>
      <c r="Q69" s="5">
        <f>IF(E69&gt;=50,1,0)</f>
        <v>1</v>
      </c>
      <c r="R69" s="5">
        <f>IF(H69&gt;=50,1,0)</f>
        <v>0</v>
      </c>
      <c r="S69" s="5">
        <f>IF(I69&gt;40,1,0)</f>
        <v>1</v>
      </c>
      <c r="T69" s="5">
        <f>IF(J69&gt;=65,1,0)</f>
        <v>0</v>
      </c>
      <c r="U69" s="5">
        <f>IF(K69&gt;60,1,0)</f>
        <v>1</v>
      </c>
      <c r="V69" s="5">
        <f>SUM(Q69:U69)</f>
        <v>3</v>
      </c>
      <c r="W69" s="23">
        <f>L69-MIN(H69:K69,E69)</f>
        <v>190</v>
      </c>
      <c r="X69" s="14" t="s">
        <v>768</v>
      </c>
    </row>
    <row r="70" spans="1:24" ht="15">
      <c r="A70" s="6" t="s">
        <v>353</v>
      </c>
      <c r="B70" s="6" t="s">
        <v>164</v>
      </c>
      <c r="C70" s="6" t="s">
        <v>157</v>
      </c>
      <c r="D70" s="6" t="s">
        <v>458</v>
      </c>
      <c r="E70" s="44">
        <v>70</v>
      </c>
      <c r="F70" s="24"/>
      <c r="G70" s="25">
        <v>32</v>
      </c>
      <c r="H70" s="5">
        <f>MAX(F70:G70)</f>
        <v>32</v>
      </c>
      <c r="I70" s="23">
        <v>47.56333333333333</v>
      </c>
      <c r="J70" s="5">
        <v>66</v>
      </c>
      <c r="K70" s="23"/>
      <c r="L70" s="23">
        <f>SUM(H70:K70,E70)</f>
        <v>215.56333333333333</v>
      </c>
      <c r="M70" s="26">
        <f>COUNT(H70:K70,E70)</f>
        <v>4</v>
      </c>
      <c r="N70" s="5">
        <f>MAX(L70:M70)</f>
        <v>215.56333333333333</v>
      </c>
      <c r="O70" s="5"/>
      <c r="P70" s="5"/>
      <c r="Q70" s="5">
        <f>IF(E70&gt;=50,1,0)</f>
        <v>1</v>
      </c>
      <c r="R70" s="5">
        <f>IF(H70&gt;=50,1,0)</f>
        <v>0</v>
      </c>
      <c r="S70" s="5">
        <f>IF(I70&gt;40,1,0)</f>
        <v>1</v>
      </c>
      <c r="T70" s="5">
        <f>IF(J70&gt;=65,1,0)</f>
        <v>1</v>
      </c>
      <c r="U70" s="5">
        <f>IF(K70&gt;60,1,0)</f>
        <v>0</v>
      </c>
      <c r="V70" s="5">
        <f>SUM(Q70:U70)</f>
        <v>3</v>
      </c>
      <c r="W70" s="23">
        <f>L70-MIN(H70:K70,E70)</f>
        <v>183.56333333333333</v>
      </c>
      <c r="X70" s="14" t="s">
        <v>768</v>
      </c>
    </row>
    <row r="71" spans="1:24" ht="15.75" thickBot="1">
      <c r="A71" s="6" t="s">
        <v>459</v>
      </c>
      <c r="B71" s="6" t="s">
        <v>358</v>
      </c>
      <c r="C71" s="6" t="s">
        <v>460</v>
      </c>
      <c r="D71" s="5" t="s">
        <v>462</v>
      </c>
      <c r="E71" s="44">
        <v>70</v>
      </c>
      <c r="F71" s="24">
        <v>41</v>
      </c>
      <c r="G71" s="25">
        <v>52</v>
      </c>
      <c r="H71" s="5">
        <f>MAX(F71:G71)</f>
        <v>52</v>
      </c>
      <c r="I71" s="23">
        <v>47.77</v>
      </c>
      <c r="J71" s="5"/>
      <c r="K71" s="34">
        <v>42.5</v>
      </c>
      <c r="L71" s="23">
        <f>SUM(H71:K71,E71)</f>
        <v>212.27</v>
      </c>
      <c r="M71" s="26">
        <f>COUNT(H71:K71,E71)</f>
        <v>4</v>
      </c>
      <c r="N71" s="5">
        <f>MAX(L71:M71)</f>
        <v>212.27</v>
      </c>
      <c r="O71" s="5"/>
      <c r="P71" s="5"/>
      <c r="Q71" s="5">
        <f>IF(E71&gt;=50,1,0)</f>
        <v>1</v>
      </c>
      <c r="R71" s="5">
        <f>IF(H71&gt;=50,1,0)</f>
        <v>1</v>
      </c>
      <c r="S71" s="5">
        <f>IF(I71&gt;40,1,0)</f>
        <v>1</v>
      </c>
      <c r="T71" s="5">
        <f>IF(J71&gt;=65,1,0)</f>
        <v>0</v>
      </c>
      <c r="U71" s="5">
        <f>IF(K71&gt;60,1,0)</f>
        <v>0</v>
      </c>
      <c r="V71" s="5">
        <f>SUM(Q71:U71)</f>
        <v>3</v>
      </c>
      <c r="W71" s="23">
        <f>L71-MIN(H71:K71,E71)</f>
        <v>169.77</v>
      </c>
      <c r="X71" s="14" t="s">
        <v>768</v>
      </c>
    </row>
    <row r="72" spans="1:24" ht="15.75" thickBot="1">
      <c r="A72" s="6" t="s">
        <v>410</v>
      </c>
      <c r="B72" s="6" t="s">
        <v>53</v>
      </c>
      <c r="C72" s="6" t="s">
        <v>73</v>
      </c>
      <c r="D72" s="6" t="s">
        <v>458</v>
      </c>
      <c r="E72" s="43">
        <v>83</v>
      </c>
      <c r="F72" s="24">
        <v>38</v>
      </c>
      <c r="G72" s="25"/>
      <c r="H72" s="5">
        <f>MAX(F72:G72)</f>
        <v>38</v>
      </c>
      <c r="I72" s="23"/>
      <c r="J72" s="5">
        <v>89</v>
      </c>
      <c r="K72" s="23"/>
      <c r="L72" s="23">
        <f>SUM(H72:K72,E72)</f>
        <v>210</v>
      </c>
      <c r="M72" s="26">
        <f>COUNT(H72:K72,E72)</f>
        <v>3</v>
      </c>
      <c r="N72" s="5">
        <f>MAX(L72:M72)</f>
        <v>210</v>
      </c>
      <c r="O72" s="5"/>
      <c r="P72" s="5"/>
      <c r="Q72" s="5">
        <f>IF(E72&gt;=50,1,0)</f>
        <v>1</v>
      </c>
      <c r="R72" s="5">
        <f>IF(H72&gt;=50,1,0)</f>
        <v>0</v>
      </c>
      <c r="S72" s="5">
        <f>IF(I72&gt;40,1,0)</f>
        <v>0</v>
      </c>
      <c r="T72" s="5">
        <f>IF(J72&gt;=65,1,0)</f>
        <v>1</v>
      </c>
      <c r="U72" s="5">
        <f>IF(K72&gt;60,1,0)</f>
        <v>0</v>
      </c>
      <c r="V72" s="5">
        <f>SUM(Q72:U72)</f>
        <v>2</v>
      </c>
      <c r="W72" s="27">
        <f>L72</f>
        <v>210</v>
      </c>
      <c r="X72" s="14" t="s">
        <v>768</v>
      </c>
    </row>
    <row r="73" spans="1:24" ht="15.75" thickBot="1">
      <c r="A73" s="6" t="s">
        <v>136</v>
      </c>
      <c r="B73" s="6" t="s">
        <v>13</v>
      </c>
      <c r="C73" s="6" t="s">
        <v>336</v>
      </c>
      <c r="D73" s="5" t="s">
        <v>462</v>
      </c>
      <c r="E73" s="43">
        <v>66</v>
      </c>
      <c r="F73" s="24"/>
      <c r="G73" s="25">
        <v>49</v>
      </c>
      <c r="H73" s="5">
        <f>MAX(F73:G73)</f>
        <v>49</v>
      </c>
      <c r="I73" s="23"/>
      <c r="J73" s="5">
        <v>87</v>
      </c>
      <c r="K73" s="23"/>
      <c r="L73" s="23">
        <f>SUM(H73:K73,E73)</f>
        <v>202</v>
      </c>
      <c r="M73" s="26">
        <f>COUNT(H73:K73,E73)</f>
        <v>3</v>
      </c>
      <c r="N73" s="5">
        <f>MAX(L73:M73)</f>
        <v>202</v>
      </c>
      <c r="O73" s="5"/>
      <c r="P73" s="5"/>
      <c r="Q73" s="5">
        <f>IF(E73&gt;=50,1,0)</f>
        <v>1</v>
      </c>
      <c r="R73" s="5">
        <f>IF(H73&gt;=50,1,0)</f>
        <v>0</v>
      </c>
      <c r="S73" s="5">
        <f>IF(I73&gt;40,1,0)</f>
        <v>0</v>
      </c>
      <c r="T73" s="5">
        <f>IF(J73&gt;=65,1,0)</f>
        <v>1</v>
      </c>
      <c r="U73" s="5">
        <f>IF(K73&gt;60,1,0)</f>
        <v>0</v>
      </c>
      <c r="V73" s="5">
        <f>SUM(Q73:U73)</f>
        <v>2</v>
      </c>
      <c r="W73" s="27">
        <f>L73</f>
        <v>202</v>
      </c>
      <c r="X73" s="14" t="s">
        <v>768</v>
      </c>
    </row>
    <row r="74" spans="1:24" ht="15.75" thickBot="1">
      <c r="A74" s="6" t="s">
        <v>325</v>
      </c>
      <c r="B74" s="6" t="s">
        <v>48</v>
      </c>
      <c r="C74" s="6" t="s">
        <v>5</v>
      </c>
      <c r="D74" s="6" t="s">
        <v>458</v>
      </c>
      <c r="E74" s="31">
        <v>86</v>
      </c>
      <c r="F74" s="24">
        <v>70</v>
      </c>
      <c r="G74" s="25">
        <v>70</v>
      </c>
      <c r="H74" s="5">
        <f>MAX(F74:G74)</f>
        <v>70</v>
      </c>
      <c r="I74" s="23"/>
      <c r="J74" s="5"/>
      <c r="K74" s="34">
        <v>45</v>
      </c>
      <c r="L74" s="23">
        <f>SUM(H74:K74,E74)</f>
        <v>201</v>
      </c>
      <c r="M74" s="26">
        <f>COUNT(H74:K74,E74)</f>
        <v>3</v>
      </c>
      <c r="N74" s="5"/>
      <c r="O74" s="5"/>
      <c r="P74" s="5"/>
      <c r="Q74" s="5">
        <f>IF(E74&gt;=50,1,0)</f>
        <v>1</v>
      </c>
      <c r="R74" s="5">
        <f>IF(H74&gt;=50,1,0)</f>
        <v>1</v>
      </c>
      <c r="S74" s="5">
        <f>IF(I74&gt;40,1,0)</f>
        <v>0</v>
      </c>
      <c r="T74" s="5">
        <f>IF(J74&gt;=65,1,0)</f>
        <v>0</v>
      </c>
      <c r="U74" s="5">
        <f>IF(K74&gt;60,1,0)</f>
        <v>0</v>
      </c>
      <c r="V74" s="5">
        <f>SUM(Q74:U74)</f>
        <v>2</v>
      </c>
      <c r="W74" s="27">
        <f>L74</f>
        <v>201</v>
      </c>
      <c r="X74" s="14" t="s">
        <v>768</v>
      </c>
    </row>
    <row r="75" spans="1:24" ht="15.75" thickBot="1">
      <c r="A75" s="5" t="s">
        <v>596</v>
      </c>
      <c r="B75" s="5" t="s">
        <v>65</v>
      </c>
      <c r="C75" s="5" t="s">
        <v>116</v>
      </c>
      <c r="D75" s="5" t="s">
        <v>461</v>
      </c>
      <c r="E75" s="31">
        <v>77</v>
      </c>
      <c r="F75" s="24"/>
      <c r="G75" s="25">
        <v>40</v>
      </c>
      <c r="H75" s="5">
        <f>MAX(F75:G75)</f>
        <v>40</v>
      </c>
      <c r="I75" s="23"/>
      <c r="J75" s="5"/>
      <c r="K75" s="34">
        <v>80</v>
      </c>
      <c r="L75" s="23">
        <f>SUM(H75:K75,E75)</f>
        <v>197</v>
      </c>
      <c r="M75" s="26">
        <f>COUNT(H75:K75,E75)</f>
        <v>3</v>
      </c>
      <c r="N75" s="5">
        <f>MAX(L75:M75)</f>
        <v>197</v>
      </c>
      <c r="O75" s="5"/>
      <c r="P75" s="5"/>
      <c r="Q75" s="5">
        <f>IF(E75&gt;=50,1,0)</f>
        <v>1</v>
      </c>
      <c r="R75" s="5">
        <f>IF(H75&gt;=50,1,0)</f>
        <v>0</v>
      </c>
      <c r="S75" s="5">
        <f>IF(I75&gt;40,1,0)</f>
        <v>0</v>
      </c>
      <c r="T75" s="5">
        <f>IF(J75&gt;=65,1,0)</f>
        <v>0</v>
      </c>
      <c r="U75" s="5">
        <f>IF(K75&gt;60,1,0)</f>
        <v>1</v>
      </c>
      <c r="V75" s="5">
        <f>SUM(Q75:U75)</f>
        <v>2</v>
      </c>
      <c r="W75" s="27">
        <f>L75</f>
        <v>197</v>
      </c>
      <c r="X75" s="14" t="s">
        <v>768</v>
      </c>
    </row>
    <row r="76" spans="1:24" ht="15.75" thickBot="1">
      <c r="A76" s="6" t="s">
        <v>327</v>
      </c>
      <c r="B76" s="6" t="s">
        <v>328</v>
      </c>
      <c r="C76" s="6" t="s">
        <v>329</v>
      </c>
      <c r="D76" s="5" t="s">
        <v>462</v>
      </c>
      <c r="E76" s="31">
        <v>96</v>
      </c>
      <c r="F76" s="24">
        <v>35</v>
      </c>
      <c r="G76" s="25">
        <v>42</v>
      </c>
      <c r="H76" s="5">
        <f>MAX(F76:G76)</f>
        <v>42</v>
      </c>
      <c r="I76" s="23">
        <v>58</v>
      </c>
      <c r="J76" s="5">
        <v>3</v>
      </c>
      <c r="K76" s="23"/>
      <c r="L76" s="23">
        <f>SUM(H76:K76,E76)</f>
        <v>199</v>
      </c>
      <c r="M76" s="26">
        <f>COUNT(H76:K76,E76)</f>
        <v>4</v>
      </c>
      <c r="N76" s="6"/>
      <c r="O76" s="6"/>
      <c r="P76" s="6"/>
      <c r="Q76" s="5">
        <f>IF(E76&gt;=50,1,0)</f>
        <v>1</v>
      </c>
      <c r="R76" s="5">
        <f>IF(H76&gt;50,1,0)</f>
        <v>0</v>
      </c>
      <c r="S76" s="5">
        <f>IF(I76&gt;40,1,0)</f>
        <v>1</v>
      </c>
      <c r="T76" s="5">
        <f>IF(J76&gt;=65,1,0)</f>
        <v>0</v>
      </c>
      <c r="U76" s="5">
        <f>IF(K76&gt;60,1,0)</f>
        <v>0</v>
      </c>
      <c r="V76" s="5">
        <f>SUM(Q76:U76)</f>
        <v>2</v>
      </c>
      <c r="W76" s="23">
        <f>L76-MIN(H76:K76,E76)</f>
        <v>196</v>
      </c>
      <c r="X76" s="14" t="s">
        <v>768</v>
      </c>
    </row>
    <row r="77" spans="1:24" ht="15.75" thickBot="1">
      <c r="A77" s="6" t="s">
        <v>398</v>
      </c>
      <c r="B77" s="6" t="s">
        <v>280</v>
      </c>
      <c r="C77" s="6" t="s">
        <v>399</v>
      </c>
      <c r="D77" s="6" t="s">
        <v>458</v>
      </c>
      <c r="E77" s="43">
        <v>71</v>
      </c>
      <c r="F77" s="24">
        <v>12</v>
      </c>
      <c r="G77" s="25">
        <v>37</v>
      </c>
      <c r="H77" s="5">
        <f>MAX(F77:G77)</f>
        <v>37</v>
      </c>
      <c r="I77" s="23">
        <v>32</v>
      </c>
      <c r="J77" s="5">
        <v>87</v>
      </c>
      <c r="K77" s="23"/>
      <c r="L77" s="23">
        <f>SUM(H77:K77,E77)</f>
        <v>227</v>
      </c>
      <c r="M77" s="26">
        <f>COUNT(H77:K77,E77)</f>
        <v>4</v>
      </c>
      <c r="N77" s="5"/>
      <c r="O77" s="5"/>
      <c r="P77" s="5"/>
      <c r="Q77" s="5">
        <f>IF(E77&gt;=50,1,0)</f>
        <v>1</v>
      </c>
      <c r="R77" s="5">
        <f>IF(H77&gt;=50,1,0)</f>
        <v>0</v>
      </c>
      <c r="S77" s="5">
        <f>IF(I77&gt;40,1,0)</f>
        <v>0</v>
      </c>
      <c r="T77" s="5">
        <f>IF(J77&gt;=65,1,0)</f>
        <v>1</v>
      </c>
      <c r="U77" s="5">
        <f>IF(K77&gt;60,1,0)</f>
        <v>0</v>
      </c>
      <c r="V77" s="5">
        <f>SUM(Q77:U77)</f>
        <v>2</v>
      </c>
      <c r="W77" s="23">
        <f>L77-MIN(H77:K77,E77)</f>
        <v>195</v>
      </c>
      <c r="X77" s="14" t="s">
        <v>768</v>
      </c>
    </row>
    <row r="78" spans="1:24" ht="15.75" thickBot="1">
      <c r="A78" s="9" t="s">
        <v>449</v>
      </c>
      <c r="B78" s="9" t="s">
        <v>143</v>
      </c>
      <c r="C78" s="9" t="s">
        <v>450</v>
      </c>
      <c r="D78" s="5" t="s">
        <v>464</v>
      </c>
      <c r="E78" s="43">
        <v>86</v>
      </c>
      <c r="F78" s="24">
        <v>84</v>
      </c>
      <c r="G78" s="25"/>
      <c r="H78" s="5">
        <f>MAX(F78:G78)</f>
        <v>84</v>
      </c>
      <c r="I78" s="23"/>
      <c r="J78" s="5"/>
      <c r="K78" s="35">
        <v>17</v>
      </c>
      <c r="L78" s="23">
        <f>SUM(H78:K78,E78)</f>
        <v>187</v>
      </c>
      <c r="M78" s="26">
        <f>COUNT(H78:K78,E78)</f>
        <v>3</v>
      </c>
      <c r="N78" s="5"/>
      <c r="O78" s="5"/>
      <c r="P78" s="5"/>
      <c r="Q78" s="5">
        <f>IF(E78&gt;=50,1,0)</f>
        <v>1</v>
      </c>
      <c r="R78" s="5">
        <f>IF(H78&gt;=50,1,0)</f>
        <v>1</v>
      </c>
      <c r="S78" s="5">
        <f>IF(I78&gt;40,1,0)</f>
        <v>0</v>
      </c>
      <c r="T78" s="5">
        <f>IF(J78&gt;=65,1,0)</f>
        <v>0</v>
      </c>
      <c r="U78" s="5">
        <f>IF(K78&gt;60,1,0)</f>
        <v>0</v>
      </c>
      <c r="V78" s="5">
        <f>SUM(Q78:U78)</f>
        <v>2</v>
      </c>
      <c r="W78" s="27">
        <f>L78</f>
        <v>187</v>
      </c>
      <c r="X78" s="41" t="s">
        <v>770</v>
      </c>
    </row>
    <row r="79" spans="1:24" ht="15.75" thickBot="1">
      <c r="A79" s="5" t="s">
        <v>602</v>
      </c>
      <c r="B79" s="5" t="s">
        <v>361</v>
      </c>
      <c r="C79" s="5" t="s">
        <v>159</v>
      </c>
      <c r="E79" s="31">
        <v>71</v>
      </c>
      <c r="F79" s="24">
        <v>17</v>
      </c>
      <c r="G79" s="25">
        <v>22</v>
      </c>
      <c r="H79" s="5">
        <f>MAX(F79:G79)</f>
        <v>22</v>
      </c>
      <c r="I79" s="23"/>
      <c r="J79" s="5"/>
      <c r="K79" s="35">
        <v>90</v>
      </c>
      <c r="L79" s="23">
        <f>SUM(H79:K79,E79)</f>
        <v>183</v>
      </c>
      <c r="M79" s="5">
        <f>COUNT(H79:K79,E79)</f>
        <v>3</v>
      </c>
      <c r="N79" s="5"/>
      <c r="O79" s="5"/>
      <c r="P79" s="5"/>
      <c r="Q79" s="5">
        <f>IF(E79&gt;=50,1,0)</f>
        <v>1</v>
      </c>
      <c r="R79" s="5">
        <f>IF(H79&gt;=50,1,0)</f>
        <v>0</v>
      </c>
      <c r="S79" s="5">
        <f>IF(I79&gt;40,1,0)</f>
        <v>0</v>
      </c>
      <c r="T79" s="5">
        <f>IF(J79&gt;=65,1,0)</f>
        <v>0</v>
      </c>
      <c r="U79" s="5">
        <f>IF(K79&gt;60,1,0)</f>
        <v>1</v>
      </c>
      <c r="V79" s="5">
        <f>SUM(Q79:U79)</f>
        <v>2</v>
      </c>
      <c r="W79" s="27">
        <f>L79</f>
        <v>183</v>
      </c>
      <c r="X79" s="14" t="s">
        <v>768</v>
      </c>
    </row>
    <row r="80" spans="1:24" ht="15.75" thickBot="1">
      <c r="A80" s="9" t="s">
        <v>659</v>
      </c>
      <c r="B80" s="9" t="s">
        <v>151</v>
      </c>
      <c r="C80" s="9" t="s">
        <v>157</v>
      </c>
      <c r="D80" s="5" t="s">
        <v>464</v>
      </c>
      <c r="E80" s="43">
        <v>85</v>
      </c>
      <c r="F80" s="24"/>
      <c r="G80" s="25"/>
      <c r="H80" s="5"/>
      <c r="I80" s="27"/>
      <c r="J80" s="6"/>
      <c r="K80" s="36">
        <v>93</v>
      </c>
      <c r="L80" s="23">
        <f>SUM(H80:K80,E80)</f>
        <v>178</v>
      </c>
      <c r="M80" s="5">
        <f>COUNT(H80:K80,E80)</f>
        <v>2</v>
      </c>
      <c r="N80" s="5"/>
      <c r="O80" s="5"/>
      <c r="P80" s="5"/>
      <c r="Q80" s="5">
        <f>IF(E80&gt;=50,1,0)</f>
        <v>1</v>
      </c>
      <c r="R80" s="5">
        <f>IF(H80&gt;50,1,0)</f>
        <v>0</v>
      </c>
      <c r="S80" s="5">
        <f>IF(I80&gt;40,1,0)</f>
        <v>0</v>
      </c>
      <c r="T80" s="5">
        <f>IF(J80&gt;=65,1,0)</f>
        <v>0</v>
      </c>
      <c r="U80" s="5">
        <f>IF(K80&gt;60,1,0)</f>
        <v>1</v>
      </c>
      <c r="V80" s="5">
        <f>SUM(Q80:U80)</f>
        <v>2</v>
      </c>
      <c r="W80" s="27">
        <f>L80</f>
        <v>178</v>
      </c>
      <c r="X80" s="41" t="s">
        <v>770</v>
      </c>
    </row>
    <row r="81" spans="1:24" ht="15.75" thickBot="1">
      <c r="A81" s="9" t="s">
        <v>426</v>
      </c>
      <c r="B81" s="9" t="s">
        <v>653</v>
      </c>
      <c r="C81" s="9" t="s">
        <v>11</v>
      </c>
      <c r="D81" s="5" t="s">
        <v>464</v>
      </c>
      <c r="E81" s="43">
        <v>64</v>
      </c>
      <c r="F81" s="24"/>
      <c r="G81" s="25">
        <v>32</v>
      </c>
      <c r="H81" s="5">
        <f>MAX(F81:G81)</f>
        <v>32</v>
      </c>
      <c r="I81" s="23"/>
      <c r="J81" s="5"/>
      <c r="K81" s="35">
        <v>80</v>
      </c>
      <c r="L81" s="23">
        <f>SUM(H81:K81,E81)</f>
        <v>176</v>
      </c>
      <c r="M81" s="26">
        <f>COUNT(H81:K81,E81)</f>
        <v>3</v>
      </c>
      <c r="N81" s="5"/>
      <c r="O81" s="5"/>
      <c r="P81" s="5"/>
      <c r="Q81" s="5">
        <f>IF(E81&gt;=50,1,0)</f>
        <v>1</v>
      </c>
      <c r="R81" s="5">
        <f>IF(H81&gt;=50,1,0)</f>
        <v>0</v>
      </c>
      <c r="S81" s="5">
        <f>IF(I81&gt;40,1,0)</f>
        <v>0</v>
      </c>
      <c r="T81" s="5">
        <f>IF(J81&gt;=65,1,0)</f>
        <v>0</v>
      </c>
      <c r="U81" s="5">
        <f>IF(K81&gt;60,1,0)</f>
        <v>1</v>
      </c>
      <c r="V81" s="5">
        <f>SUM(Q81:U81)</f>
        <v>2</v>
      </c>
      <c r="W81" s="27">
        <f>L81</f>
        <v>176</v>
      </c>
      <c r="X81" s="14" t="s">
        <v>768</v>
      </c>
    </row>
    <row r="82" spans="1:24" ht="15">
      <c r="A82" s="9" t="s">
        <v>660</v>
      </c>
      <c r="B82" s="9" t="s">
        <v>37</v>
      </c>
      <c r="C82" s="9" t="s">
        <v>159</v>
      </c>
      <c r="D82" s="5" t="s">
        <v>464</v>
      </c>
      <c r="E82" s="23">
        <v>94</v>
      </c>
      <c r="F82" s="24">
        <v>78</v>
      </c>
      <c r="G82" s="25"/>
      <c r="H82" s="5">
        <f>MAX(F82:G82)</f>
        <v>78</v>
      </c>
      <c r="I82" s="23"/>
      <c r="J82" s="5"/>
      <c r="K82" s="23"/>
      <c r="L82" s="23">
        <f>SUM(H82:K82,E82)</f>
        <v>172</v>
      </c>
      <c r="M82" s="5">
        <f>COUNT(H82:K82,E82)</f>
        <v>2</v>
      </c>
      <c r="N82" s="5"/>
      <c r="O82" s="5"/>
      <c r="P82" s="5"/>
      <c r="Q82" s="5">
        <f>IF(E82&gt;=50,1,0)</f>
        <v>1</v>
      </c>
      <c r="R82" s="5">
        <f>IF(H82&gt;=50,1,0)</f>
        <v>1</v>
      </c>
      <c r="S82" s="5">
        <f>IF(I82&gt;40,1,0)</f>
        <v>0</v>
      </c>
      <c r="T82" s="5">
        <f>IF(J82&gt;=65,1,0)</f>
        <v>0</v>
      </c>
      <c r="U82" s="5">
        <f>IF(K82&gt;60,1,0)</f>
        <v>0</v>
      </c>
      <c r="V82" s="5">
        <f>SUM(Q82:U82)</f>
        <v>2</v>
      </c>
      <c r="W82" s="27">
        <f>L82</f>
        <v>172</v>
      </c>
      <c r="X82" s="3" t="s">
        <v>774</v>
      </c>
    </row>
    <row r="83" spans="1:24" ht="15">
      <c r="A83" s="6" t="s">
        <v>395</v>
      </c>
      <c r="B83" s="6" t="s">
        <v>37</v>
      </c>
      <c r="C83" s="6" t="s">
        <v>14</v>
      </c>
      <c r="D83" s="6" t="s">
        <v>458</v>
      </c>
      <c r="E83" s="44">
        <v>74</v>
      </c>
      <c r="F83" s="24"/>
      <c r="G83" s="25">
        <v>53</v>
      </c>
      <c r="H83" s="5">
        <f>MAX(F83:G83)</f>
        <v>53</v>
      </c>
      <c r="I83" s="23"/>
      <c r="J83" s="5"/>
      <c r="K83" s="35">
        <v>42.5</v>
      </c>
      <c r="L83" s="23">
        <f>SUM(H83:K83,E83)</f>
        <v>169.5</v>
      </c>
      <c r="M83" s="26">
        <f>COUNT(H83:K83,E83)</f>
        <v>3</v>
      </c>
      <c r="N83" s="5">
        <f>MAX(L83:M83)</f>
        <v>169.5</v>
      </c>
      <c r="O83" s="5"/>
      <c r="P83" s="5"/>
      <c r="Q83" s="5">
        <f>IF(E83&gt;=50,1,0)</f>
        <v>1</v>
      </c>
      <c r="R83" s="5">
        <f>IF(H83&gt;=50,1,0)</f>
        <v>1</v>
      </c>
      <c r="S83" s="5">
        <f>IF(I83&gt;40,1,0)</f>
        <v>0</v>
      </c>
      <c r="T83" s="5">
        <f>IF(J83&gt;=65,1,0)</f>
        <v>0</v>
      </c>
      <c r="U83" s="5">
        <f>IF(K83&gt;60,1,0)</f>
        <v>0</v>
      </c>
      <c r="V83" s="5">
        <f>SUM(Q83:U83)</f>
        <v>2</v>
      </c>
      <c r="W83" s="27">
        <f>L83</f>
        <v>169.5</v>
      </c>
      <c r="X83" s="3" t="s">
        <v>772</v>
      </c>
    </row>
    <row r="84" spans="1:24" ht="15">
      <c r="A84" s="6" t="s">
        <v>420</v>
      </c>
      <c r="B84" s="6" t="s">
        <v>421</v>
      </c>
      <c r="C84" s="6" t="s">
        <v>8</v>
      </c>
      <c r="D84" s="6" t="s">
        <v>458</v>
      </c>
      <c r="E84" s="23">
        <v>54</v>
      </c>
      <c r="F84" s="24">
        <v>27</v>
      </c>
      <c r="G84" s="25"/>
      <c r="H84" s="5">
        <f>MAX(F84:G84)</f>
        <v>27</v>
      </c>
      <c r="I84" s="23"/>
      <c r="J84" s="5"/>
      <c r="K84" s="35">
        <v>83</v>
      </c>
      <c r="L84" s="23">
        <f>SUM(H84:K84,E84)</f>
        <v>164</v>
      </c>
      <c r="M84" s="26">
        <f>COUNT(H84:K84,E84)</f>
        <v>3</v>
      </c>
      <c r="N84" s="5">
        <f>MAX(L84:M84)</f>
        <v>164</v>
      </c>
      <c r="O84" s="5"/>
      <c r="P84" s="5"/>
      <c r="Q84" s="5">
        <f>IF(E84&gt;=50,1,0)</f>
        <v>1</v>
      </c>
      <c r="R84" s="5">
        <f>IF(H84&gt;=50,1,0)</f>
        <v>0</v>
      </c>
      <c r="S84" s="5">
        <f>IF(I84&gt;40,1,0)</f>
        <v>0</v>
      </c>
      <c r="T84" s="5">
        <f>IF(J84&gt;=65,1,0)</f>
        <v>0</v>
      </c>
      <c r="U84" s="5">
        <f>IF(K84&gt;60,1,0)</f>
        <v>1</v>
      </c>
      <c r="V84" s="5">
        <f>SUM(Q84:U84)</f>
        <v>2</v>
      </c>
      <c r="W84" s="27">
        <f>L84</f>
        <v>164</v>
      </c>
      <c r="X84" s="3" t="s">
        <v>772</v>
      </c>
    </row>
    <row r="85" spans="1:24" ht="15.75" thickBot="1">
      <c r="A85" s="6" t="s">
        <v>345</v>
      </c>
      <c r="B85" s="6" t="s">
        <v>51</v>
      </c>
      <c r="C85" s="6" t="s">
        <v>159</v>
      </c>
      <c r="D85" s="6" t="s">
        <v>458</v>
      </c>
      <c r="E85" s="23">
        <v>52</v>
      </c>
      <c r="F85" s="24">
        <v>30</v>
      </c>
      <c r="G85" s="25"/>
      <c r="H85" s="5">
        <f>MAX(F85:G85)</f>
        <v>30</v>
      </c>
      <c r="I85" s="23"/>
      <c r="J85" s="5"/>
      <c r="K85" s="35">
        <v>77</v>
      </c>
      <c r="L85" s="23">
        <f>SUM(H85:K85,E85)</f>
        <v>159</v>
      </c>
      <c r="M85" s="26">
        <f>COUNT(H85:K85,E85)</f>
        <v>3</v>
      </c>
      <c r="N85" s="5"/>
      <c r="O85" s="5"/>
      <c r="P85" s="5"/>
      <c r="Q85" s="5">
        <f>IF(E85&gt;=50,1,0)</f>
        <v>1</v>
      </c>
      <c r="R85" s="5">
        <f>IF(H85&gt;=50,1,0)</f>
        <v>0</v>
      </c>
      <c r="S85" s="5">
        <f>IF(I85&gt;40,1,0)</f>
        <v>0</v>
      </c>
      <c r="T85" s="5">
        <f>IF(J85&gt;=65,1,0)</f>
        <v>0</v>
      </c>
      <c r="U85" s="5">
        <f>IF(K85&gt;60,1,0)</f>
        <v>1</v>
      </c>
      <c r="V85" s="5">
        <f>SUM(Q85:U85)</f>
        <v>2</v>
      </c>
      <c r="W85" s="27">
        <f>L85</f>
        <v>159</v>
      </c>
      <c r="X85" s="3" t="s">
        <v>772</v>
      </c>
    </row>
    <row r="86" spans="1:24" ht="15.75" thickBot="1">
      <c r="A86" s="6" t="s">
        <v>372</v>
      </c>
      <c r="B86" s="6" t="s">
        <v>151</v>
      </c>
      <c r="C86" s="6" t="s">
        <v>73</v>
      </c>
      <c r="D86" s="6" t="s">
        <v>458</v>
      </c>
      <c r="E86" s="43">
        <v>19</v>
      </c>
      <c r="F86" s="24"/>
      <c r="G86" s="25">
        <v>61</v>
      </c>
      <c r="H86" s="5">
        <f>MAX(F86:G86)</f>
        <v>61</v>
      </c>
      <c r="I86" s="23">
        <v>78</v>
      </c>
      <c r="J86" s="5"/>
      <c r="K86" s="23"/>
      <c r="L86" s="23">
        <f>SUM(H86:K86,E86)</f>
        <v>158</v>
      </c>
      <c r="M86" s="26">
        <f>COUNT(H86:K86,E86)</f>
        <v>3</v>
      </c>
      <c r="N86" s="5"/>
      <c r="O86" s="5"/>
      <c r="P86" s="5"/>
      <c r="Q86" s="5">
        <f>IF(E86&gt;=50,1,0)</f>
        <v>0</v>
      </c>
      <c r="R86" s="5">
        <f>IF(H86&gt;=50,1,0)</f>
        <v>1</v>
      </c>
      <c r="S86" s="5">
        <f>IF(I86&gt;40,1,0)</f>
        <v>1</v>
      </c>
      <c r="T86" s="5">
        <f>IF(J86&gt;=65,1,0)</f>
        <v>0</v>
      </c>
      <c r="U86" s="5">
        <f>IF(K86&gt;60,1,0)</f>
        <v>0</v>
      </c>
      <c r="V86" s="5">
        <f>SUM(Q86:U86)</f>
        <v>2</v>
      </c>
      <c r="W86" s="27">
        <f>L86</f>
        <v>158</v>
      </c>
      <c r="X86" s="3" t="s">
        <v>772</v>
      </c>
    </row>
    <row r="87" spans="1:24" ht="15.75" thickBot="1">
      <c r="A87" s="6" t="s">
        <v>366</v>
      </c>
      <c r="B87" s="6" t="s">
        <v>48</v>
      </c>
      <c r="C87" s="6" t="s">
        <v>367</v>
      </c>
      <c r="D87" s="6" t="s">
        <v>458</v>
      </c>
      <c r="E87" s="31">
        <v>86</v>
      </c>
      <c r="F87" s="24"/>
      <c r="G87" s="25">
        <v>66</v>
      </c>
      <c r="H87" s="5">
        <f>MAX(F87:G87)</f>
        <v>66</v>
      </c>
      <c r="I87" s="23"/>
      <c r="J87" s="5">
        <v>6</v>
      </c>
      <c r="K87" s="23"/>
      <c r="L87" s="23">
        <f>SUM(H87:K87,E87)</f>
        <v>158</v>
      </c>
      <c r="M87" s="26">
        <f>COUNT(H87:K87,E87)</f>
        <v>3</v>
      </c>
      <c r="N87" s="5">
        <f>MAX(L87:M87)</f>
        <v>158</v>
      </c>
      <c r="O87" s="5"/>
      <c r="P87" s="5"/>
      <c r="Q87" s="5">
        <f>IF(E87&gt;=50,1,0)</f>
        <v>1</v>
      </c>
      <c r="R87" s="5">
        <f>IF(H87&gt;=50,1,0)</f>
        <v>1</v>
      </c>
      <c r="S87" s="5">
        <f>IF(I87&gt;40,1,0)</f>
        <v>0</v>
      </c>
      <c r="T87" s="5">
        <f>IF(J87&gt;=65,1,0)</f>
        <v>0</v>
      </c>
      <c r="U87" s="5">
        <f>IF(K87&gt;60,1,0)</f>
        <v>0</v>
      </c>
      <c r="V87" s="5">
        <f>SUM(Q87:U87)</f>
        <v>2</v>
      </c>
      <c r="W87" s="27">
        <f>L87</f>
        <v>158</v>
      </c>
      <c r="X87" s="3" t="s">
        <v>772</v>
      </c>
    </row>
    <row r="88" spans="1:24" ht="15.75" thickBot="1">
      <c r="A88" s="5" t="s">
        <v>598</v>
      </c>
      <c r="B88" s="5" t="s">
        <v>130</v>
      </c>
      <c r="C88" s="5" t="s">
        <v>14</v>
      </c>
      <c r="D88" s="5" t="s">
        <v>461</v>
      </c>
      <c r="E88" s="43">
        <v>91</v>
      </c>
      <c r="F88" s="24"/>
      <c r="G88" s="25">
        <v>61</v>
      </c>
      <c r="H88" s="5">
        <f>MAX(F88:G88)</f>
        <v>61</v>
      </c>
      <c r="I88" s="23"/>
      <c r="J88" s="5"/>
      <c r="K88" s="23"/>
      <c r="L88" s="23">
        <f>SUM(H88:K88,E88)</f>
        <v>152</v>
      </c>
      <c r="M88" s="26">
        <f>COUNT(H88:K88,E88)</f>
        <v>2</v>
      </c>
      <c r="N88" s="5"/>
      <c r="O88" s="5"/>
      <c r="P88" s="5"/>
      <c r="Q88" s="5">
        <f>IF(E88&gt;=50,1,0)</f>
        <v>1</v>
      </c>
      <c r="R88" s="5">
        <f>IF(H88&gt;=50,1,0)</f>
        <v>1</v>
      </c>
      <c r="S88" s="5">
        <f>IF(I88&gt;40,1,0)</f>
        <v>0</v>
      </c>
      <c r="T88" s="5">
        <f>IF(J88&gt;=65,1,0)</f>
        <v>0</v>
      </c>
      <c r="U88" s="5">
        <f>IF(K88&gt;60,1,0)</f>
        <v>0</v>
      </c>
      <c r="V88" s="5">
        <f>SUM(Q88:U88)</f>
        <v>2</v>
      </c>
      <c r="W88" s="27">
        <f>L88</f>
        <v>152</v>
      </c>
      <c r="X88" s="3" t="s">
        <v>772</v>
      </c>
    </row>
    <row r="89" spans="1:24" ht="15.75" thickBot="1">
      <c r="A89" s="9" t="s">
        <v>668</v>
      </c>
      <c r="B89" s="9" t="s">
        <v>669</v>
      </c>
      <c r="C89" s="9" t="s">
        <v>202</v>
      </c>
      <c r="D89" s="5" t="s">
        <v>464</v>
      </c>
      <c r="E89" s="43">
        <v>73</v>
      </c>
      <c r="F89" s="24">
        <v>79</v>
      </c>
      <c r="G89" s="25"/>
      <c r="H89" s="5">
        <f>MAX(F89:G89)</f>
        <v>79</v>
      </c>
      <c r="I89" s="23"/>
      <c r="J89" s="5"/>
      <c r="K89" s="23"/>
      <c r="L89" s="23">
        <f>SUM(H89:K89,E89)</f>
        <v>152</v>
      </c>
      <c r="M89" s="26">
        <f>COUNT(H89:K89,E89)</f>
        <v>2</v>
      </c>
      <c r="N89" s="5"/>
      <c r="O89" s="5"/>
      <c r="P89" s="5"/>
      <c r="Q89" s="5">
        <f>IF(E89&gt;=50,1,0)</f>
        <v>1</v>
      </c>
      <c r="R89" s="5">
        <f>IF(H89&gt;50,1,0)</f>
        <v>1</v>
      </c>
      <c r="S89" s="5">
        <f>IF(I89&gt;40,1,0)</f>
        <v>0</v>
      </c>
      <c r="T89" s="5">
        <f>IF(J89&gt;=65,1,0)</f>
        <v>0</v>
      </c>
      <c r="U89" s="5">
        <f>IF(K89&gt;60,1,0)</f>
        <v>0</v>
      </c>
      <c r="V89" s="5">
        <f>SUM(Q89:U89)</f>
        <v>2</v>
      </c>
      <c r="W89" s="27">
        <f>L89</f>
        <v>152</v>
      </c>
      <c r="X89" s="41" t="s">
        <v>770</v>
      </c>
    </row>
    <row r="90" spans="1:24" ht="15.75" thickBot="1">
      <c r="A90" s="6" t="s">
        <v>470</v>
      </c>
      <c r="B90" s="6" t="s">
        <v>37</v>
      </c>
      <c r="C90" s="6" t="s">
        <v>149</v>
      </c>
      <c r="D90" s="5" t="s">
        <v>462</v>
      </c>
      <c r="E90" s="31">
        <v>60</v>
      </c>
      <c r="F90" s="24">
        <v>24</v>
      </c>
      <c r="G90" s="25"/>
      <c r="H90" s="5">
        <f>MAX(F90:G90)</f>
        <v>24</v>
      </c>
      <c r="I90" s="23">
        <v>38.050000000000004</v>
      </c>
      <c r="J90" s="5"/>
      <c r="K90" s="38">
        <v>51</v>
      </c>
      <c r="L90" s="23">
        <f>SUM(H90:K90,E90)</f>
        <v>173.05</v>
      </c>
      <c r="M90" s="26">
        <f>COUNT(H90:K90,E90)</f>
        <v>4</v>
      </c>
      <c r="N90" s="6"/>
      <c r="O90" s="6"/>
      <c r="P90" s="6"/>
      <c r="Q90" s="5">
        <f>IF(E90&gt;=50,1,0)</f>
        <v>1</v>
      </c>
      <c r="R90" s="5">
        <f>IF(H90&gt;50,1,0)</f>
        <v>0</v>
      </c>
      <c r="S90" s="5">
        <f>IF(I90&gt;40,1,0)</f>
        <v>0</v>
      </c>
      <c r="T90" s="5">
        <f>IF(J90&gt;=65,1,0)</f>
        <v>0</v>
      </c>
      <c r="U90" s="5">
        <v>1</v>
      </c>
      <c r="V90" s="5">
        <f>SUM(Q90:U90)</f>
        <v>2</v>
      </c>
      <c r="W90" s="23">
        <f>L90-MIN(H90:K90,E90)</f>
        <v>149.05</v>
      </c>
      <c r="X90" s="3" t="s">
        <v>772</v>
      </c>
    </row>
    <row r="91" spans="1:24" ht="15">
      <c r="A91" s="9" t="s">
        <v>661</v>
      </c>
      <c r="B91" s="9" t="s">
        <v>86</v>
      </c>
      <c r="C91" s="9" t="s">
        <v>249</v>
      </c>
      <c r="D91" s="5" t="s">
        <v>464</v>
      </c>
      <c r="E91" s="23"/>
      <c r="F91" s="24"/>
      <c r="G91" s="25"/>
      <c r="H91" s="5"/>
      <c r="I91" s="47">
        <v>62</v>
      </c>
      <c r="J91" s="5">
        <v>86</v>
      </c>
      <c r="K91" s="23"/>
      <c r="L91" s="23">
        <f>SUM(H91:K91,E91)</f>
        <v>148</v>
      </c>
      <c r="M91" s="26">
        <f>COUNT(H91:K91,E91)</f>
        <v>2</v>
      </c>
      <c r="N91" s="5">
        <f>MAX(L91:M91)</f>
        <v>148</v>
      </c>
      <c r="O91" s="5"/>
      <c r="P91" s="5"/>
      <c r="Q91" s="5">
        <f>IF(E91&gt;=50,1,0)</f>
        <v>0</v>
      </c>
      <c r="R91" s="5">
        <f>IF(H91&gt;=50,1,0)</f>
        <v>0</v>
      </c>
      <c r="S91" s="5">
        <f>IF(I91&gt;40,1,0)</f>
        <v>1</v>
      </c>
      <c r="T91" s="5">
        <f>IF(J91&gt;=65,1,0)</f>
        <v>1</v>
      </c>
      <c r="U91" s="5">
        <f>IF(K91&gt;60,1,0)</f>
        <v>0</v>
      </c>
      <c r="V91" s="5">
        <f>SUM(Q91:U91)</f>
        <v>2</v>
      </c>
      <c r="W91" s="27">
        <f>L91</f>
        <v>148</v>
      </c>
      <c r="X91" s="41" t="s">
        <v>770</v>
      </c>
    </row>
    <row r="92" spans="1:24" ht="15">
      <c r="A92" s="6" t="s">
        <v>309</v>
      </c>
      <c r="B92" s="6" t="s">
        <v>125</v>
      </c>
      <c r="C92" s="6" t="s">
        <v>118</v>
      </c>
      <c r="D92" s="5" t="s">
        <v>462</v>
      </c>
      <c r="E92" s="44">
        <v>51</v>
      </c>
      <c r="F92" s="24"/>
      <c r="G92" s="25"/>
      <c r="H92" s="5"/>
      <c r="I92" s="23">
        <v>19</v>
      </c>
      <c r="J92" s="5">
        <v>73</v>
      </c>
      <c r="K92" s="23"/>
      <c r="L92" s="23">
        <f>SUM(H92:K92,E92)</f>
        <v>143</v>
      </c>
      <c r="M92" s="26">
        <f>COUNT(H92:K92,E92)</f>
        <v>3</v>
      </c>
      <c r="N92" s="5">
        <f>MAX(L92:M92)</f>
        <v>143</v>
      </c>
      <c r="O92" s="5"/>
      <c r="P92" s="5">
        <v>69</v>
      </c>
      <c r="Q92" s="5">
        <f>IF(E92&gt;=50,1,0)</f>
        <v>1</v>
      </c>
      <c r="R92" s="5">
        <f>IF(H92&gt;=50,1,0)</f>
        <v>0</v>
      </c>
      <c r="S92" s="5">
        <f>IF(I92&gt;40,1,0)</f>
        <v>0</v>
      </c>
      <c r="T92" s="5">
        <f>IF(J92&gt;=65,1,0)</f>
        <v>1</v>
      </c>
      <c r="U92" s="5">
        <f>IF(K92&gt;60,1,0)</f>
        <v>0</v>
      </c>
      <c r="V92" s="5">
        <f>SUM(Q92:U92)</f>
        <v>2</v>
      </c>
      <c r="W92" s="27">
        <f>L92</f>
        <v>143</v>
      </c>
      <c r="X92" s="3" t="s">
        <v>772</v>
      </c>
    </row>
    <row r="93" spans="1:24" ht="15">
      <c r="A93" s="9" t="s">
        <v>386</v>
      </c>
      <c r="B93" s="9" t="s">
        <v>501</v>
      </c>
      <c r="C93" s="9" t="s">
        <v>106</v>
      </c>
      <c r="D93" s="5" t="s">
        <v>464</v>
      </c>
      <c r="E93" s="23">
        <v>54</v>
      </c>
      <c r="F93" s="24">
        <v>33</v>
      </c>
      <c r="G93" s="25"/>
      <c r="H93" s="5">
        <f>MAX(F93:G93)</f>
        <v>33</v>
      </c>
      <c r="I93" s="23">
        <v>43</v>
      </c>
      <c r="J93" s="5"/>
      <c r="K93" s="23"/>
      <c r="L93" s="23">
        <f>SUM(H93:K93,E93)</f>
        <v>130</v>
      </c>
      <c r="M93" s="26">
        <f>COUNT(H93:K93,E93)</f>
        <v>3</v>
      </c>
      <c r="N93" s="5"/>
      <c r="O93" s="5"/>
      <c r="P93" s="5"/>
      <c r="Q93" s="5">
        <f>IF(E93&gt;=50,1,0)</f>
        <v>1</v>
      </c>
      <c r="R93" s="5">
        <f>IF(H93&gt;=50,1,0)</f>
        <v>0</v>
      </c>
      <c r="S93" s="5">
        <f>IF(I93&gt;40,1,0)</f>
        <v>1</v>
      </c>
      <c r="T93" s="5">
        <f>IF(J93&gt;=65,1,0)</f>
        <v>0</v>
      </c>
      <c r="U93" s="5">
        <f>IF(K93&gt;60,1,0)</f>
        <v>0</v>
      </c>
      <c r="V93" s="5">
        <f>SUM(Q93:U93)</f>
        <v>2</v>
      </c>
      <c r="W93" s="27">
        <f>L93</f>
        <v>130</v>
      </c>
      <c r="X93" s="3" t="s">
        <v>774</v>
      </c>
    </row>
    <row r="94" spans="1:24" ht="15">
      <c r="A94" s="9" t="s">
        <v>445</v>
      </c>
      <c r="B94" s="9" t="s">
        <v>446</v>
      </c>
      <c r="C94" s="9" t="s">
        <v>447</v>
      </c>
      <c r="D94" s="5" t="s">
        <v>464</v>
      </c>
      <c r="E94" s="23"/>
      <c r="F94" s="24"/>
      <c r="G94" s="25"/>
      <c r="H94" s="5"/>
      <c r="I94" s="23">
        <v>47</v>
      </c>
      <c r="J94" s="5">
        <v>81</v>
      </c>
      <c r="K94" s="23"/>
      <c r="L94" s="23">
        <f>SUM(H94:K94,E94)</f>
        <v>128</v>
      </c>
      <c r="M94" s="26">
        <f>COUNT(H94:K94,E94)</f>
        <v>2</v>
      </c>
      <c r="N94" s="5"/>
      <c r="O94" s="5"/>
      <c r="P94" s="5"/>
      <c r="Q94" s="5">
        <f>IF(E94&gt;=50,1,0)</f>
        <v>0</v>
      </c>
      <c r="R94" s="5">
        <f>IF(H94&gt;=50,1,0)</f>
        <v>0</v>
      </c>
      <c r="S94" s="5">
        <f>IF(I94&gt;40,1,0)</f>
        <v>1</v>
      </c>
      <c r="T94" s="5">
        <f>IF(J94&gt;=65,1,0)</f>
        <v>1</v>
      </c>
      <c r="U94" s="5">
        <f>IF(K94&gt;60,1,0)</f>
        <v>0</v>
      </c>
      <c r="V94" s="5">
        <f>SUM(Q94:U94)</f>
        <v>2</v>
      </c>
      <c r="W94" s="27">
        <f>L94</f>
        <v>128</v>
      </c>
      <c r="X94" s="3" t="s">
        <v>774</v>
      </c>
    </row>
    <row r="95" spans="1:24" ht="15.75" thickBot="1">
      <c r="A95" s="9" t="s">
        <v>564</v>
      </c>
      <c r="B95" s="9" t="s">
        <v>53</v>
      </c>
      <c r="C95" s="9" t="s">
        <v>716</v>
      </c>
      <c r="D95" s="5" t="s">
        <v>464</v>
      </c>
      <c r="E95" s="23">
        <v>76</v>
      </c>
      <c r="F95" s="24">
        <v>51</v>
      </c>
      <c r="G95" s="25"/>
      <c r="H95" s="5">
        <f>MAX(F95:G95)</f>
        <v>51</v>
      </c>
      <c r="I95" s="23"/>
      <c r="J95" s="5"/>
      <c r="K95" s="23"/>
      <c r="L95" s="23">
        <f>SUM(H95:K95,E95)</f>
        <v>127</v>
      </c>
      <c r="M95" s="26">
        <f>COUNT(H95:K95,E95)</f>
        <v>2</v>
      </c>
      <c r="N95" s="5">
        <f>MAX(L95:M95)</f>
        <v>127</v>
      </c>
      <c r="O95" s="5"/>
      <c r="P95" s="5"/>
      <c r="Q95" s="5">
        <f>IF(E95&gt;=50,1,0)</f>
        <v>1</v>
      </c>
      <c r="R95" s="5">
        <f>IF(H95&gt;=50,1,0)</f>
        <v>1</v>
      </c>
      <c r="S95" s="5">
        <f>IF(I95&gt;40,1,0)</f>
        <v>0</v>
      </c>
      <c r="T95" s="5">
        <f>IF(J95&gt;=65,1,0)</f>
        <v>0</v>
      </c>
      <c r="U95" s="5">
        <f>IF(K95&gt;60,1,0)</f>
        <v>0</v>
      </c>
      <c r="V95" s="5">
        <f>SUM(Q95:U95)</f>
        <v>2</v>
      </c>
      <c r="W95" s="27">
        <f>L95</f>
        <v>127</v>
      </c>
      <c r="X95" s="41" t="s">
        <v>770</v>
      </c>
    </row>
    <row r="96" spans="1:24" ht="15.75" thickBot="1">
      <c r="A96" s="6" t="s">
        <v>378</v>
      </c>
      <c r="B96" s="6" t="s">
        <v>108</v>
      </c>
      <c r="C96" s="6" t="s">
        <v>379</v>
      </c>
      <c r="D96" s="6" t="s">
        <v>458</v>
      </c>
      <c r="E96" s="31">
        <v>50</v>
      </c>
      <c r="F96" s="24">
        <v>23</v>
      </c>
      <c r="G96" s="25">
        <v>12</v>
      </c>
      <c r="H96" s="5">
        <f>MAX(F96:G96)</f>
        <v>23</v>
      </c>
      <c r="I96" s="23">
        <v>42.050000000000004</v>
      </c>
      <c r="J96" s="5"/>
      <c r="K96" s="23"/>
      <c r="L96" s="23">
        <f>SUM(H96:K96,E96)</f>
        <v>115.05000000000001</v>
      </c>
      <c r="M96" s="26">
        <f>COUNT(H96:K96,E96)</f>
        <v>3</v>
      </c>
      <c r="N96" s="5"/>
      <c r="O96" s="5"/>
      <c r="P96" s="5"/>
      <c r="Q96" s="5">
        <f>IF(E96&gt;=50,1,0)</f>
        <v>1</v>
      </c>
      <c r="R96" s="5">
        <f>IF(H96&gt;=50,1,0)</f>
        <v>0</v>
      </c>
      <c r="S96" s="5">
        <f>IF(I96&gt;40,1,0)</f>
        <v>1</v>
      </c>
      <c r="T96" s="5">
        <f>IF(J96&gt;=65,1,0)</f>
        <v>0</v>
      </c>
      <c r="U96" s="5">
        <f>IF(K96&gt;60,1,0)</f>
        <v>0</v>
      </c>
      <c r="V96" s="5">
        <f>SUM(Q96:U96)</f>
        <v>2</v>
      </c>
      <c r="W96" s="27">
        <f>L96</f>
        <v>115.05000000000001</v>
      </c>
      <c r="X96" s="3" t="s">
        <v>772</v>
      </c>
    </row>
    <row r="97" spans="1:24" ht="15.75" thickBot="1">
      <c r="A97" s="9" t="s">
        <v>719</v>
      </c>
      <c r="B97" s="9" t="s">
        <v>148</v>
      </c>
      <c r="C97" s="9" t="s">
        <v>93</v>
      </c>
      <c r="D97" s="5" t="s">
        <v>464</v>
      </c>
      <c r="E97" s="43"/>
      <c r="F97" s="24"/>
      <c r="G97" s="25"/>
      <c r="H97" s="5"/>
      <c r="I97" s="23">
        <v>44.28333333333333</v>
      </c>
      <c r="J97" s="5">
        <v>70</v>
      </c>
      <c r="K97" s="23"/>
      <c r="L97" s="23">
        <f>SUM(H97:K97,E97)</f>
        <v>114.28333333333333</v>
      </c>
      <c r="M97" s="26">
        <f>COUNT(H97:K97,E97)</f>
        <v>2</v>
      </c>
      <c r="N97" s="5">
        <f>MAX(L97:M97)</f>
        <v>114.28333333333333</v>
      </c>
      <c r="O97" s="5"/>
      <c r="P97" s="5"/>
      <c r="Q97" s="5">
        <f>IF(E97&gt;=50,1,0)</f>
        <v>0</v>
      </c>
      <c r="R97" s="5">
        <f>IF(H97&gt;=50,1,0)</f>
        <v>0</v>
      </c>
      <c r="S97" s="5">
        <f>IF(I97&gt;40,1,0)</f>
        <v>1</v>
      </c>
      <c r="T97" s="5">
        <f>IF(J97&gt;=65,1,0)</f>
        <v>1</v>
      </c>
      <c r="U97" s="5">
        <f>IF(K97&gt;60,1,0)</f>
        <v>0</v>
      </c>
      <c r="V97" s="5">
        <f>SUM(Q97:U97)</f>
        <v>2</v>
      </c>
      <c r="W97" s="27">
        <f>L97</f>
        <v>114.28333333333333</v>
      </c>
      <c r="X97" s="3" t="s">
        <v>774</v>
      </c>
    </row>
    <row r="98" spans="1:24" ht="15.75" thickBot="1">
      <c r="A98" s="6" t="s">
        <v>311</v>
      </c>
      <c r="B98" s="6" t="s">
        <v>190</v>
      </c>
      <c r="C98" s="6" t="s">
        <v>118</v>
      </c>
      <c r="D98" s="6" t="s">
        <v>458</v>
      </c>
      <c r="E98" s="31">
        <v>37</v>
      </c>
      <c r="F98" s="24"/>
      <c r="G98" s="25">
        <v>18</v>
      </c>
      <c r="H98" s="5">
        <f>MAX(F98:G98)</f>
        <v>18</v>
      </c>
      <c r="I98" s="23">
        <v>54</v>
      </c>
      <c r="J98" s="5">
        <v>60</v>
      </c>
      <c r="K98" s="35">
        <v>57</v>
      </c>
      <c r="L98" s="23">
        <f>SUM(H98:K98,E98)</f>
        <v>226</v>
      </c>
      <c r="M98" s="26">
        <f>COUNT(H98:K98,E98)</f>
        <v>5</v>
      </c>
      <c r="N98" s="5">
        <f>MAX(L98:M98)</f>
        <v>226</v>
      </c>
      <c r="O98" s="5"/>
      <c r="P98" s="5"/>
      <c r="Q98" s="5">
        <f>IF(E98&gt;=50,1,0)</f>
        <v>0</v>
      </c>
      <c r="R98" s="5">
        <f>IF(H98&gt;=50,1,0)</f>
        <v>0</v>
      </c>
      <c r="S98" s="5">
        <f>IF(I98&gt;40,1,0)</f>
        <v>1</v>
      </c>
      <c r="T98" s="5">
        <f>IF(J98&gt;=65,1,0)</f>
        <v>0</v>
      </c>
      <c r="U98" s="5">
        <f>IF(K98&gt;60,1,0)</f>
        <v>0</v>
      </c>
      <c r="V98" s="5">
        <f>SUM(Q98:U98)</f>
        <v>1</v>
      </c>
      <c r="W98" s="27">
        <f>I98+J98+K98</f>
        <v>171</v>
      </c>
      <c r="X98" s="33" t="s">
        <v>771</v>
      </c>
    </row>
    <row r="99" spans="1:24" s="7" customFormat="1" ht="15.75" thickBot="1">
      <c r="A99" s="5" t="s">
        <v>597</v>
      </c>
      <c r="B99" s="5" t="s">
        <v>37</v>
      </c>
      <c r="C99" s="5" t="s">
        <v>14</v>
      </c>
      <c r="D99" s="5" t="s">
        <v>461</v>
      </c>
      <c r="E99" s="31">
        <v>44</v>
      </c>
      <c r="F99" s="24">
        <v>34</v>
      </c>
      <c r="G99" s="25">
        <v>7</v>
      </c>
      <c r="H99" s="5">
        <f>MAX(F99:G99)</f>
        <v>34</v>
      </c>
      <c r="I99" s="23">
        <v>21</v>
      </c>
      <c r="J99" s="5">
        <v>74</v>
      </c>
      <c r="K99" s="23"/>
      <c r="L99" s="23">
        <f>SUM(H99:K99,E99)</f>
        <v>173</v>
      </c>
      <c r="M99" s="5">
        <f>COUNT(H99:K99,E99)</f>
        <v>4</v>
      </c>
      <c r="N99" s="5"/>
      <c r="O99" s="5"/>
      <c r="P99" s="5"/>
      <c r="Q99" s="5">
        <f>IF(E99&gt;=50,1,0)</f>
        <v>0</v>
      </c>
      <c r="R99" s="5">
        <f>IF(H99&gt;=50,1,0)</f>
        <v>0</v>
      </c>
      <c r="S99" s="5">
        <f>IF(I99&gt;40,1,0)</f>
        <v>0</v>
      </c>
      <c r="T99" s="5">
        <f>IF(J99&gt;=65,1,0)</f>
        <v>1</v>
      </c>
      <c r="U99" s="5">
        <f>IF(K99&gt;60,1,0)</f>
        <v>0</v>
      </c>
      <c r="V99" s="5">
        <f>SUM(Q99:U99)</f>
        <v>1</v>
      </c>
      <c r="W99" s="23">
        <f>L99-MIN(H99:K99,E99)</f>
        <v>152</v>
      </c>
      <c r="X99" s="33" t="s">
        <v>771</v>
      </c>
    </row>
    <row r="100" spans="1:24" ht="15.75" thickBot="1">
      <c r="A100" s="5" t="s">
        <v>578</v>
      </c>
      <c r="B100" s="5" t="s">
        <v>300</v>
      </c>
      <c r="C100" s="5" t="s">
        <v>202</v>
      </c>
      <c r="D100" s="5" t="s">
        <v>461</v>
      </c>
      <c r="E100" s="31">
        <v>67</v>
      </c>
      <c r="F100" s="24">
        <v>44</v>
      </c>
      <c r="G100" s="25">
        <v>36</v>
      </c>
      <c r="H100" s="5">
        <f>MAX(F100:G100)</f>
        <v>44</v>
      </c>
      <c r="I100" s="23">
        <v>28.873333333333335</v>
      </c>
      <c r="J100" s="5"/>
      <c r="K100" s="23"/>
      <c r="L100" s="23">
        <f>SUM(H100:K100,E100)</f>
        <v>139.87333333333333</v>
      </c>
      <c r="M100" s="26">
        <f>COUNT(H100:K100,E100)</f>
        <v>3</v>
      </c>
      <c r="N100" s="5">
        <f>MAX(L100:M100)</f>
        <v>139.87333333333333</v>
      </c>
      <c r="O100" s="5"/>
      <c r="P100" s="5"/>
      <c r="Q100" s="5">
        <f>IF(E100&gt;=50,1,0)</f>
        <v>1</v>
      </c>
      <c r="R100" s="5">
        <f>IF(H100&gt;=50,1,0)</f>
        <v>0</v>
      </c>
      <c r="S100" s="5">
        <f>IF(I100&gt;40,1,0)</f>
        <v>0</v>
      </c>
      <c r="T100" s="5">
        <f>IF(J100&gt;=65,1,0)</f>
        <v>0</v>
      </c>
      <c r="U100" s="5">
        <f>IF(K100&gt;60,1,0)</f>
        <v>0</v>
      </c>
      <c r="V100" s="5">
        <f>SUM(Q100:U100)</f>
        <v>1</v>
      </c>
      <c r="W100" s="27">
        <f>L100</f>
        <v>139.87333333333333</v>
      </c>
      <c r="X100" s="33" t="s">
        <v>771</v>
      </c>
    </row>
    <row r="101" spans="1:24" ht="15.75" thickBot="1">
      <c r="A101" s="9" t="s">
        <v>452</v>
      </c>
      <c r="B101" s="9" t="s">
        <v>75</v>
      </c>
      <c r="C101" s="9" t="s">
        <v>149</v>
      </c>
      <c r="D101" s="5" t="s">
        <v>464</v>
      </c>
      <c r="E101" s="43">
        <v>78</v>
      </c>
      <c r="F101" s="24"/>
      <c r="G101" s="25">
        <v>17</v>
      </c>
      <c r="H101" s="5">
        <f>MAX(F101:G101)</f>
        <v>17</v>
      </c>
      <c r="I101" s="23"/>
      <c r="J101" s="5"/>
      <c r="K101" s="35">
        <v>40</v>
      </c>
      <c r="L101" s="23">
        <f>SUM(H101:K101,E101)</f>
        <v>135</v>
      </c>
      <c r="M101" s="26">
        <f>COUNT(H101:K101,E101)</f>
        <v>3</v>
      </c>
      <c r="N101" s="5">
        <f>MAX(L101:M101)</f>
        <v>135</v>
      </c>
      <c r="O101" s="5"/>
      <c r="P101" s="5"/>
      <c r="Q101" s="5">
        <f>IF(E101&gt;=50,1,0)</f>
        <v>1</v>
      </c>
      <c r="R101" s="5">
        <f>IF(H101&gt;=50,1,0)</f>
        <v>0</v>
      </c>
      <c r="S101" s="5">
        <f>IF(I101&gt;40,1,0)</f>
        <v>0</v>
      </c>
      <c r="T101" s="5">
        <f>IF(J101&gt;=65,1,0)</f>
        <v>0</v>
      </c>
      <c r="U101" s="5">
        <f>IF(K101&gt;60,1,0)</f>
        <v>0</v>
      </c>
      <c r="V101" s="5">
        <f>SUM(Q101:U101)</f>
        <v>1</v>
      </c>
      <c r="W101" s="27">
        <f>L101</f>
        <v>135</v>
      </c>
      <c r="X101" s="45" t="s">
        <v>769</v>
      </c>
    </row>
    <row r="102" spans="1:24" ht="15.75" thickBot="1">
      <c r="A102" s="11" t="s">
        <v>422</v>
      </c>
      <c r="B102" s="9" t="s">
        <v>92</v>
      </c>
      <c r="C102" s="9" t="s">
        <v>17</v>
      </c>
      <c r="D102" s="5" t="s">
        <v>464</v>
      </c>
      <c r="E102" s="43">
        <v>47</v>
      </c>
      <c r="F102" s="24"/>
      <c r="G102" s="25">
        <v>27</v>
      </c>
      <c r="H102" s="5">
        <f>MAX(F102:G102)</f>
        <v>27</v>
      </c>
      <c r="I102" s="23">
        <v>49.949999999999996</v>
      </c>
      <c r="J102" s="5"/>
      <c r="K102" s="23"/>
      <c r="L102" s="23">
        <f>SUM(H102:K102,E102)</f>
        <v>123.94999999999999</v>
      </c>
      <c r="M102" s="26">
        <f>COUNT(H102:K102,E102)</f>
        <v>3</v>
      </c>
      <c r="N102" s="5">
        <f>MAX(L102:M102)</f>
        <v>123.94999999999999</v>
      </c>
      <c r="O102" s="5"/>
      <c r="P102" s="5"/>
      <c r="Q102" s="5">
        <f>IF(E102&gt;=50,1,0)</f>
        <v>0</v>
      </c>
      <c r="R102" s="5">
        <f>IF(H102&gt;=50,1,0)</f>
        <v>0</v>
      </c>
      <c r="S102" s="5">
        <f>IF(I102&gt;40,1,0)</f>
        <v>1</v>
      </c>
      <c r="T102" s="5">
        <f>IF(J102&gt;=65,1,0)</f>
        <v>0</v>
      </c>
      <c r="U102" s="5">
        <f>IF(K102&gt;60,1,0)</f>
        <v>0</v>
      </c>
      <c r="V102" s="5">
        <f>SUM(Q102:U102)</f>
        <v>1</v>
      </c>
      <c r="W102" s="27">
        <f>L102</f>
        <v>123.94999999999999</v>
      </c>
      <c r="X102" s="45" t="s">
        <v>769</v>
      </c>
    </row>
    <row r="103" spans="1:24" ht="15.75" thickBot="1">
      <c r="A103" s="6" t="s">
        <v>417</v>
      </c>
      <c r="B103" s="6" t="s">
        <v>418</v>
      </c>
      <c r="C103" s="6" t="s">
        <v>8</v>
      </c>
      <c r="D103" s="6" t="s">
        <v>458</v>
      </c>
      <c r="E103" s="31">
        <v>14</v>
      </c>
      <c r="F103" s="24"/>
      <c r="G103" s="25"/>
      <c r="H103" s="5"/>
      <c r="I103" s="23">
        <v>22.819999999999997</v>
      </c>
      <c r="J103" s="5">
        <v>85</v>
      </c>
      <c r="K103" s="23"/>
      <c r="L103" s="23">
        <f>SUM(H103:K103,E103)</f>
        <v>121.82</v>
      </c>
      <c r="M103" s="26">
        <f>COUNT(H103:K103,E103)</f>
        <v>3</v>
      </c>
      <c r="N103" s="5"/>
      <c r="O103" s="5"/>
      <c r="P103" s="5"/>
      <c r="Q103" s="5">
        <f>IF(E103&gt;=50,1,0)</f>
        <v>0</v>
      </c>
      <c r="R103" s="5">
        <f>IF(H103&gt;=50,1,0)</f>
        <v>0</v>
      </c>
      <c r="S103" s="5">
        <f>IF(I103&gt;40,1,0)</f>
        <v>0</v>
      </c>
      <c r="T103" s="5">
        <f>IF(J103&gt;=65,1,0)</f>
        <v>1</v>
      </c>
      <c r="U103" s="5">
        <f>IF(K103&gt;60,1,0)</f>
        <v>0</v>
      </c>
      <c r="V103" s="5">
        <f>SUM(Q103:U103)</f>
        <v>1</v>
      </c>
      <c r="W103" s="27">
        <f>L103</f>
        <v>121.82</v>
      </c>
      <c r="X103" s="33" t="s">
        <v>771</v>
      </c>
    </row>
    <row r="104" spans="1:24" ht="15">
      <c r="A104" s="9" t="s">
        <v>721</v>
      </c>
      <c r="B104" s="9" t="s">
        <v>125</v>
      </c>
      <c r="C104" s="9" t="s">
        <v>30</v>
      </c>
      <c r="D104" s="5" t="s">
        <v>464</v>
      </c>
      <c r="E104" s="23"/>
      <c r="F104" s="24"/>
      <c r="G104" s="25"/>
      <c r="H104" s="5"/>
      <c r="I104" s="23">
        <v>35.666666666666664</v>
      </c>
      <c r="J104" s="5">
        <v>86</v>
      </c>
      <c r="K104" s="23"/>
      <c r="L104" s="23">
        <f>SUM(H104:K104,E104)</f>
        <v>121.66666666666666</v>
      </c>
      <c r="M104" s="26">
        <f>COUNT(H104:K104,E104)</f>
        <v>2</v>
      </c>
      <c r="N104" s="5">
        <f>MAX(L104:M104)</f>
        <v>121.66666666666666</v>
      </c>
      <c r="O104" s="5"/>
      <c r="P104" s="5"/>
      <c r="Q104" s="5">
        <f>IF(E104&gt;=50,1,0)</f>
        <v>0</v>
      </c>
      <c r="R104" s="5">
        <f>IF(H104&gt;=50,1,0)</f>
        <v>0</v>
      </c>
      <c r="S104" s="5">
        <f>IF(I104&gt;40,1,0)</f>
        <v>0</v>
      </c>
      <c r="T104" s="5">
        <f>IF(J104&gt;=65,1,0)</f>
        <v>1</v>
      </c>
      <c r="U104" s="5">
        <f>IF(K104&gt;60,1,0)</f>
        <v>0</v>
      </c>
      <c r="V104" s="5">
        <f>SUM(Q104:U104)</f>
        <v>1</v>
      </c>
      <c r="W104" s="27">
        <f>L104</f>
        <v>121.66666666666666</v>
      </c>
      <c r="X104" s="45" t="s">
        <v>769</v>
      </c>
    </row>
    <row r="105" spans="1:24" ht="15">
      <c r="A105" s="6" t="s">
        <v>397</v>
      </c>
      <c r="B105" s="6" t="s">
        <v>53</v>
      </c>
      <c r="C105" s="6" t="s">
        <v>249</v>
      </c>
      <c r="D105" s="6" t="s">
        <v>458</v>
      </c>
      <c r="E105" s="44">
        <v>94</v>
      </c>
      <c r="F105" s="24"/>
      <c r="G105" s="25">
        <v>26</v>
      </c>
      <c r="H105" s="5">
        <f>MAX(F105:G105)</f>
        <v>26</v>
      </c>
      <c r="I105" s="23"/>
      <c r="J105" s="5"/>
      <c r="K105" s="23"/>
      <c r="L105" s="23">
        <f>SUM(H105:K105,E105)</f>
        <v>120</v>
      </c>
      <c r="M105" s="26">
        <f>COUNT(H105:K105,E105)</f>
        <v>2</v>
      </c>
      <c r="N105" s="5">
        <f>MAX(L105:M105)</f>
        <v>120</v>
      </c>
      <c r="O105" s="5"/>
      <c r="P105" s="5"/>
      <c r="Q105" s="5">
        <f>IF(E105&gt;=50,1,0)</f>
        <v>1</v>
      </c>
      <c r="R105" s="5">
        <f>IF(H105&gt;=50,1,0)</f>
        <v>0</v>
      </c>
      <c r="S105" s="5">
        <f>IF(I105&gt;40,1,0)</f>
        <v>0</v>
      </c>
      <c r="T105" s="5">
        <f>IF(J105&gt;=65,1,0)</f>
        <v>0</v>
      </c>
      <c r="U105" s="5">
        <f>IF(K105&gt;60,1,0)</f>
        <v>0</v>
      </c>
      <c r="V105" s="5">
        <f>SUM(Q105:U105)</f>
        <v>1</v>
      </c>
      <c r="W105" s="27">
        <f>L105</f>
        <v>120</v>
      </c>
      <c r="X105" s="33" t="s">
        <v>771</v>
      </c>
    </row>
    <row r="106" spans="1:24" ht="15">
      <c r="A106" s="5" t="s">
        <v>603</v>
      </c>
      <c r="B106" s="5" t="s">
        <v>113</v>
      </c>
      <c r="C106" s="5" t="s">
        <v>272</v>
      </c>
      <c r="E106" s="44">
        <v>42</v>
      </c>
      <c r="F106" s="24"/>
      <c r="G106" s="25">
        <v>13</v>
      </c>
      <c r="H106" s="5">
        <f>MAX(F106:G106)</f>
        <v>13</v>
      </c>
      <c r="I106" s="23">
        <v>55.84666666666667</v>
      </c>
      <c r="J106" s="5">
        <v>22</v>
      </c>
      <c r="K106" s="23"/>
      <c r="L106" s="23">
        <f>SUM(H106:K106,E106)</f>
        <v>132.84666666666666</v>
      </c>
      <c r="M106" s="26">
        <f>COUNT(H106:K106,E106)</f>
        <v>4</v>
      </c>
      <c r="N106" s="5">
        <f>MAX(L106:M106)</f>
        <v>132.84666666666666</v>
      </c>
      <c r="O106" s="5"/>
      <c r="P106" s="5"/>
      <c r="Q106" s="5">
        <f>IF(E106&gt;=50,1,0)</f>
        <v>0</v>
      </c>
      <c r="R106" s="5">
        <f>IF(H106&gt;=50,1,0)</f>
        <v>0</v>
      </c>
      <c r="S106" s="5">
        <f>IF(I106&gt;40,1,0)</f>
        <v>1</v>
      </c>
      <c r="T106" s="5">
        <f>IF(J106&gt;=65,1,0)</f>
        <v>0</v>
      </c>
      <c r="U106" s="5">
        <f>IF(K106&gt;60,1,0)</f>
        <v>0</v>
      </c>
      <c r="V106" s="5">
        <f>SUM(Q106:U106)</f>
        <v>1</v>
      </c>
      <c r="W106" s="23">
        <f>L106-MIN(H106:K106,E106)</f>
        <v>119.84666666666666</v>
      </c>
      <c r="X106" s="33" t="s">
        <v>771</v>
      </c>
    </row>
    <row r="107" spans="1:24" ht="15">
      <c r="A107" s="6" t="s">
        <v>443</v>
      </c>
      <c r="B107" s="6" t="s">
        <v>51</v>
      </c>
      <c r="C107" s="6" t="s">
        <v>106</v>
      </c>
      <c r="D107" s="5" t="s">
        <v>462</v>
      </c>
      <c r="E107" s="44">
        <v>47</v>
      </c>
      <c r="F107" s="24">
        <v>71</v>
      </c>
      <c r="G107" s="25"/>
      <c r="H107" s="5">
        <f>MAX(F107:G107)</f>
        <v>71</v>
      </c>
      <c r="I107" s="23"/>
      <c r="J107" s="5"/>
      <c r="K107" s="23"/>
      <c r="L107" s="23">
        <f>SUM(H107:K107,E107)</f>
        <v>118</v>
      </c>
      <c r="M107" s="26">
        <f>COUNT(H107:K107,E107)</f>
        <v>2</v>
      </c>
      <c r="N107" s="5">
        <f>MAX(L107:M107)</f>
        <v>118</v>
      </c>
      <c r="O107" s="5"/>
      <c r="P107" s="5"/>
      <c r="Q107" s="5">
        <f>IF(E107&gt;=50,1,0)</f>
        <v>0</v>
      </c>
      <c r="R107" s="5">
        <f>IF(H107&gt;=50,1,0)</f>
        <v>1</v>
      </c>
      <c r="S107" s="5">
        <f>IF(I107&gt;40,1,0)</f>
        <v>0</v>
      </c>
      <c r="T107" s="5">
        <f>IF(J107&gt;=65,1,0)</f>
        <v>0</v>
      </c>
      <c r="U107" s="5">
        <f>IF(K107&gt;60,1,0)</f>
        <v>0</v>
      </c>
      <c r="V107" s="5">
        <f>SUM(Q107:U107)</f>
        <v>1</v>
      </c>
      <c r="W107" s="27">
        <f>L107</f>
        <v>118</v>
      </c>
      <c r="X107" s="33" t="s">
        <v>771</v>
      </c>
    </row>
    <row r="108" spans="1:24" ht="15">
      <c r="A108" s="5" t="s">
        <v>581</v>
      </c>
      <c r="B108" s="5" t="s">
        <v>582</v>
      </c>
      <c r="C108" s="5" t="s">
        <v>394</v>
      </c>
      <c r="D108" s="5" t="s">
        <v>461</v>
      </c>
      <c r="E108" s="44">
        <v>68</v>
      </c>
      <c r="F108" s="24"/>
      <c r="G108" s="25">
        <v>23</v>
      </c>
      <c r="H108" s="5">
        <f>MAX(F108:G108)</f>
        <v>23</v>
      </c>
      <c r="I108" s="23"/>
      <c r="J108" s="5"/>
      <c r="K108" s="35">
        <v>23</v>
      </c>
      <c r="L108" s="23">
        <f>SUM(H108:K108,E108)</f>
        <v>114</v>
      </c>
      <c r="M108" s="26">
        <f>COUNT(H108:K108,E108)</f>
        <v>3</v>
      </c>
      <c r="N108" s="5">
        <f>MAX(L108:M108)</f>
        <v>114</v>
      </c>
      <c r="O108" s="5"/>
      <c r="P108" s="5"/>
      <c r="Q108" s="5">
        <f>IF(E108&gt;=50,1,0)</f>
        <v>1</v>
      </c>
      <c r="R108" s="5">
        <f>IF(H108&gt;=50,1,0)</f>
        <v>0</v>
      </c>
      <c r="S108" s="5">
        <f>IF(I108&gt;40,1,0)</f>
        <v>0</v>
      </c>
      <c r="T108" s="5">
        <f>IF(J108&gt;=65,1,0)</f>
        <v>0</v>
      </c>
      <c r="U108" s="5">
        <f>IF(K108&gt;60,1,0)</f>
        <v>0</v>
      </c>
      <c r="V108" s="5">
        <f>SUM(Q108:U108)</f>
        <v>1</v>
      </c>
      <c r="W108" s="27">
        <f>L108</f>
        <v>114</v>
      </c>
      <c r="X108" s="33" t="s">
        <v>771</v>
      </c>
    </row>
    <row r="109" spans="1:24" ht="15">
      <c r="A109" s="9" t="s">
        <v>435</v>
      </c>
      <c r="B109" s="9" t="s">
        <v>217</v>
      </c>
      <c r="C109" s="9" t="s">
        <v>60</v>
      </c>
      <c r="D109" s="5" t="s">
        <v>464</v>
      </c>
      <c r="E109" s="23"/>
      <c r="F109" s="24"/>
      <c r="G109" s="25"/>
      <c r="H109" s="5"/>
      <c r="I109" s="23">
        <v>21</v>
      </c>
      <c r="J109" s="5">
        <v>83</v>
      </c>
      <c r="K109" s="23"/>
      <c r="L109" s="23">
        <f>SUM(H109:K109,E109)</f>
        <v>104</v>
      </c>
      <c r="M109" s="26">
        <f>COUNT(H109:K109,E109)</f>
        <v>2</v>
      </c>
      <c r="N109" s="5"/>
      <c r="O109" s="5"/>
      <c r="P109" s="5"/>
      <c r="Q109" s="5">
        <f>IF(E109&gt;=50,1,0)</f>
        <v>0</v>
      </c>
      <c r="R109" s="5">
        <f>IF(H109&gt;50,1,0)</f>
        <v>0</v>
      </c>
      <c r="S109" s="5">
        <f>IF(I109&gt;40,1,0)</f>
        <v>0</v>
      </c>
      <c r="T109" s="5">
        <f>IF(J109&gt;=65,1,0)</f>
        <v>1</v>
      </c>
      <c r="U109" s="5">
        <f>IF(K109&gt;60,1,0)</f>
        <v>0</v>
      </c>
      <c r="V109" s="5">
        <f>SUM(Q109:U109)</f>
        <v>1</v>
      </c>
      <c r="W109" s="27">
        <f>L109</f>
        <v>104</v>
      </c>
      <c r="X109" s="45" t="s">
        <v>769</v>
      </c>
    </row>
    <row r="110" spans="1:24" ht="15">
      <c r="A110" s="9" t="s">
        <v>717</v>
      </c>
      <c r="B110" s="9" t="s">
        <v>75</v>
      </c>
      <c r="C110" s="9" t="s">
        <v>149</v>
      </c>
      <c r="D110" s="5" t="s">
        <v>464</v>
      </c>
      <c r="E110" s="23">
        <v>87</v>
      </c>
      <c r="F110" s="24">
        <v>16</v>
      </c>
      <c r="G110" s="25">
        <v>17</v>
      </c>
      <c r="H110" s="5">
        <f>MAX(F110:G110)</f>
        <v>17</v>
      </c>
      <c r="I110" s="23"/>
      <c r="J110" s="5"/>
      <c r="K110" s="23"/>
      <c r="L110" s="23">
        <f>SUM(H110:K110,E110)</f>
        <v>104</v>
      </c>
      <c r="M110" s="26">
        <f>COUNT(H110:K110,E110)</f>
        <v>2</v>
      </c>
      <c r="N110" s="5">
        <f>MAX(L110:M110)</f>
        <v>104</v>
      </c>
      <c r="O110" s="5"/>
      <c r="P110" s="5"/>
      <c r="Q110" s="5">
        <f>IF(E110&gt;=50,1,0)</f>
        <v>1</v>
      </c>
      <c r="R110" s="5">
        <f>IF(H110&gt;=50,1,0)</f>
        <v>0</v>
      </c>
      <c r="S110" s="5">
        <f>IF(I110&gt;40,1,0)</f>
        <v>0</v>
      </c>
      <c r="T110" s="5">
        <f>IF(J110&gt;=65,1,0)</f>
        <v>0</v>
      </c>
      <c r="U110" s="5">
        <f>IF(K110&gt;60,1,0)</f>
        <v>0</v>
      </c>
      <c r="V110" s="5">
        <f>SUM(Q110:U110)</f>
        <v>1</v>
      </c>
      <c r="W110" s="27">
        <f>L110</f>
        <v>104</v>
      </c>
      <c r="X110" s="45" t="s">
        <v>769</v>
      </c>
    </row>
    <row r="111" spans="1:24" ht="15">
      <c r="A111" s="9" t="s">
        <v>429</v>
      </c>
      <c r="B111" s="9" t="s">
        <v>130</v>
      </c>
      <c r="C111" s="9" t="s">
        <v>60</v>
      </c>
      <c r="D111" s="5" t="s">
        <v>464</v>
      </c>
      <c r="E111" s="23">
        <v>92</v>
      </c>
      <c r="F111" s="24">
        <v>11</v>
      </c>
      <c r="G111" s="25"/>
      <c r="H111" s="5">
        <f>MAX(F111:G111)</f>
        <v>11</v>
      </c>
      <c r="I111" s="23"/>
      <c r="J111" s="5"/>
      <c r="K111" s="23"/>
      <c r="L111" s="23">
        <f>SUM(H111:K111,E111)</f>
        <v>103</v>
      </c>
      <c r="M111" s="26">
        <f>COUNT(H111:K111,E111)</f>
        <v>2</v>
      </c>
      <c r="N111" s="5">
        <f>MAX(L111:M111)</f>
        <v>103</v>
      </c>
      <c r="O111" s="5"/>
      <c r="P111" s="5"/>
      <c r="Q111" s="5">
        <f>IF(E111&gt;=50,1,0)</f>
        <v>1</v>
      </c>
      <c r="R111" s="5">
        <f>IF(H111&gt;=50,1,0)</f>
        <v>0</v>
      </c>
      <c r="S111" s="5">
        <f>IF(I111&gt;40,1,0)</f>
        <v>0</v>
      </c>
      <c r="T111" s="5">
        <f>IF(J111&gt;=65,1,0)</f>
        <v>0</v>
      </c>
      <c r="U111" s="5">
        <f>IF(K111&gt;60,1,0)</f>
        <v>0</v>
      </c>
      <c r="V111" s="5">
        <f>SUM(Q111:U111)</f>
        <v>1</v>
      </c>
      <c r="W111" s="27">
        <f>L111</f>
        <v>103</v>
      </c>
      <c r="X111" s="41" t="s">
        <v>770</v>
      </c>
    </row>
    <row r="112" spans="1:24" ht="15">
      <c r="A112" s="9" t="s">
        <v>664</v>
      </c>
      <c r="B112" s="9" t="s">
        <v>181</v>
      </c>
      <c r="C112" s="9" t="s">
        <v>106</v>
      </c>
      <c r="D112" s="5" t="s">
        <v>464</v>
      </c>
      <c r="E112" s="23"/>
      <c r="F112" s="24"/>
      <c r="G112" s="25"/>
      <c r="H112" s="5"/>
      <c r="I112" s="23"/>
      <c r="J112" s="5"/>
      <c r="K112" s="34">
        <v>100</v>
      </c>
      <c r="L112" s="23">
        <f>SUM(H112:K112,E112)</f>
        <v>100</v>
      </c>
      <c r="M112" s="26">
        <f>COUNT(H112:K112,E112)</f>
        <v>1</v>
      </c>
      <c r="N112" s="5"/>
      <c r="O112" s="5"/>
      <c r="P112" s="5"/>
      <c r="Q112" s="5">
        <f>IF(E112&gt;=50,1,0)</f>
        <v>0</v>
      </c>
      <c r="R112" s="5">
        <f>IF(H112&gt;=50,1,0)</f>
        <v>0</v>
      </c>
      <c r="S112" s="5">
        <f>IF(I112&gt;40,1,0)</f>
        <v>0</v>
      </c>
      <c r="T112" s="5">
        <f>IF(J112&gt;=65,1,0)</f>
        <v>0</v>
      </c>
      <c r="U112" s="5">
        <f>IF(K112&gt;60,1,0)</f>
        <v>1</v>
      </c>
      <c r="V112" s="5">
        <f>SUM(Q112:U112)</f>
        <v>1</v>
      </c>
      <c r="W112" s="27">
        <f>L112</f>
        <v>100</v>
      </c>
      <c r="X112" s="41" t="s">
        <v>770</v>
      </c>
    </row>
    <row r="113" spans="1:24" ht="15">
      <c r="A113" s="5" t="s">
        <v>583</v>
      </c>
      <c r="B113" s="5" t="s">
        <v>59</v>
      </c>
      <c r="C113" s="5" t="s">
        <v>67</v>
      </c>
      <c r="D113" s="5" t="s">
        <v>461</v>
      </c>
      <c r="E113" s="44">
        <v>11</v>
      </c>
      <c r="F113" s="24"/>
      <c r="G113" s="25">
        <v>10</v>
      </c>
      <c r="H113" s="5">
        <f>MAX(F113:G113)</f>
        <v>10</v>
      </c>
      <c r="I113" s="23"/>
      <c r="J113" s="5">
        <v>73</v>
      </c>
      <c r="K113" s="23"/>
      <c r="L113" s="23">
        <f>SUM(H113:K113,E113)</f>
        <v>94</v>
      </c>
      <c r="M113" s="5">
        <f>COUNT(H113:K113,E113)</f>
        <v>3</v>
      </c>
      <c r="N113" s="5"/>
      <c r="O113" s="5"/>
      <c r="P113" s="32">
        <v>7</v>
      </c>
      <c r="Q113" s="5">
        <f>IF(E113&gt;=50,1,0)</f>
        <v>0</v>
      </c>
      <c r="R113" s="5">
        <f>IF(H113&gt;=50,1,0)</f>
        <v>0</v>
      </c>
      <c r="S113" s="5">
        <f>IF(I113&gt;40,1,0)</f>
        <v>0</v>
      </c>
      <c r="T113" s="5">
        <f>IF(J113&gt;=65,1,0)</f>
        <v>1</v>
      </c>
      <c r="U113" s="5">
        <f>IF(K113&gt;60,1,0)</f>
        <v>0</v>
      </c>
      <c r="V113" s="5">
        <f>SUM(Q113:U113)</f>
        <v>1</v>
      </c>
      <c r="W113" s="27">
        <f>L113</f>
        <v>94</v>
      </c>
      <c r="X113" s="33" t="s">
        <v>771</v>
      </c>
    </row>
    <row r="114" spans="1:24" ht="15">
      <c r="A114" s="6" t="s">
        <v>381</v>
      </c>
      <c r="B114" s="6" t="s">
        <v>300</v>
      </c>
      <c r="C114" s="6" t="s">
        <v>60</v>
      </c>
      <c r="D114" s="6" t="s">
        <v>458</v>
      </c>
      <c r="E114" s="44">
        <v>64</v>
      </c>
      <c r="F114" s="24"/>
      <c r="G114" s="25"/>
      <c r="H114" s="5"/>
      <c r="I114" s="23">
        <v>21</v>
      </c>
      <c r="J114" s="5">
        <v>2</v>
      </c>
      <c r="K114" s="23"/>
      <c r="L114" s="23">
        <f>SUM(H114:K114,E114)</f>
        <v>87</v>
      </c>
      <c r="M114" s="26">
        <f>COUNT(H114:K114,E114)</f>
        <v>3</v>
      </c>
      <c r="N114" s="5"/>
      <c r="O114" s="5"/>
      <c r="P114" s="5"/>
      <c r="Q114" s="5">
        <f>IF(E114&gt;=50,1,0)</f>
        <v>1</v>
      </c>
      <c r="R114" s="5">
        <f>IF(H114&gt;=50,1,0)</f>
        <v>0</v>
      </c>
      <c r="S114" s="5">
        <f>IF(I114&gt;40,1,0)</f>
        <v>0</v>
      </c>
      <c r="T114" s="5">
        <f>IF(J114&gt;=65,1,0)</f>
        <v>0</v>
      </c>
      <c r="U114" s="5">
        <f>IF(K114&gt;60,1,0)</f>
        <v>0</v>
      </c>
      <c r="V114" s="5">
        <f>SUM(Q114:U114)</f>
        <v>1</v>
      </c>
      <c r="W114" s="27">
        <f>L114</f>
        <v>87</v>
      </c>
      <c r="X114" s="33" t="s">
        <v>771</v>
      </c>
    </row>
    <row r="115" spans="1:24" ht="15">
      <c r="A115" s="5" t="s">
        <v>585</v>
      </c>
      <c r="B115" s="5" t="s">
        <v>181</v>
      </c>
      <c r="C115" s="5" t="s">
        <v>27</v>
      </c>
      <c r="D115" s="5" t="s">
        <v>461</v>
      </c>
      <c r="E115" s="23"/>
      <c r="F115" s="24"/>
      <c r="G115" s="25"/>
      <c r="H115" s="5"/>
      <c r="I115" s="23"/>
      <c r="J115" s="5"/>
      <c r="K115" s="35">
        <v>80</v>
      </c>
      <c r="L115" s="23">
        <f>SUM(H115:K115,E115)</f>
        <v>80</v>
      </c>
      <c r="M115" s="26">
        <f>COUNT(H115:K115,E115)</f>
        <v>1</v>
      </c>
      <c r="N115" s="5">
        <f>MAX(L115:M115)</f>
        <v>80</v>
      </c>
      <c r="O115" s="5"/>
      <c r="P115" s="5"/>
      <c r="Q115" s="5">
        <f>IF(E115&gt;=50,1,0)</f>
        <v>0</v>
      </c>
      <c r="R115" s="5">
        <f>IF(H115&gt;=50,1,0)</f>
        <v>0</v>
      </c>
      <c r="S115" s="5">
        <f>IF(I115&gt;40,1,0)</f>
        <v>0</v>
      </c>
      <c r="T115" s="5">
        <f>IF(J115&gt;=65,1,0)</f>
        <v>0</v>
      </c>
      <c r="U115" s="5">
        <f>IF(K115&gt;60,1,0)</f>
        <v>1</v>
      </c>
      <c r="V115" s="5">
        <f>SUM(Q115:U115)</f>
        <v>1</v>
      </c>
      <c r="W115" s="27">
        <f>L115</f>
        <v>80</v>
      </c>
      <c r="X115" s="33" t="s">
        <v>771</v>
      </c>
    </row>
    <row r="116" spans="1:24" ht="15">
      <c r="A116" s="5" t="s">
        <v>304</v>
      </c>
      <c r="B116" s="5" t="s">
        <v>305</v>
      </c>
      <c r="C116" s="5" t="s">
        <v>272</v>
      </c>
      <c r="D116" s="5" t="s">
        <v>461</v>
      </c>
      <c r="E116" s="44">
        <v>16</v>
      </c>
      <c r="F116" s="24"/>
      <c r="G116" s="25"/>
      <c r="H116" s="5"/>
      <c r="I116" s="23"/>
      <c r="J116" s="5"/>
      <c r="K116" s="35">
        <v>63</v>
      </c>
      <c r="L116" s="23">
        <f>SUM(H116:K116,E116)</f>
        <v>79</v>
      </c>
      <c r="M116" s="26">
        <f>COUNT(H116:K116,E116)</f>
        <v>2</v>
      </c>
      <c r="N116" s="5">
        <f>MAX(L116:M116)</f>
        <v>79</v>
      </c>
      <c r="O116" s="5"/>
      <c r="P116" s="5"/>
      <c r="Q116" s="5">
        <f>IF(E116&gt;=50,1,0)</f>
        <v>0</v>
      </c>
      <c r="R116" s="5">
        <f>IF(H116&gt;=50,1,0)</f>
        <v>0</v>
      </c>
      <c r="S116" s="5">
        <f>IF(I116&gt;40,1,0)</f>
        <v>0</v>
      </c>
      <c r="T116" s="5">
        <f>IF(J116&gt;=65,1,0)</f>
        <v>0</v>
      </c>
      <c r="U116" s="5">
        <f>IF(K116&gt;60,1,0)</f>
        <v>1</v>
      </c>
      <c r="V116" s="5">
        <f>SUM(Q116:U116)</f>
        <v>1</v>
      </c>
      <c r="W116" s="27">
        <f>L116</f>
        <v>79</v>
      </c>
      <c r="X116" s="33" t="s">
        <v>771</v>
      </c>
    </row>
    <row r="117" spans="1:24" ht="15.75" thickBot="1">
      <c r="A117" s="9" t="s">
        <v>656</v>
      </c>
      <c r="B117" s="9" t="s">
        <v>51</v>
      </c>
      <c r="C117" s="9" t="s">
        <v>657</v>
      </c>
      <c r="D117" s="5" t="s">
        <v>464</v>
      </c>
      <c r="E117" s="23">
        <v>77</v>
      </c>
      <c r="F117" s="24"/>
      <c r="G117" s="25"/>
      <c r="H117" s="5"/>
      <c r="I117" s="23"/>
      <c r="J117" s="5"/>
      <c r="K117" s="23"/>
      <c r="L117" s="23">
        <f>SUM(H117:K117,E117)</f>
        <v>77</v>
      </c>
      <c r="M117" s="26">
        <f>COUNT(H117:K117,E117)</f>
        <v>1</v>
      </c>
      <c r="N117" s="5"/>
      <c r="O117" s="5"/>
      <c r="P117" s="5"/>
      <c r="Q117" s="5">
        <f>IF(E117&gt;=50,1,0)</f>
        <v>1</v>
      </c>
      <c r="R117" s="5">
        <f>IF(H117&gt;50,1,0)</f>
        <v>0</v>
      </c>
      <c r="S117" s="5">
        <f>IF(I117&gt;40,1,0)</f>
        <v>0</v>
      </c>
      <c r="T117" s="5">
        <f>IF(J117&gt;=65,1,0)</f>
        <v>0</v>
      </c>
      <c r="U117" s="5">
        <f>IF(K117&gt;60,1,0)</f>
        <v>0</v>
      </c>
      <c r="V117" s="5">
        <f>SUM(Q117:U117)</f>
        <v>1</v>
      </c>
      <c r="W117" s="27">
        <f>L117</f>
        <v>77</v>
      </c>
      <c r="X117" s="45" t="s">
        <v>769</v>
      </c>
    </row>
    <row r="118" spans="1:24" ht="15.75" thickBot="1">
      <c r="A118" s="9" t="s">
        <v>666</v>
      </c>
      <c r="B118" s="9" t="s">
        <v>385</v>
      </c>
      <c r="C118" s="9" t="s">
        <v>179</v>
      </c>
      <c r="D118" s="5" t="s">
        <v>464</v>
      </c>
      <c r="E118" s="43"/>
      <c r="F118" s="24"/>
      <c r="G118" s="25"/>
      <c r="H118" s="5"/>
      <c r="I118" s="23"/>
      <c r="J118" s="5"/>
      <c r="K118" s="35">
        <v>70</v>
      </c>
      <c r="L118" s="23">
        <f>SUM(H118:K118,E118)</f>
        <v>70</v>
      </c>
      <c r="M118" s="26">
        <f>COUNT(H118:K118,E118)</f>
        <v>1</v>
      </c>
      <c r="N118" s="5"/>
      <c r="O118" s="5"/>
      <c r="P118" s="5"/>
      <c r="Q118" s="5">
        <f>IF(E118&gt;=50,1,0)</f>
        <v>0</v>
      </c>
      <c r="R118" s="5">
        <f>IF(H118&gt;=50,1,0)</f>
        <v>0</v>
      </c>
      <c r="S118" s="5">
        <f>IF(I118&gt;40,1,0)</f>
        <v>0</v>
      </c>
      <c r="T118" s="5">
        <f>IF(J118&gt;=65,1,0)</f>
        <v>0</v>
      </c>
      <c r="U118" s="5">
        <f>IF(K118&gt;60,1,0)</f>
        <v>1</v>
      </c>
      <c r="V118" s="5">
        <f>SUM(Q118:U118)</f>
        <v>1</v>
      </c>
      <c r="W118" s="27">
        <f>L118</f>
        <v>70</v>
      </c>
      <c r="X118" s="41" t="s">
        <v>770</v>
      </c>
    </row>
    <row r="119" spans="1:24" ht="15.75" thickBot="1">
      <c r="A119" s="9" t="s">
        <v>672</v>
      </c>
      <c r="B119" s="9" t="s">
        <v>7</v>
      </c>
      <c r="C119" s="9" t="s">
        <v>437</v>
      </c>
      <c r="D119" s="5" t="s">
        <v>464</v>
      </c>
      <c r="E119" s="43">
        <v>70</v>
      </c>
      <c r="F119" s="24"/>
      <c r="G119" s="25"/>
      <c r="H119" s="5"/>
      <c r="I119" s="23"/>
      <c r="J119" s="5"/>
      <c r="K119" s="23"/>
      <c r="L119" s="23">
        <f>SUM(H119:K119,E119)</f>
        <v>70</v>
      </c>
      <c r="M119" s="26">
        <f>COUNT(H119:K119,E119)</f>
        <v>1</v>
      </c>
      <c r="N119" s="5">
        <f>MAX(L119:M119)</f>
        <v>70</v>
      </c>
      <c r="O119" s="5"/>
      <c r="P119" s="5"/>
      <c r="Q119" s="5">
        <f>IF(E119&gt;=50,1,0)</f>
        <v>1</v>
      </c>
      <c r="R119" s="5">
        <f>IF(H119&gt;=50,1,0)</f>
        <v>0</v>
      </c>
      <c r="S119" s="5">
        <f>IF(I119&gt;40,1,0)</f>
        <v>0</v>
      </c>
      <c r="T119" s="5">
        <f>IF(J119&gt;=65,1,0)</f>
        <v>0</v>
      </c>
      <c r="U119" s="5">
        <f>IF(K119&gt;60,1,0)</f>
        <v>0</v>
      </c>
      <c r="V119" s="5">
        <f>SUM(Q119:U119)</f>
        <v>1</v>
      </c>
      <c r="W119" s="27">
        <f>L119</f>
        <v>70</v>
      </c>
      <c r="X119" s="45" t="s">
        <v>769</v>
      </c>
    </row>
    <row r="120" spans="1:24" ht="15.75" thickBot="1">
      <c r="A120" s="6" t="s">
        <v>384</v>
      </c>
      <c r="B120" s="6" t="s">
        <v>385</v>
      </c>
      <c r="C120" s="6" t="s">
        <v>5</v>
      </c>
      <c r="D120" s="6" t="s">
        <v>458</v>
      </c>
      <c r="E120" s="43"/>
      <c r="F120" s="24">
        <v>26</v>
      </c>
      <c r="G120" s="25"/>
      <c r="H120" s="5">
        <f>MAX(F120:G120)</f>
        <v>26</v>
      </c>
      <c r="I120" s="23">
        <v>42</v>
      </c>
      <c r="J120" s="5"/>
      <c r="K120" s="23"/>
      <c r="L120" s="23">
        <f>SUM(H120:K120,E120)</f>
        <v>68</v>
      </c>
      <c r="M120" s="26">
        <f>COUNT(H120:K120,E120)</f>
        <v>2</v>
      </c>
      <c r="N120" s="5"/>
      <c r="O120" s="5"/>
      <c r="P120" s="5"/>
      <c r="Q120" s="5">
        <f>IF(E120&gt;=50,1,0)</f>
        <v>0</v>
      </c>
      <c r="R120" s="5">
        <f>IF(H120&gt;50,1,0)</f>
        <v>0</v>
      </c>
      <c r="S120" s="5">
        <f>IF(I120&gt;40,1,0)</f>
        <v>1</v>
      </c>
      <c r="T120" s="5">
        <f>IF(J120&gt;=65,1,0)</f>
        <v>0</v>
      </c>
      <c r="U120" s="5">
        <f>IF(K120&gt;60,1,0)</f>
        <v>0</v>
      </c>
      <c r="V120" s="5">
        <f>SUM(Q120:U120)</f>
        <v>1</v>
      </c>
      <c r="W120" s="27">
        <f>L120</f>
        <v>68</v>
      </c>
      <c r="X120" s="33" t="s">
        <v>771</v>
      </c>
    </row>
    <row r="121" spans="1:24" ht="15.75" thickBot="1">
      <c r="A121" s="9" t="s">
        <v>724</v>
      </c>
      <c r="B121" s="9" t="s">
        <v>13</v>
      </c>
      <c r="C121" s="9" t="s">
        <v>106</v>
      </c>
      <c r="D121" s="5" t="s">
        <v>464</v>
      </c>
      <c r="E121" s="43"/>
      <c r="F121" s="24"/>
      <c r="G121" s="25">
        <v>12</v>
      </c>
      <c r="H121" s="5">
        <f>MAX(F121:G121)</f>
        <v>12</v>
      </c>
      <c r="I121" s="23">
        <v>48.873333333333335</v>
      </c>
      <c r="J121" s="5"/>
      <c r="K121" s="23"/>
      <c r="L121" s="23">
        <f>SUM(H121:K121,E121)</f>
        <v>60.873333333333335</v>
      </c>
      <c r="M121" s="26">
        <f>COUNT(H121:K121,E121)</f>
        <v>2</v>
      </c>
      <c r="N121" s="5">
        <f>MAX(L121:M121)</f>
        <v>60.873333333333335</v>
      </c>
      <c r="O121" s="5"/>
      <c r="P121" s="5"/>
      <c r="Q121" s="5">
        <f>IF(E121&gt;=50,1,0)</f>
        <v>0</v>
      </c>
      <c r="R121" s="5">
        <f>IF(H121&gt;=50,1,0)</f>
        <v>0</v>
      </c>
      <c r="S121" s="5">
        <f>IF(I121&gt;40,1,0)</f>
        <v>1</v>
      </c>
      <c r="T121" s="5">
        <f>IF(J121&gt;=65,1,0)</f>
        <v>0</v>
      </c>
      <c r="U121" s="5">
        <f>IF(K121&gt;60,1,0)</f>
        <v>0</v>
      </c>
      <c r="V121" s="5">
        <f>SUM(Q121:U121)</f>
        <v>1</v>
      </c>
      <c r="W121" s="27">
        <f>L121</f>
        <v>60.873333333333335</v>
      </c>
      <c r="X121" s="45" t="s">
        <v>769</v>
      </c>
    </row>
    <row r="122" spans="1:24" ht="15.75" thickBot="1">
      <c r="A122" s="6" t="s">
        <v>401</v>
      </c>
      <c r="B122" s="6" t="s">
        <v>402</v>
      </c>
      <c r="C122" s="6" t="s">
        <v>403</v>
      </c>
      <c r="D122" s="6" t="s">
        <v>458</v>
      </c>
      <c r="E122" s="31">
        <v>51</v>
      </c>
      <c r="F122" s="24"/>
      <c r="G122" s="25"/>
      <c r="H122" s="5"/>
      <c r="I122" s="23"/>
      <c r="J122" s="5"/>
      <c r="K122" s="23"/>
      <c r="L122" s="23">
        <f>SUM(H122:K122,E122)</f>
        <v>51</v>
      </c>
      <c r="M122" s="26">
        <f>COUNT(H122:K122,E122)</f>
        <v>1</v>
      </c>
      <c r="N122" s="5"/>
      <c r="O122" s="5"/>
      <c r="P122" s="5"/>
      <c r="Q122" s="5">
        <f>IF(E122&gt;=50,1,0)</f>
        <v>1</v>
      </c>
      <c r="R122" s="5">
        <f>IF(H122&gt;50,1,0)</f>
        <v>0</v>
      </c>
      <c r="S122" s="5">
        <f>IF(I122&gt;40,1,0)</f>
        <v>0</v>
      </c>
      <c r="T122" s="5">
        <f>IF(J122&gt;=65,1,0)</f>
        <v>0</v>
      </c>
      <c r="U122" s="5">
        <f>IF(K122&gt;60,1,0)</f>
        <v>0</v>
      </c>
      <c r="V122" s="5">
        <f>SUM(Q122:U122)</f>
        <v>1</v>
      </c>
      <c r="W122" s="27">
        <f>L122</f>
        <v>51</v>
      </c>
      <c r="X122" s="33" t="s">
        <v>771</v>
      </c>
    </row>
    <row r="123" spans="1:24" ht="15.75" thickBot="1">
      <c r="A123" s="6" t="s">
        <v>411</v>
      </c>
      <c r="B123" s="6" t="s">
        <v>51</v>
      </c>
      <c r="C123" s="6" t="s">
        <v>14</v>
      </c>
      <c r="D123" s="6" t="s">
        <v>458</v>
      </c>
      <c r="E123" s="31">
        <v>49</v>
      </c>
      <c r="F123" s="24"/>
      <c r="G123" s="25">
        <v>27</v>
      </c>
      <c r="H123" s="5">
        <f>MAX(F123:G123)</f>
        <v>27</v>
      </c>
      <c r="I123" s="23"/>
      <c r="J123" s="5"/>
      <c r="K123" s="35">
        <v>57</v>
      </c>
      <c r="L123" s="23">
        <f>SUM(H123:K123,E123)</f>
        <v>133</v>
      </c>
      <c r="M123" s="26">
        <f>COUNT(H123:K123,E123)</f>
        <v>3</v>
      </c>
      <c r="N123" s="5">
        <f>MAX(L123:M123)</f>
        <v>133</v>
      </c>
      <c r="O123" s="5"/>
      <c r="P123" s="5"/>
      <c r="Q123" s="5">
        <f>IF(E123&gt;=50,1,0)</f>
        <v>0</v>
      </c>
      <c r="R123" s="5">
        <f>IF(H123&gt;=50,1,0)</f>
        <v>0</v>
      </c>
      <c r="S123" s="5">
        <f>IF(I123&gt;40,1,0)</f>
        <v>0</v>
      </c>
      <c r="T123" s="5">
        <f>IF(J123&gt;=65,1,0)</f>
        <v>0</v>
      </c>
      <c r="U123" s="5">
        <f>IF(K123&gt;60,1,0)</f>
        <v>0</v>
      </c>
      <c r="V123" s="5">
        <f>SUM(Q123:U123)</f>
        <v>0</v>
      </c>
      <c r="W123" s="27">
        <f>L123</f>
        <v>133</v>
      </c>
      <c r="X123" s="33" t="s">
        <v>771</v>
      </c>
    </row>
    <row r="124" spans="1:24" ht="15.75" thickBot="1">
      <c r="A124" s="6" t="s">
        <v>412</v>
      </c>
      <c r="B124" s="6" t="s">
        <v>413</v>
      </c>
      <c r="C124" s="6" t="s">
        <v>63</v>
      </c>
      <c r="D124" s="6" t="s">
        <v>458</v>
      </c>
      <c r="E124" s="31">
        <v>29</v>
      </c>
      <c r="F124" s="24"/>
      <c r="G124" s="25">
        <v>12</v>
      </c>
      <c r="H124" s="5">
        <f>MAX(F124:G124)</f>
        <v>12</v>
      </c>
      <c r="I124" s="23"/>
      <c r="J124" s="5">
        <v>50</v>
      </c>
      <c r="K124" s="23"/>
      <c r="L124" s="23">
        <f>SUM(H124:K124,E124)</f>
        <v>91</v>
      </c>
      <c r="M124" s="26">
        <f>COUNT(H124:K124,E124)</f>
        <v>3</v>
      </c>
      <c r="N124" s="5">
        <f>MAX(L124:M124)</f>
        <v>91</v>
      </c>
      <c r="O124" s="5"/>
      <c r="P124" s="5"/>
      <c r="Q124" s="5">
        <f>IF(E124&gt;=50,1,0)</f>
        <v>0</v>
      </c>
      <c r="R124" s="5">
        <f>IF(H124&gt;=50,1,0)</f>
        <v>0</v>
      </c>
      <c r="S124" s="5">
        <f>IF(I124&gt;40,1,0)</f>
        <v>0</v>
      </c>
      <c r="T124" s="5">
        <f>IF(J124&gt;=65,1,0)</f>
        <v>0</v>
      </c>
      <c r="U124" s="5">
        <f>IF(K124&gt;60,1,0)</f>
        <v>0</v>
      </c>
      <c r="V124" s="5">
        <f>SUM(Q124:U124)</f>
        <v>0</v>
      </c>
      <c r="W124" s="27">
        <f>L124</f>
        <v>91</v>
      </c>
      <c r="X124" s="33" t="s">
        <v>771</v>
      </c>
    </row>
    <row r="125" spans="1:24" ht="15">
      <c r="A125" s="5" t="s">
        <v>599</v>
      </c>
      <c r="B125" s="5" t="s">
        <v>600</v>
      </c>
      <c r="C125" s="5" t="s">
        <v>601</v>
      </c>
      <c r="D125" s="5" t="s">
        <v>461</v>
      </c>
      <c r="E125" s="23">
        <v>18</v>
      </c>
      <c r="F125" s="24">
        <v>23</v>
      </c>
      <c r="G125" s="25"/>
      <c r="H125" s="5">
        <f>MAX(F125:G125)</f>
        <v>23</v>
      </c>
      <c r="I125" s="27"/>
      <c r="J125" s="6">
        <v>44</v>
      </c>
      <c r="K125" s="27"/>
      <c r="L125" s="23">
        <f>SUM(H125:K125,E125)</f>
        <v>85</v>
      </c>
      <c r="M125" s="5">
        <f>COUNT(H125:K125,E125)</f>
        <v>3</v>
      </c>
      <c r="N125" s="5"/>
      <c r="O125" s="5"/>
      <c r="P125" s="5"/>
      <c r="Q125" s="5">
        <f>IF(E125&gt;=50,1,0)</f>
        <v>0</v>
      </c>
      <c r="R125" s="5">
        <f>IF(H125&gt;=50,1,0)</f>
        <v>0</v>
      </c>
      <c r="S125" s="5">
        <f>IF(I125&gt;40,1,0)</f>
        <v>0</v>
      </c>
      <c r="T125" s="5">
        <f>IF(J125&gt;=65,1,0)</f>
        <v>0</v>
      </c>
      <c r="U125" s="5">
        <f>IF(K125&gt;60,1,0)</f>
        <v>0</v>
      </c>
      <c r="V125" s="5">
        <f>SUM(Q125:U125)</f>
        <v>0</v>
      </c>
      <c r="W125" s="27">
        <f>L125</f>
        <v>85</v>
      </c>
      <c r="X125" s="33" t="s">
        <v>771</v>
      </c>
    </row>
    <row r="126" spans="1:24" ht="15">
      <c r="A126" s="9" t="s">
        <v>436</v>
      </c>
      <c r="B126" s="9" t="s">
        <v>42</v>
      </c>
      <c r="C126" s="9" t="s">
        <v>437</v>
      </c>
      <c r="D126" s="5" t="s">
        <v>464</v>
      </c>
      <c r="E126" s="23">
        <v>46</v>
      </c>
      <c r="F126" s="24">
        <v>21</v>
      </c>
      <c r="G126" s="25"/>
      <c r="H126" s="5">
        <f>MAX(F126:G126)</f>
        <v>21</v>
      </c>
      <c r="I126" s="23">
        <v>16</v>
      </c>
      <c r="J126" s="5"/>
      <c r="K126" s="23"/>
      <c r="L126" s="23">
        <f>SUM(H126:K126,E126)</f>
        <v>83</v>
      </c>
      <c r="M126" s="26">
        <f>COUNT(H126:K126,E126)</f>
        <v>3</v>
      </c>
      <c r="N126" s="5"/>
      <c r="O126" s="5"/>
      <c r="P126" s="5"/>
      <c r="Q126" s="5">
        <f>IF(E126&gt;=50,1,0)</f>
        <v>0</v>
      </c>
      <c r="R126" s="5">
        <f>IF(H126&gt;=50,1,0)</f>
        <v>0</v>
      </c>
      <c r="S126" s="5">
        <f>IF(I126&gt;40,1,0)</f>
        <v>0</v>
      </c>
      <c r="T126" s="5">
        <f>IF(J126&gt;=65,1,0)</f>
        <v>0</v>
      </c>
      <c r="U126" s="5">
        <f>IF(K126&gt;60,1,0)</f>
        <v>0</v>
      </c>
      <c r="V126" s="5">
        <f>SUM(Q126:U126)</f>
        <v>0</v>
      </c>
      <c r="W126" s="27">
        <f>L126</f>
        <v>83</v>
      </c>
      <c r="X126" s="45" t="s">
        <v>769</v>
      </c>
    </row>
    <row r="127" spans="1:24" ht="15">
      <c r="A127" s="9" t="s">
        <v>124</v>
      </c>
      <c r="B127" s="9" t="s">
        <v>413</v>
      </c>
      <c r="C127" s="9" t="s">
        <v>295</v>
      </c>
      <c r="D127" s="5" t="s">
        <v>464</v>
      </c>
      <c r="E127" s="23"/>
      <c r="F127" s="24"/>
      <c r="G127" s="25"/>
      <c r="H127" s="5"/>
      <c r="I127" s="23">
        <v>15</v>
      </c>
      <c r="J127" s="5">
        <v>61</v>
      </c>
      <c r="K127" s="23"/>
      <c r="L127" s="23">
        <f>SUM(H127:K127,E127)</f>
        <v>76</v>
      </c>
      <c r="M127" s="26">
        <f>COUNT(H127:K127,E127)</f>
        <v>2</v>
      </c>
      <c r="N127" s="5">
        <f>MAX(L127:M127)</f>
        <v>76</v>
      </c>
      <c r="O127" s="5"/>
      <c r="P127" s="5"/>
      <c r="Q127" s="5">
        <f>IF(E127&gt;=50,1,0)</f>
        <v>0</v>
      </c>
      <c r="R127" s="5">
        <f>IF(H127&gt;=50,1,0)</f>
        <v>0</v>
      </c>
      <c r="S127" s="5">
        <f>IF(I127&gt;40,1,0)</f>
        <v>0</v>
      </c>
      <c r="T127" s="5">
        <f>IF(J127&gt;=65,1,0)</f>
        <v>0</v>
      </c>
      <c r="U127" s="5">
        <f>IF(K127&gt;60,1,0)</f>
        <v>0</v>
      </c>
      <c r="V127" s="5">
        <f>SUM(Q127:U127)</f>
        <v>0</v>
      </c>
      <c r="W127" s="27">
        <f>L127</f>
        <v>76</v>
      </c>
      <c r="X127" s="45" t="s">
        <v>769</v>
      </c>
    </row>
    <row r="128" spans="1:24" ht="15">
      <c r="A128" s="6" t="s">
        <v>481</v>
      </c>
      <c r="B128" s="6" t="s">
        <v>37</v>
      </c>
      <c r="C128" s="6" t="s">
        <v>67</v>
      </c>
      <c r="D128" s="5" t="s">
        <v>462</v>
      </c>
      <c r="E128" s="44">
        <v>17</v>
      </c>
      <c r="F128" s="24"/>
      <c r="G128" s="25">
        <v>20</v>
      </c>
      <c r="H128" s="5">
        <f>MAX(F128:G128)</f>
        <v>20</v>
      </c>
      <c r="I128" s="23"/>
      <c r="J128" s="5"/>
      <c r="K128" s="38">
        <v>33</v>
      </c>
      <c r="L128" s="23">
        <f>SUM(H128:K128,E128)</f>
        <v>70</v>
      </c>
      <c r="M128" s="26">
        <f>COUNT(H128:K128,E128)</f>
        <v>3</v>
      </c>
      <c r="N128" s="5"/>
      <c r="O128" s="5"/>
      <c r="P128" s="5"/>
      <c r="Q128" s="5">
        <f>IF(E128&gt;=50,1,0)</f>
        <v>0</v>
      </c>
      <c r="R128" s="5">
        <f>IF(H128&gt;=50,1,0)</f>
        <v>0</v>
      </c>
      <c r="S128" s="5">
        <f>IF(I128&gt;40,1,0)</f>
        <v>0</v>
      </c>
      <c r="T128" s="5">
        <f>IF(J128&gt;=65,1,0)</f>
        <v>0</v>
      </c>
      <c r="U128" s="5">
        <f>IF(K128&gt;60,1,0)</f>
        <v>0</v>
      </c>
      <c r="V128" s="5">
        <f>SUM(Q128:U128)</f>
        <v>0</v>
      </c>
      <c r="W128" s="27">
        <f>L128</f>
        <v>70</v>
      </c>
      <c r="X128" s="5" t="s">
        <v>767</v>
      </c>
    </row>
    <row r="129" spans="1:24" ht="15">
      <c r="A129" s="9" t="s">
        <v>665</v>
      </c>
      <c r="B129" s="9" t="s">
        <v>132</v>
      </c>
      <c r="C129" s="9" t="s">
        <v>249</v>
      </c>
      <c r="D129" s="5" t="s">
        <v>464</v>
      </c>
      <c r="E129" s="23"/>
      <c r="F129" s="24"/>
      <c r="G129" s="25"/>
      <c r="H129" s="5"/>
      <c r="I129" s="23">
        <v>38</v>
      </c>
      <c r="J129" s="5">
        <v>27</v>
      </c>
      <c r="K129" s="23"/>
      <c r="L129" s="23">
        <f>SUM(H129:K129,E129)</f>
        <v>65</v>
      </c>
      <c r="M129" s="26">
        <f>COUNT(H129:K129,E129)</f>
        <v>2</v>
      </c>
      <c r="N129" s="5">
        <f>MAX(L129:M129)</f>
        <v>65</v>
      </c>
      <c r="O129" s="5"/>
      <c r="P129" s="5"/>
      <c r="Q129" s="5">
        <f>IF(E129&gt;=50,1,0)</f>
        <v>0</v>
      </c>
      <c r="R129" s="5">
        <f>IF(H129&gt;=50,1,0)</f>
        <v>0</v>
      </c>
      <c r="S129" s="5">
        <f>IF(I129&gt;40,1,0)</f>
        <v>0</v>
      </c>
      <c r="T129" s="5">
        <f>IF(J129&gt;=65,1,0)</f>
        <v>0</v>
      </c>
      <c r="U129" s="5">
        <f>IF(K129&gt;60,1,0)</f>
        <v>0</v>
      </c>
      <c r="V129" s="5">
        <f>SUM(Q129:U129)</f>
        <v>0</v>
      </c>
      <c r="W129" s="27">
        <f>L129</f>
        <v>65</v>
      </c>
      <c r="X129" s="41" t="s">
        <v>770</v>
      </c>
    </row>
    <row r="130" spans="1:24" ht="15">
      <c r="A130" s="9" t="s">
        <v>671</v>
      </c>
      <c r="B130" s="9" t="s">
        <v>296</v>
      </c>
      <c r="C130" s="9" t="s">
        <v>159</v>
      </c>
      <c r="D130" s="5" t="s">
        <v>464</v>
      </c>
      <c r="E130" s="23"/>
      <c r="F130" s="24"/>
      <c r="G130" s="25"/>
      <c r="H130" s="5"/>
      <c r="I130" s="23"/>
      <c r="J130" s="5"/>
      <c r="K130" s="35">
        <v>60</v>
      </c>
      <c r="L130" s="23">
        <f>SUM(H130:K130,E130)</f>
        <v>60</v>
      </c>
      <c r="M130" s="26">
        <f>COUNT(H130:K130,E130)</f>
        <v>1</v>
      </c>
      <c r="N130" s="5"/>
      <c r="O130" s="5"/>
      <c r="P130" s="5"/>
      <c r="Q130" s="5">
        <f>IF(E130&gt;=50,1,0)</f>
        <v>0</v>
      </c>
      <c r="R130" s="5">
        <f>IF(H130&gt;=50,1,0)</f>
        <v>0</v>
      </c>
      <c r="S130" s="5">
        <f>IF(I130&gt;40,1,0)</f>
        <v>0</v>
      </c>
      <c r="T130" s="5">
        <f>IF(J130&gt;=65,1,0)</f>
        <v>0</v>
      </c>
      <c r="U130" s="5">
        <f>IF(K130&gt;60,1,0)</f>
        <v>0</v>
      </c>
      <c r="V130" s="5">
        <f>SUM(Q130:U130)</f>
        <v>0</v>
      </c>
      <c r="W130" s="27">
        <f>L130</f>
        <v>60</v>
      </c>
      <c r="X130" s="41" t="s">
        <v>770</v>
      </c>
    </row>
    <row r="131" spans="1:24" ht="15">
      <c r="A131" s="5" t="s">
        <v>359</v>
      </c>
      <c r="B131" s="5" t="s">
        <v>171</v>
      </c>
      <c r="C131" s="5" t="s">
        <v>163</v>
      </c>
      <c r="D131" s="5" t="s">
        <v>461</v>
      </c>
      <c r="E131" s="23"/>
      <c r="F131" s="24"/>
      <c r="G131" s="25"/>
      <c r="H131" s="5"/>
      <c r="I131" s="23"/>
      <c r="J131" s="5"/>
      <c r="K131" s="34">
        <v>50</v>
      </c>
      <c r="L131" s="23">
        <f>SUM(H131:K131,E131)</f>
        <v>50</v>
      </c>
      <c r="M131" s="26">
        <f>COUNT(H131:K131,E131)</f>
        <v>1</v>
      </c>
      <c r="N131" s="5"/>
      <c r="O131" s="5"/>
      <c r="P131" s="5"/>
      <c r="Q131" s="5">
        <f>IF(E131&gt;=50,1,0)</f>
        <v>0</v>
      </c>
      <c r="R131" s="5">
        <f>IF(H131&gt;50,1,0)</f>
        <v>0</v>
      </c>
      <c r="S131" s="5">
        <f>IF(I131&gt;40,1,0)</f>
        <v>0</v>
      </c>
      <c r="T131" s="5">
        <f>IF(J131&gt;=65,1,0)</f>
        <v>0</v>
      </c>
      <c r="U131" s="5">
        <f>IF(K131&gt;60,1,0)</f>
        <v>0</v>
      </c>
      <c r="V131" s="5">
        <f>SUM(Q131:U131)</f>
        <v>0</v>
      </c>
      <c r="W131" s="27">
        <f>L131</f>
        <v>50</v>
      </c>
      <c r="X131" s="33" t="s">
        <v>771</v>
      </c>
    </row>
    <row r="132" spans="1:24" ht="15.75" thickBot="1">
      <c r="A132" s="6" t="s">
        <v>400</v>
      </c>
      <c r="B132" s="6" t="s">
        <v>48</v>
      </c>
      <c r="C132" s="6" t="s">
        <v>367</v>
      </c>
      <c r="D132" s="6" t="s">
        <v>458</v>
      </c>
      <c r="E132" s="23"/>
      <c r="F132" s="24"/>
      <c r="G132" s="25"/>
      <c r="H132" s="5"/>
      <c r="I132" s="23"/>
      <c r="J132" s="5"/>
      <c r="K132" s="34">
        <v>47.5</v>
      </c>
      <c r="L132" s="23">
        <f>SUM(H132:K132,E132)</f>
        <v>47.5</v>
      </c>
      <c r="M132" s="26">
        <f>COUNT(H132:K132,E132)</f>
        <v>1</v>
      </c>
      <c r="N132" s="5">
        <f>MAX(L132:M132)</f>
        <v>47.5</v>
      </c>
      <c r="O132" s="5"/>
      <c r="P132" s="5"/>
      <c r="Q132" s="5">
        <f>IF(E132&gt;=50,1,0)</f>
        <v>0</v>
      </c>
      <c r="R132" s="5">
        <f>IF(H132&gt;=50,1,0)</f>
        <v>0</v>
      </c>
      <c r="S132" s="5">
        <f>IF(I132&gt;40,1,0)</f>
        <v>0</v>
      </c>
      <c r="T132" s="5">
        <f>IF(J132&gt;=65,1,0)</f>
        <v>0</v>
      </c>
      <c r="U132" s="5">
        <f>IF(K132&gt;60,1,0)</f>
        <v>0</v>
      </c>
      <c r="V132" s="5">
        <f>SUM(Q132:U132)</f>
        <v>0</v>
      </c>
      <c r="W132" s="27">
        <f>L132</f>
        <v>47.5</v>
      </c>
      <c r="X132" s="33" t="s">
        <v>771</v>
      </c>
    </row>
    <row r="133" spans="1:24" ht="15.75" thickBot="1">
      <c r="A133" s="9" t="s">
        <v>419</v>
      </c>
      <c r="B133" s="9" t="s">
        <v>96</v>
      </c>
      <c r="C133" s="9" t="s">
        <v>5</v>
      </c>
      <c r="D133" s="5" t="s">
        <v>464</v>
      </c>
      <c r="E133" s="43">
        <v>30</v>
      </c>
      <c r="F133" s="24">
        <v>9</v>
      </c>
      <c r="G133" s="25"/>
      <c r="H133" s="5">
        <f>MAX(F133:G133)</f>
        <v>9</v>
      </c>
      <c r="I133" s="23"/>
      <c r="J133" s="5"/>
      <c r="K133" s="23"/>
      <c r="L133" s="23">
        <f>SUM(H133:K133,E133)</f>
        <v>39</v>
      </c>
      <c r="M133" s="26">
        <f>COUNT(H133:K133,E133)</f>
        <v>2</v>
      </c>
      <c r="N133" s="5">
        <f>MAX(L133:M133)</f>
        <v>39</v>
      </c>
      <c r="O133" s="5"/>
      <c r="P133" s="5"/>
      <c r="Q133" s="5">
        <f>IF(E133&gt;=50,1,0)</f>
        <v>0</v>
      </c>
      <c r="R133" s="5">
        <f>IF(H133&gt;=50,1,0)</f>
        <v>0</v>
      </c>
      <c r="S133" s="5">
        <f>IF(I133&gt;40,1,0)</f>
        <v>0</v>
      </c>
      <c r="T133" s="5">
        <f>IF(J133&gt;=65,1,0)</f>
        <v>0</v>
      </c>
      <c r="U133" s="5">
        <f>IF(K133&gt;60,1,0)</f>
        <v>0</v>
      </c>
      <c r="V133" s="5">
        <f>SUM(Q133:U133)</f>
        <v>0</v>
      </c>
      <c r="W133" s="27">
        <f>L133</f>
        <v>39</v>
      </c>
      <c r="X133" s="45" t="s">
        <v>769</v>
      </c>
    </row>
    <row r="134" spans="1:24" ht="15.75" thickBot="1">
      <c r="A134" s="6" t="s">
        <v>404</v>
      </c>
      <c r="B134" s="6" t="s">
        <v>405</v>
      </c>
      <c r="C134" s="6" t="s">
        <v>406</v>
      </c>
      <c r="D134" s="6" t="s">
        <v>458</v>
      </c>
      <c r="E134" s="43"/>
      <c r="F134" s="24"/>
      <c r="G134" s="25"/>
      <c r="H134" s="5"/>
      <c r="I134" s="23">
        <v>37</v>
      </c>
      <c r="J134" s="5"/>
      <c r="K134" s="23"/>
      <c r="L134" s="23">
        <f>SUM(H134:K134,E134)</f>
        <v>37</v>
      </c>
      <c r="M134" s="26">
        <f>COUNT(H134:K134,E134)</f>
        <v>1</v>
      </c>
      <c r="N134" s="5"/>
      <c r="O134" s="5"/>
      <c r="P134" s="5"/>
      <c r="Q134" s="5">
        <f>IF(E134&gt;=50,1,0)</f>
        <v>0</v>
      </c>
      <c r="R134" s="5">
        <f>IF(H134&gt;=50,1,0)</f>
        <v>0</v>
      </c>
      <c r="S134" s="5">
        <f>IF(I134&gt;40,1,0)</f>
        <v>0</v>
      </c>
      <c r="T134" s="5">
        <f>IF(J134&gt;=65,1,0)</f>
        <v>0</v>
      </c>
      <c r="U134" s="5">
        <f>IF(K134&gt;60,1,0)</f>
        <v>0</v>
      </c>
      <c r="V134" s="5">
        <f>SUM(Q134:U134)</f>
        <v>0</v>
      </c>
      <c r="W134" s="27">
        <f>L134</f>
        <v>37</v>
      </c>
      <c r="X134" s="33" t="s">
        <v>771</v>
      </c>
    </row>
    <row r="135" spans="1:24" ht="15.75" thickBot="1">
      <c r="A135" s="9" t="s">
        <v>759</v>
      </c>
      <c r="B135" s="9" t="s">
        <v>29</v>
      </c>
      <c r="C135" s="9" t="s">
        <v>299</v>
      </c>
      <c r="D135" s="5" t="s">
        <v>464</v>
      </c>
      <c r="E135" s="43">
        <v>36</v>
      </c>
      <c r="F135" s="24"/>
      <c r="G135" s="25"/>
      <c r="H135" s="5"/>
      <c r="I135" s="23"/>
      <c r="J135" s="5"/>
      <c r="K135" s="23"/>
      <c r="L135" s="23">
        <f>SUM(H135:K135,E135)</f>
        <v>36</v>
      </c>
      <c r="M135" s="26">
        <f>COUNT(H135:K135,E135)</f>
        <v>1</v>
      </c>
      <c r="N135" s="5"/>
      <c r="O135" s="5"/>
      <c r="P135" s="5"/>
      <c r="Q135" s="5">
        <f>IF(E135&gt;=50,1,0)</f>
        <v>0</v>
      </c>
      <c r="R135" s="5">
        <f>IF(H135&gt;=50,1,0)</f>
        <v>0</v>
      </c>
      <c r="S135" s="5">
        <f>IF(I135&gt;40,1,0)</f>
        <v>0</v>
      </c>
      <c r="T135" s="5">
        <f>IF(J135&gt;=65,1,0)</f>
        <v>0</v>
      </c>
      <c r="U135" s="5">
        <f>IF(K135&gt;60,1,0)</f>
        <v>0</v>
      </c>
      <c r="V135" s="5">
        <f>SUM(Q135:U135)</f>
        <v>0</v>
      </c>
      <c r="W135" s="27">
        <f>L135</f>
        <v>36</v>
      </c>
      <c r="X135" s="41" t="s">
        <v>770</v>
      </c>
    </row>
    <row r="136" spans="1:24" ht="15.75" thickBot="1">
      <c r="A136" s="9" t="s">
        <v>291</v>
      </c>
      <c r="B136" s="9" t="s">
        <v>29</v>
      </c>
      <c r="C136" s="9" t="s">
        <v>260</v>
      </c>
      <c r="D136" s="5" t="s">
        <v>464</v>
      </c>
      <c r="E136" s="43">
        <v>25</v>
      </c>
      <c r="F136" s="24">
        <v>10</v>
      </c>
      <c r="G136" s="25">
        <v>1</v>
      </c>
      <c r="H136" s="5">
        <f>MAX(F136:G136)</f>
        <v>10</v>
      </c>
      <c r="I136" s="23"/>
      <c r="J136" s="5"/>
      <c r="K136" s="23"/>
      <c r="L136" s="23">
        <f>SUM(H136:K136,E136)</f>
        <v>35</v>
      </c>
      <c r="M136" s="26">
        <f>COUNT(H136:K136,E136)</f>
        <v>2</v>
      </c>
      <c r="N136" s="5">
        <f>MAX(L136:M136)</f>
        <v>35</v>
      </c>
      <c r="O136" s="5"/>
      <c r="P136" s="5"/>
      <c r="Q136" s="5">
        <f>IF(E136&gt;=50,1,0)</f>
        <v>0</v>
      </c>
      <c r="R136" s="5">
        <f>IF(H136&gt;=50,1,0)</f>
        <v>0</v>
      </c>
      <c r="S136" s="5">
        <f>IF(I136&gt;40,1,0)</f>
        <v>0</v>
      </c>
      <c r="T136" s="5">
        <f>IF(J136&gt;=65,1,0)</f>
        <v>0</v>
      </c>
      <c r="U136" s="5">
        <f>IF(K136&gt;60,1,0)</f>
        <v>0</v>
      </c>
      <c r="V136" s="5">
        <f>SUM(Q136:U136)</f>
        <v>0</v>
      </c>
      <c r="W136" s="27">
        <f>L136</f>
        <v>35</v>
      </c>
      <c r="X136" s="41" t="s">
        <v>770</v>
      </c>
    </row>
    <row r="137" spans="1:24" ht="15.75" thickBot="1">
      <c r="A137" s="9" t="s">
        <v>438</v>
      </c>
      <c r="B137" s="9" t="s">
        <v>361</v>
      </c>
      <c r="C137" s="9" t="s">
        <v>423</v>
      </c>
      <c r="D137" s="5" t="s">
        <v>464</v>
      </c>
      <c r="E137" s="43">
        <v>16</v>
      </c>
      <c r="F137" s="24"/>
      <c r="G137" s="25"/>
      <c r="H137" s="5"/>
      <c r="I137" s="23"/>
      <c r="J137" s="5"/>
      <c r="K137" s="23"/>
      <c r="L137" s="23">
        <f>SUM(H137:K137,E137)</f>
        <v>16</v>
      </c>
      <c r="M137" s="26">
        <f>COUNT(H137:K137,E137)</f>
        <v>1</v>
      </c>
      <c r="N137" s="5">
        <f>MAX(L137:M137)</f>
        <v>16</v>
      </c>
      <c r="O137" s="5"/>
      <c r="P137" s="5"/>
      <c r="Q137" s="5">
        <f>IF(E137&gt;=50,1,0)</f>
        <v>0</v>
      </c>
      <c r="R137" s="5">
        <f>IF(H137&gt;=50,1,0)</f>
        <v>0</v>
      </c>
      <c r="S137" s="5">
        <f>IF(I137&gt;40,1,0)</f>
        <v>0</v>
      </c>
      <c r="T137" s="5">
        <f>IF(J137&gt;=65,1,0)</f>
        <v>0</v>
      </c>
      <c r="U137" s="5">
        <f>IF(K137&gt;60,1,0)</f>
        <v>0</v>
      </c>
      <c r="V137" s="5">
        <f>SUM(Q137:U137)</f>
        <v>0</v>
      </c>
      <c r="W137" s="27">
        <f>L137</f>
        <v>16</v>
      </c>
      <c r="X137" s="45" t="s">
        <v>769</v>
      </c>
    </row>
    <row r="138" spans="1:24" ht="15.75" thickBot="1">
      <c r="A138" s="9" t="s">
        <v>718</v>
      </c>
      <c r="B138" s="9" t="s">
        <v>201</v>
      </c>
      <c r="C138" s="9" t="s">
        <v>149</v>
      </c>
      <c r="D138" s="5" t="s">
        <v>464</v>
      </c>
      <c r="E138" s="43"/>
      <c r="F138" s="24"/>
      <c r="G138" s="25"/>
      <c r="H138" s="5"/>
      <c r="I138" s="23">
        <v>13.590000000000002</v>
      </c>
      <c r="J138" s="5"/>
      <c r="K138" s="23"/>
      <c r="L138" s="23">
        <f>SUM(H138:K138,E138)</f>
        <v>13.590000000000002</v>
      </c>
      <c r="M138" s="26">
        <f>COUNT(H138:K138,E138)</f>
        <v>1</v>
      </c>
      <c r="N138" s="5">
        <f>MAX(L138:M138)</f>
        <v>13.590000000000002</v>
      </c>
      <c r="O138" s="5"/>
      <c r="P138" s="5"/>
      <c r="Q138" s="5">
        <f>IF(E138&gt;=50,1,0)</f>
        <v>0</v>
      </c>
      <c r="R138" s="5">
        <f>IF(H138&gt;=50,1,0)</f>
        <v>0</v>
      </c>
      <c r="S138" s="5">
        <f>IF(I138&gt;40,1,0)</f>
        <v>0</v>
      </c>
      <c r="T138" s="5">
        <f>IF(J138&gt;=65,1,0)</f>
        <v>0</v>
      </c>
      <c r="U138" s="5">
        <f>IF(K138&gt;60,1,0)</f>
        <v>0</v>
      </c>
      <c r="V138" s="5">
        <f>SUM(Q138:U138)</f>
        <v>0</v>
      </c>
      <c r="W138" s="27">
        <f>L138</f>
        <v>13.590000000000002</v>
      </c>
      <c r="X138" s="45" t="s">
        <v>769</v>
      </c>
    </row>
    <row r="139" spans="1:24" ht="15.75" thickBot="1">
      <c r="A139" s="6" t="s">
        <v>390</v>
      </c>
      <c r="B139" s="6" t="s">
        <v>96</v>
      </c>
      <c r="C139" s="6" t="s">
        <v>391</v>
      </c>
      <c r="D139" s="6" t="s">
        <v>458</v>
      </c>
      <c r="E139" s="31">
        <v>13</v>
      </c>
      <c r="F139" s="24"/>
      <c r="G139" s="25"/>
      <c r="H139" s="5"/>
      <c r="I139" s="23"/>
      <c r="J139" s="5"/>
      <c r="K139" s="23">
        <v>0</v>
      </c>
      <c r="L139" s="23">
        <f>SUM(H139:K139,E139)</f>
        <v>13</v>
      </c>
      <c r="M139" s="26">
        <f>COUNT(H139:K139,E139)</f>
        <v>2</v>
      </c>
      <c r="N139" s="5">
        <f>MAX(L139:M139)</f>
        <v>13</v>
      </c>
      <c r="O139" s="5"/>
      <c r="P139" s="5"/>
      <c r="Q139" s="5">
        <f>IF(E139&gt;=50,1,0)</f>
        <v>0</v>
      </c>
      <c r="R139" s="5">
        <f>IF(H139&gt;=50,1,0)</f>
        <v>0</v>
      </c>
      <c r="S139" s="5">
        <f>IF(I139&gt;40,1,0)</f>
        <v>0</v>
      </c>
      <c r="T139" s="5">
        <f>IF(J139&gt;=65,1,0)</f>
        <v>0</v>
      </c>
      <c r="U139" s="5">
        <f>IF(K139&gt;60,1,0)</f>
        <v>0</v>
      </c>
      <c r="V139" s="5">
        <f>SUM(Q139:U139)</f>
        <v>0</v>
      </c>
      <c r="W139" s="27">
        <f>L139</f>
        <v>13</v>
      </c>
      <c r="X139" s="33" t="s">
        <v>771</v>
      </c>
    </row>
    <row r="140" spans="1:24" ht="15.75" thickBot="1">
      <c r="A140" s="9" t="s">
        <v>722</v>
      </c>
      <c r="B140" s="9" t="s">
        <v>51</v>
      </c>
      <c r="C140" s="9" t="s">
        <v>104</v>
      </c>
      <c r="D140" s="5" t="s">
        <v>464</v>
      </c>
      <c r="E140" s="43"/>
      <c r="F140" s="24">
        <v>12</v>
      </c>
      <c r="G140" s="25"/>
      <c r="H140" s="5">
        <f>MAX(F140:G140)</f>
        <v>12</v>
      </c>
      <c r="I140" s="23"/>
      <c r="J140" s="5"/>
      <c r="K140" s="23"/>
      <c r="L140" s="23">
        <f>SUM(H140:K140,E140)</f>
        <v>12</v>
      </c>
      <c r="M140" s="26">
        <f>COUNT(H140:K140,E140)</f>
        <v>1</v>
      </c>
      <c r="N140" s="5">
        <f>MAX(L140:M140)</f>
        <v>12</v>
      </c>
      <c r="O140" s="5"/>
      <c r="P140" s="5"/>
      <c r="Q140" s="5">
        <f>IF(E140&gt;=50,1,0)</f>
        <v>0</v>
      </c>
      <c r="R140" s="5">
        <f>IF(H140&gt;=50,1,0)</f>
        <v>0</v>
      </c>
      <c r="S140" s="5">
        <f>IF(I140&gt;40,1,0)</f>
        <v>0</v>
      </c>
      <c r="T140" s="5">
        <f>IF(J140&gt;=65,1,0)</f>
        <v>0</v>
      </c>
      <c r="U140" s="5">
        <f>IF(K140&gt;60,1,0)</f>
        <v>0</v>
      </c>
      <c r="V140" s="5">
        <f>SUM(Q140:U140)</f>
        <v>0</v>
      </c>
      <c r="W140" s="27">
        <f>L140</f>
        <v>12</v>
      </c>
      <c r="X140" s="41" t="s">
        <v>770</v>
      </c>
    </row>
    <row r="141" spans="1:24" ht="15.75" thickBot="1">
      <c r="A141" s="6" t="s">
        <v>407</v>
      </c>
      <c r="B141" s="6" t="s">
        <v>408</v>
      </c>
      <c r="C141" s="6" t="s">
        <v>409</v>
      </c>
      <c r="D141" s="6" t="s">
        <v>458</v>
      </c>
      <c r="E141" s="43"/>
      <c r="F141" s="24"/>
      <c r="G141" s="25">
        <v>11</v>
      </c>
      <c r="H141" s="5">
        <f>MAX(F141:G141)</f>
        <v>11</v>
      </c>
      <c r="I141" s="23"/>
      <c r="J141" s="5"/>
      <c r="K141" s="23"/>
      <c r="L141" s="23">
        <f>SUM(H141:K141,E141)</f>
        <v>11</v>
      </c>
      <c r="M141" s="26">
        <f>COUNT(H141:K141,E141)</f>
        <v>1</v>
      </c>
      <c r="N141" s="5"/>
      <c r="O141" s="5"/>
      <c r="P141" s="5"/>
      <c r="Q141" s="5">
        <f>IF(E141&gt;=50,1,0)</f>
        <v>0</v>
      </c>
      <c r="R141" s="5">
        <f>IF(H141&gt;50,1,0)</f>
        <v>0</v>
      </c>
      <c r="S141" s="5">
        <f>IF(I141&gt;40,1,0)</f>
        <v>0</v>
      </c>
      <c r="T141" s="5">
        <f>IF(J141&gt;=65,1,0)</f>
        <v>0</v>
      </c>
      <c r="U141" s="5">
        <f>IF(K141&gt;60,1,0)</f>
        <v>0</v>
      </c>
      <c r="V141" s="5">
        <f>SUM(Q141:U141)</f>
        <v>0</v>
      </c>
      <c r="W141" s="27">
        <f>L141</f>
        <v>11</v>
      </c>
      <c r="X141" s="33" t="s">
        <v>771</v>
      </c>
    </row>
    <row r="142" spans="1:24" ht="15.75" thickBot="1">
      <c r="A142" s="9" t="s">
        <v>723</v>
      </c>
      <c r="B142" s="9" t="s">
        <v>171</v>
      </c>
      <c r="C142" s="9" t="s">
        <v>297</v>
      </c>
      <c r="D142" s="5" t="s">
        <v>464</v>
      </c>
      <c r="E142" s="43"/>
      <c r="F142" s="24"/>
      <c r="G142" s="25"/>
      <c r="H142" s="5"/>
      <c r="I142" s="23"/>
      <c r="J142" s="5"/>
      <c r="K142" s="35">
        <v>10</v>
      </c>
      <c r="L142" s="23">
        <f>SUM(H142:K142,E142)</f>
        <v>10</v>
      </c>
      <c r="M142" s="26">
        <f>COUNT(H142:K142,E142)</f>
        <v>1</v>
      </c>
      <c r="N142" s="5">
        <f>MAX(L142:M142)</f>
        <v>10</v>
      </c>
      <c r="O142" s="5"/>
      <c r="P142" s="5"/>
      <c r="Q142" s="5">
        <f>IF(E142&gt;=50,1,0)</f>
        <v>0</v>
      </c>
      <c r="R142" s="5">
        <f>IF(H142&gt;=50,1,0)</f>
        <v>0</v>
      </c>
      <c r="S142" s="5">
        <f>IF(I142&gt;40,1,0)</f>
        <v>0</v>
      </c>
      <c r="T142" s="5">
        <f>IF(J142&gt;=65,1,0)</f>
        <v>0</v>
      </c>
      <c r="U142" s="5">
        <f>IF(K142&gt;60,1,0)</f>
        <v>0</v>
      </c>
      <c r="V142" s="5">
        <f>SUM(Q142:U142)</f>
        <v>0</v>
      </c>
      <c r="W142" s="27">
        <f>L142</f>
        <v>10</v>
      </c>
      <c r="X142" s="45" t="s">
        <v>769</v>
      </c>
    </row>
    <row r="143" spans="1:24" ht="15">
      <c r="A143" s="9" t="s">
        <v>455</v>
      </c>
      <c r="B143" s="9" t="s">
        <v>26</v>
      </c>
      <c r="C143" s="9" t="s">
        <v>202</v>
      </c>
      <c r="D143" s="5" t="s">
        <v>464</v>
      </c>
      <c r="E143" s="23">
        <v>9</v>
      </c>
      <c r="F143" s="24"/>
      <c r="G143" s="25"/>
      <c r="H143" s="5"/>
      <c r="I143" s="23"/>
      <c r="J143" s="5"/>
      <c r="K143" s="23"/>
      <c r="L143" s="23">
        <f>SUM(H143:K143,E143)</f>
        <v>9</v>
      </c>
      <c r="M143" s="5">
        <f>COUNT(H143:K143,E143)</f>
        <v>1</v>
      </c>
      <c r="N143" s="5"/>
      <c r="O143" s="5"/>
      <c r="P143" s="5"/>
      <c r="Q143" s="5">
        <f>IF(E143&gt;=50,1,0)</f>
        <v>0</v>
      </c>
      <c r="R143" s="5">
        <f>IF(H143&gt;50,1,0)</f>
        <v>0</v>
      </c>
      <c r="S143" s="5">
        <f>IF(I143&gt;40,1,0)</f>
        <v>0</v>
      </c>
      <c r="T143" s="5">
        <f>IF(J143&gt;=65,1,0)</f>
        <v>0</v>
      </c>
      <c r="U143" s="5">
        <f>IF(K143&gt;60,1,0)</f>
        <v>0</v>
      </c>
      <c r="V143" s="5">
        <f>SUM(Q143:U143)</f>
        <v>0</v>
      </c>
      <c r="W143" s="27">
        <f>L143</f>
        <v>9</v>
      </c>
      <c r="X143" s="41" t="s">
        <v>770</v>
      </c>
    </row>
    <row r="144" spans="1:24" ht="15">
      <c r="A144" s="9" t="s">
        <v>670</v>
      </c>
      <c r="B144" s="9" t="s">
        <v>170</v>
      </c>
      <c r="C144" s="9" t="s">
        <v>149</v>
      </c>
      <c r="D144" s="5" t="s">
        <v>464</v>
      </c>
      <c r="E144" s="23">
        <v>9</v>
      </c>
      <c r="F144" s="24"/>
      <c r="G144" s="25"/>
      <c r="H144" s="5"/>
      <c r="I144" s="23"/>
      <c r="J144" s="5"/>
      <c r="K144" s="23"/>
      <c r="L144" s="23">
        <f>SUM(H144:K144,E144)</f>
        <v>9</v>
      </c>
      <c r="M144" s="26">
        <f>COUNT(H144:K144,E144)</f>
        <v>1</v>
      </c>
      <c r="N144" s="5">
        <f>MAX(L144:M144)</f>
        <v>9</v>
      </c>
      <c r="O144" s="5"/>
      <c r="P144" s="5"/>
      <c r="Q144" s="5">
        <f>IF(E144&gt;=50,1,0)</f>
        <v>0</v>
      </c>
      <c r="R144" s="5">
        <f>IF(H144&gt;=50,1,0)</f>
        <v>0</v>
      </c>
      <c r="S144" s="5">
        <f>IF(I144&gt;40,1,0)</f>
        <v>0</v>
      </c>
      <c r="T144" s="5">
        <f>IF(J144&gt;=65,1,0)</f>
        <v>0</v>
      </c>
      <c r="U144" s="5">
        <f>IF(K144&gt;60,1,0)</f>
        <v>0</v>
      </c>
      <c r="V144" s="5">
        <f>SUM(Q144:U144)</f>
        <v>0</v>
      </c>
      <c r="W144" s="27">
        <f>L144</f>
        <v>9</v>
      </c>
      <c r="X144" s="45" t="s">
        <v>769</v>
      </c>
    </row>
    <row r="145" spans="1:24" ht="15">
      <c r="A145" s="6" t="s">
        <v>354</v>
      </c>
      <c r="B145" s="6" t="s">
        <v>151</v>
      </c>
      <c r="C145" s="6" t="s">
        <v>73</v>
      </c>
      <c r="D145" s="6" t="s">
        <v>458</v>
      </c>
      <c r="E145" s="44">
        <v>0</v>
      </c>
      <c r="F145" s="24"/>
      <c r="G145" s="25"/>
      <c r="H145" s="5"/>
      <c r="I145" s="23"/>
      <c r="J145" s="5"/>
      <c r="K145" s="23"/>
      <c r="L145" s="23">
        <f>SUM(H145:K145,E145)</f>
        <v>0</v>
      </c>
      <c r="M145" s="26">
        <f>COUNT(H145:K145,E145)</f>
        <v>1</v>
      </c>
      <c r="N145" s="5">
        <f>MAX(L145:M145)</f>
        <v>1</v>
      </c>
      <c r="O145" s="5"/>
      <c r="P145" s="5"/>
      <c r="Q145" s="5">
        <f>IF(E145&gt;=50,1,0)</f>
        <v>0</v>
      </c>
      <c r="R145" s="5">
        <f>IF(H145&gt;=50,1,0)</f>
        <v>0</v>
      </c>
      <c r="S145" s="5">
        <f>IF(I145&gt;40,1,0)</f>
        <v>0</v>
      </c>
      <c r="T145" s="5">
        <f>IF(J145&gt;=65,1,0)</f>
        <v>0</v>
      </c>
      <c r="U145" s="5">
        <f>IF(K145&gt;60,1,0)</f>
        <v>0</v>
      </c>
      <c r="V145" s="5">
        <f>SUM(Q145:U145)</f>
        <v>0</v>
      </c>
      <c r="W145" s="27">
        <f>L145</f>
        <v>0</v>
      </c>
      <c r="X145" s="33" t="s">
        <v>771</v>
      </c>
    </row>
    <row r="146" spans="1:24" ht="15">
      <c r="A146" s="5" t="s">
        <v>592</v>
      </c>
      <c r="B146" s="5" t="s">
        <v>59</v>
      </c>
      <c r="C146" s="5" t="s">
        <v>11</v>
      </c>
      <c r="D146" s="5" t="s">
        <v>461</v>
      </c>
      <c r="E146" s="23"/>
      <c r="F146" s="24"/>
      <c r="G146" s="25"/>
      <c r="H146" s="5"/>
      <c r="I146" s="23"/>
      <c r="J146" s="5"/>
      <c r="K146" s="23"/>
      <c r="L146" s="23">
        <f>SUM(H146:K146,E146)</f>
        <v>0</v>
      </c>
      <c r="M146" s="26">
        <f>COUNT(H146:K146,E146)</f>
        <v>0</v>
      </c>
      <c r="N146" s="5"/>
      <c r="O146" s="5"/>
      <c r="P146" s="5"/>
      <c r="Q146" s="5">
        <f>IF(E146&gt;=50,1,0)</f>
        <v>0</v>
      </c>
      <c r="R146" s="5">
        <f>IF(H146&gt;=50,1,0)</f>
        <v>0</v>
      </c>
      <c r="S146" s="5">
        <f>IF(I146&gt;40,1,0)</f>
        <v>0</v>
      </c>
      <c r="T146" s="5">
        <f>IF(J146&gt;=65,1,0)</f>
        <v>0</v>
      </c>
      <c r="U146" s="5">
        <f>IF(K146&gt;60,1,0)</f>
        <v>0</v>
      </c>
      <c r="V146" s="5">
        <f>SUM(Q146:U146)</f>
        <v>0</v>
      </c>
      <c r="W146" s="27">
        <f>L146</f>
        <v>0</v>
      </c>
      <c r="X146" s="33" t="s">
        <v>771</v>
      </c>
    </row>
    <row r="147" spans="1:24" ht="15">
      <c r="A147" s="6" t="s">
        <v>362</v>
      </c>
      <c r="B147" s="6" t="s">
        <v>51</v>
      </c>
      <c r="C147" s="6" t="s">
        <v>11</v>
      </c>
      <c r="D147" s="6" t="s">
        <v>458</v>
      </c>
      <c r="E147" s="23"/>
      <c r="F147" s="24"/>
      <c r="G147" s="25"/>
      <c r="H147" s="5"/>
      <c r="I147" s="27"/>
      <c r="J147" s="6"/>
      <c r="K147" s="27"/>
      <c r="L147" s="23">
        <f>SUM(H147:K147,E147)</f>
        <v>0</v>
      </c>
      <c r="M147" s="26">
        <f>COUNT(H147:K147,E147)</f>
        <v>0</v>
      </c>
      <c r="N147" s="5"/>
      <c r="O147" s="5"/>
      <c r="P147" s="5"/>
      <c r="Q147" s="5">
        <f>IF(E147&gt;=50,1,0)</f>
        <v>0</v>
      </c>
      <c r="R147" s="5">
        <f>IF(H147&gt;=50,1,0)</f>
        <v>0</v>
      </c>
      <c r="S147" s="5">
        <f>IF(I147&gt;40,1,0)</f>
        <v>0</v>
      </c>
      <c r="T147" s="5">
        <f>IF(J147&gt;=65,1,0)</f>
        <v>0</v>
      </c>
      <c r="U147" s="5">
        <f>IF(K147&gt;60,1,0)</f>
        <v>0</v>
      </c>
      <c r="V147" s="5">
        <f>SUM(Q147:U147)</f>
        <v>0</v>
      </c>
      <c r="W147" s="27">
        <f>L147</f>
        <v>0</v>
      </c>
      <c r="X147" s="33" t="s">
        <v>771</v>
      </c>
    </row>
    <row r="148" spans="1:24" ht="15.75" thickBot="1">
      <c r="A148" s="5" t="s">
        <v>374</v>
      </c>
      <c r="B148" s="5" t="s">
        <v>170</v>
      </c>
      <c r="C148" s="5" t="s">
        <v>163</v>
      </c>
      <c r="D148" s="5" t="s">
        <v>461</v>
      </c>
      <c r="E148" s="23"/>
      <c r="F148" s="24"/>
      <c r="G148" s="25"/>
      <c r="H148" s="5"/>
      <c r="I148" s="23"/>
      <c r="J148" s="5"/>
      <c r="K148" s="23"/>
      <c r="L148" s="23">
        <f>SUM(H148:K148,E148)</f>
        <v>0</v>
      </c>
      <c r="M148" s="26">
        <f>COUNT(H148:K148,E148)</f>
        <v>0</v>
      </c>
      <c r="N148" s="5"/>
      <c r="O148" s="5"/>
      <c r="P148" s="5"/>
      <c r="Q148" s="5">
        <f>IF(E148&gt;=50,1,0)</f>
        <v>0</v>
      </c>
      <c r="R148" s="5">
        <f>IF(H148&gt;50,1,0)</f>
        <v>0</v>
      </c>
      <c r="S148" s="5">
        <f>IF(I148&gt;40,1,0)</f>
        <v>0</v>
      </c>
      <c r="T148" s="5">
        <f>IF(J148&gt;=65,1,0)</f>
        <v>0</v>
      </c>
      <c r="U148" s="5">
        <f>IF(K148&gt;60,1,0)</f>
        <v>0</v>
      </c>
      <c r="V148" s="5">
        <f>SUM(Q148:U148)</f>
        <v>0</v>
      </c>
      <c r="W148" s="27">
        <f>L148</f>
        <v>0</v>
      </c>
      <c r="X148" s="33" t="s">
        <v>771</v>
      </c>
    </row>
    <row r="149" spans="1:24" ht="15.75" thickBot="1">
      <c r="A149" s="6" t="s">
        <v>471</v>
      </c>
      <c r="B149" s="6" t="s">
        <v>156</v>
      </c>
      <c r="C149" s="6" t="s">
        <v>460</v>
      </c>
      <c r="D149" s="5" t="s">
        <v>462</v>
      </c>
      <c r="E149" s="43"/>
      <c r="F149" s="24"/>
      <c r="G149" s="25"/>
      <c r="H149" s="5"/>
      <c r="I149" s="23"/>
      <c r="J149" s="5"/>
      <c r="K149" s="23"/>
      <c r="L149" s="23">
        <f>SUM(H149:K149,E149)</f>
        <v>0</v>
      </c>
      <c r="M149" s="26">
        <f>COUNT(H149:K149,E149)</f>
        <v>0</v>
      </c>
      <c r="N149" s="5"/>
      <c r="O149" s="5"/>
      <c r="P149" s="5"/>
      <c r="Q149" s="5">
        <f>IF(E149&gt;=50,1,0)</f>
        <v>0</v>
      </c>
      <c r="R149" s="5">
        <f>IF(H149&gt;50,1,0)</f>
        <v>0</v>
      </c>
      <c r="S149" s="5">
        <f>IF(I149&gt;40,1,0)</f>
        <v>0</v>
      </c>
      <c r="T149" s="5">
        <f>IF(J149&gt;=65,1,0)</f>
        <v>0</v>
      </c>
      <c r="U149" s="5">
        <f>IF(K149&gt;60,1,0)</f>
        <v>0</v>
      </c>
      <c r="V149" s="5">
        <f>SUM(Q149:U149)</f>
        <v>0</v>
      </c>
      <c r="W149" s="27">
        <f>L149</f>
        <v>0</v>
      </c>
      <c r="X149" s="33" t="s">
        <v>771</v>
      </c>
    </row>
    <row r="150" spans="1:24" ht="15.75" thickBot="1">
      <c r="A150" s="9" t="s">
        <v>673</v>
      </c>
      <c r="B150" s="9" t="s">
        <v>301</v>
      </c>
      <c r="C150" s="9" t="s">
        <v>297</v>
      </c>
      <c r="D150" s="5" t="s">
        <v>464</v>
      </c>
      <c r="E150" s="43"/>
      <c r="F150" s="24"/>
      <c r="G150" s="25"/>
      <c r="H150" s="5"/>
      <c r="I150" s="23"/>
      <c r="J150" s="5"/>
      <c r="K150" s="23"/>
      <c r="L150" s="23">
        <f>SUM(H150:K150,E150)</f>
        <v>0</v>
      </c>
      <c r="M150" s="26">
        <f>COUNT(H150:K150,E150)</f>
        <v>0</v>
      </c>
      <c r="N150" s="5"/>
      <c r="O150" s="5"/>
      <c r="P150" s="5"/>
      <c r="Q150" s="5">
        <f>IF(E150&gt;=50,1,0)</f>
        <v>0</v>
      </c>
      <c r="R150" s="5">
        <f>IF(H150&gt;50,1,0)</f>
        <v>0</v>
      </c>
      <c r="S150" s="5">
        <f>IF(I150&gt;40,1,0)</f>
        <v>0</v>
      </c>
      <c r="T150" s="5">
        <f>IF(J150&gt;=65,1,0)</f>
        <v>0</v>
      </c>
      <c r="U150" s="5">
        <f>IF(K150&gt;60,1,0)</f>
        <v>0</v>
      </c>
      <c r="V150" s="5">
        <f>SUM(Q150:U150)</f>
        <v>0</v>
      </c>
      <c r="W150" s="27">
        <f>L150</f>
        <v>0</v>
      </c>
      <c r="X150" s="41" t="s">
        <v>770</v>
      </c>
    </row>
    <row r="151" spans="1:24" ht="15.75" thickBot="1">
      <c r="A151" s="6" t="s">
        <v>368</v>
      </c>
      <c r="B151" s="6" t="s">
        <v>369</v>
      </c>
      <c r="C151" s="6" t="s">
        <v>370</v>
      </c>
      <c r="D151" s="6" t="s">
        <v>458</v>
      </c>
      <c r="E151" s="43"/>
      <c r="F151" s="24"/>
      <c r="G151" s="25"/>
      <c r="H151" s="5"/>
      <c r="I151" s="23"/>
      <c r="J151" s="5"/>
      <c r="K151" s="23"/>
      <c r="L151" s="23">
        <f>SUM(H151:K151,E151)</f>
        <v>0</v>
      </c>
      <c r="M151" s="26">
        <f>COUNT(H151:K151,E151)</f>
        <v>0</v>
      </c>
      <c r="N151" s="5"/>
      <c r="O151" s="5"/>
      <c r="P151" s="5"/>
      <c r="Q151" s="5">
        <f>IF(E151&gt;=50,1,0)</f>
        <v>0</v>
      </c>
      <c r="R151" s="5">
        <f>IF(H151&gt;50,1,0)</f>
        <v>0</v>
      </c>
      <c r="S151" s="5">
        <f>IF(I151&gt;40,1,0)</f>
        <v>0</v>
      </c>
      <c r="T151" s="5">
        <f>IF(J151&gt;=65,1,0)</f>
        <v>0</v>
      </c>
      <c r="U151" s="5">
        <f>IF(K151&gt;60,1,0)</f>
        <v>0</v>
      </c>
      <c r="V151" s="5">
        <f>SUM(Q151:U151)</f>
        <v>0</v>
      </c>
      <c r="W151" s="27">
        <f>L151</f>
        <v>0</v>
      </c>
      <c r="X151" s="33" t="s">
        <v>771</v>
      </c>
    </row>
    <row r="152" spans="1:24" ht="15">
      <c r="A152" s="6" t="s">
        <v>396</v>
      </c>
      <c r="B152" s="6" t="s">
        <v>237</v>
      </c>
      <c r="C152" s="6" t="s">
        <v>106</v>
      </c>
      <c r="D152" s="6" t="s">
        <v>458</v>
      </c>
      <c r="E152" s="23"/>
      <c r="F152" s="24"/>
      <c r="G152" s="25"/>
      <c r="H152" s="5"/>
      <c r="I152" s="23"/>
      <c r="J152" s="5"/>
      <c r="K152" s="23"/>
      <c r="L152" s="23">
        <f>SUM(H152:K152,E152)</f>
        <v>0</v>
      </c>
      <c r="M152" s="26">
        <f>COUNT(H152:K152,E152)</f>
        <v>0</v>
      </c>
      <c r="N152" s="5"/>
      <c r="O152" s="5"/>
      <c r="P152" s="5"/>
      <c r="Q152" s="5">
        <f>IF(E152&gt;=50,1,0)</f>
        <v>0</v>
      </c>
      <c r="R152" s="5">
        <f>IF(H152&gt;=50,1,0)</f>
        <v>0</v>
      </c>
      <c r="S152" s="5">
        <f>IF(I152&gt;40,1,0)</f>
        <v>0</v>
      </c>
      <c r="T152" s="5">
        <f>IF(J152&gt;=65,1,0)</f>
        <v>0</v>
      </c>
      <c r="U152" s="5">
        <f>IF(K152&gt;60,1,0)</f>
        <v>0</v>
      </c>
      <c r="V152" s="5">
        <f>SUM(Q152:U152)</f>
        <v>0</v>
      </c>
      <c r="W152" s="27">
        <f>L152</f>
        <v>0</v>
      </c>
      <c r="X152" s="33" t="s">
        <v>771</v>
      </c>
    </row>
    <row r="153" spans="1:24" ht="15">
      <c r="A153" s="6" t="s">
        <v>355</v>
      </c>
      <c r="B153" s="6" t="s">
        <v>190</v>
      </c>
      <c r="C153" s="6" t="s">
        <v>356</v>
      </c>
      <c r="D153" s="6" t="s">
        <v>458</v>
      </c>
      <c r="E153" s="23"/>
      <c r="F153" s="24"/>
      <c r="G153" s="25"/>
      <c r="H153" s="5"/>
      <c r="I153" s="23"/>
      <c r="J153" s="5"/>
      <c r="K153" s="23"/>
      <c r="L153" s="23">
        <f>SUM(H153:K153,E153)</f>
        <v>0</v>
      </c>
      <c r="M153" s="26">
        <f>COUNT(H153:K153,E153)</f>
        <v>0</v>
      </c>
      <c r="N153" s="5"/>
      <c r="O153" s="5"/>
      <c r="P153" s="5"/>
      <c r="Q153" s="5">
        <f>IF(E153&gt;=50,1,0)</f>
        <v>0</v>
      </c>
      <c r="R153" s="5">
        <f>IF(H153&gt;=50,1,0)</f>
        <v>0</v>
      </c>
      <c r="S153" s="5">
        <f>IF(I153&gt;40,1,0)</f>
        <v>0</v>
      </c>
      <c r="T153" s="5">
        <f>IF(J153&gt;=65,1,0)</f>
        <v>0</v>
      </c>
      <c r="U153" s="5">
        <f>IF(K153&gt;60,1,0)</f>
        <v>0</v>
      </c>
      <c r="V153" s="5">
        <f>SUM(Q153:U153)</f>
        <v>0</v>
      </c>
      <c r="W153" s="27">
        <f>L153</f>
        <v>0</v>
      </c>
      <c r="X153" s="33" t="s">
        <v>771</v>
      </c>
    </row>
    <row r="154" spans="1:24" ht="15.75" thickBot="1">
      <c r="A154" s="5" t="s">
        <v>588</v>
      </c>
      <c r="B154" s="5" t="s">
        <v>589</v>
      </c>
      <c r="C154" s="5" t="s">
        <v>590</v>
      </c>
      <c r="D154" s="5" t="s">
        <v>461</v>
      </c>
      <c r="E154" s="23"/>
      <c r="F154" s="24"/>
      <c r="G154" s="25"/>
      <c r="H154" s="5"/>
      <c r="I154" s="23"/>
      <c r="J154" s="5"/>
      <c r="K154" s="23"/>
      <c r="L154" s="23">
        <f>SUM(H154:K154,E154)</f>
        <v>0</v>
      </c>
      <c r="M154" s="26">
        <f>COUNT(H154:K154,E154)</f>
        <v>0</v>
      </c>
      <c r="N154" s="5"/>
      <c r="O154" s="5"/>
      <c r="P154" s="5"/>
      <c r="Q154" s="5">
        <f>IF(E154&gt;=50,1,0)</f>
        <v>0</v>
      </c>
      <c r="R154" s="5">
        <f>IF(H154&gt;50,1,0)</f>
        <v>0</v>
      </c>
      <c r="S154" s="5">
        <f>IF(I154&gt;40,1,0)</f>
        <v>0</v>
      </c>
      <c r="T154" s="5">
        <f>IF(J154&gt;=65,1,0)</f>
        <v>0</v>
      </c>
      <c r="U154" s="5">
        <f>IF(K154&gt;60,1,0)</f>
        <v>0</v>
      </c>
      <c r="V154" s="5">
        <f>SUM(Q154:U154)</f>
        <v>0</v>
      </c>
      <c r="W154" s="27">
        <f>L154</f>
        <v>0</v>
      </c>
      <c r="X154" s="33" t="s">
        <v>771</v>
      </c>
    </row>
    <row r="155" spans="1:24" ht="15.75" thickBot="1">
      <c r="A155" s="9" t="s">
        <v>662</v>
      </c>
      <c r="B155" s="9" t="s">
        <v>663</v>
      </c>
      <c r="C155" s="9" t="s">
        <v>30</v>
      </c>
      <c r="D155" s="5" t="s">
        <v>464</v>
      </c>
      <c r="E155" s="43"/>
      <c r="F155" s="24"/>
      <c r="G155" s="25"/>
      <c r="H155" s="5"/>
      <c r="I155" s="23"/>
      <c r="J155" s="5"/>
      <c r="K155" s="23"/>
      <c r="L155" s="23">
        <f>SUM(H155:K155,E155)</f>
        <v>0</v>
      </c>
      <c r="M155" s="26">
        <f>COUNT(H155:K155,E155)</f>
        <v>0</v>
      </c>
      <c r="N155" s="5"/>
      <c r="O155" s="5"/>
      <c r="P155" s="5"/>
      <c r="Q155" s="5">
        <f>IF(E155&gt;=50,1,0)</f>
        <v>0</v>
      </c>
      <c r="R155" s="5">
        <f>IF(H155&gt;=50,1,0)</f>
        <v>0</v>
      </c>
      <c r="S155" s="5">
        <f>IF(I155&gt;40,1,0)</f>
        <v>0</v>
      </c>
      <c r="T155" s="5">
        <f>IF(J155&gt;=65,1,0)</f>
        <v>0</v>
      </c>
      <c r="U155" s="5">
        <f>IF(K155&gt;60,1,0)</f>
        <v>0</v>
      </c>
      <c r="V155" s="5">
        <f>SUM(Q155:U155)</f>
        <v>0</v>
      </c>
      <c r="W155" s="27">
        <f>L155</f>
        <v>0</v>
      </c>
      <c r="X155" s="41" t="s">
        <v>770</v>
      </c>
    </row>
    <row r="156" spans="1:24" ht="15.75" thickBot="1">
      <c r="A156" s="5" t="s">
        <v>166</v>
      </c>
      <c r="B156" s="5" t="s">
        <v>132</v>
      </c>
      <c r="C156" s="5" t="s">
        <v>116</v>
      </c>
      <c r="D156" s="5" t="s">
        <v>461</v>
      </c>
      <c r="E156" s="43"/>
      <c r="F156" s="24"/>
      <c r="G156" s="25"/>
      <c r="H156" s="5"/>
      <c r="I156" s="27"/>
      <c r="J156" s="6"/>
      <c r="K156" s="27"/>
      <c r="L156" s="23">
        <f>SUM(H156:K156,E156)</f>
        <v>0</v>
      </c>
      <c r="M156" s="5">
        <f>COUNT(H156:K156,E156)</f>
        <v>0</v>
      </c>
      <c r="N156" s="5"/>
      <c r="O156" s="5"/>
      <c r="P156" s="5"/>
      <c r="Q156" s="5">
        <f>IF(E156&gt;=50,1,0)</f>
        <v>0</v>
      </c>
      <c r="R156" s="5">
        <f>IF(H156&gt;50,1,0)</f>
        <v>0</v>
      </c>
      <c r="S156" s="5">
        <f>IF(I156&gt;40,1,0)</f>
        <v>0</v>
      </c>
      <c r="T156" s="5">
        <f>IF(J156&gt;=65,1,0)</f>
        <v>0</v>
      </c>
      <c r="U156" s="5">
        <f>IF(K156&gt;60,1,0)</f>
        <v>0</v>
      </c>
      <c r="V156" s="5">
        <f>SUM(Q156:U156)</f>
        <v>0</v>
      </c>
      <c r="W156" s="27">
        <f>L156</f>
        <v>0</v>
      </c>
      <c r="X156" s="33" t="s">
        <v>771</v>
      </c>
    </row>
    <row r="157" spans="1:24" ht="15.75" thickBot="1">
      <c r="A157" s="9" t="s">
        <v>346</v>
      </c>
      <c r="B157" s="9" t="s">
        <v>37</v>
      </c>
      <c r="C157" s="9" t="s">
        <v>14</v>
      </c>
      <c r="D157" s="5" t="s">
        <v>464</v>
      </c>
      <c r="E157" s="30"/>
      <c r="F157" s="24"/>
      <c r="G157" s="25"/>
      <c r="H157" s="5"/>
      <c r="I157" s="23"/>
      <c r="J157" s="5"/>
      <c r="K157" s="23"/>
      <c r="L157" s="23">
        <f>SUM(H157:K157,E157)</f>
        <v>0</v>
      </c>
      <c r="M157" s="26">
        <f>COUNT(H157:K157,E157)</f>
        <v>0</v>
      </c>
      <c r="N157" s="5"/>
      <c r="O157" s="5"/>
      <c r="P157" s="5"/>
      <c r="Q157" s="5">
        <f>IF(E157&gt;=50,1,0)</f>
        <v>0</v>
      </c>
      <c r="R157" s="5">
        <f>IF(H157&gt;=50,1,0)</f>
        <v>0</v>
      </c>
      <c r="S157" s="5">
        <f>IF(I157&gt;40,1,0)</f>
        <v>0</v>
      </c>
      <c r="T157" s="5">
        <f>IF(J157&gt;=65,1,0)</f>
        <v>0</v>
      </c>
      <c r="U157" s="5">
        <f>IF(K157&gt;60,1,0)</f>
        <v>0</v>
      </c>
      <c r="V157" s="5">
        <f>SUM(Q157:U157)</f>
        <v>0</v>
      </c>
      <c r="W157" s="27">
        <f>L157</f>
        <v>0</v>
      </c>
      <c r="X157" s="41" t="s">
        <v>770</v>
      </c>
    </row>
    <row r="158" spans="1:24" ht="15.75" thickBot="1">
      <c r="A158" s="9" t="s">
        <v>647</v>
      </c>
      <c r="B158" s="9" t="s">
        <v>658</v>
      </c>
      <c r="C158" s="9" t="s">
        <v>17</v>
      </c>
      <c r="D158" s="5" t="s">
        <v>464</v>
      </c>
      <c r="E158" s="43"/>
      <c r="F158" s="24"/>
      <c r="G158" s="25"/>
      <c r="H158" s="5"/>
      <c r="I158" s="23"/>
      <c r="J158" s="5"/>
      <c r="K158" s="23"/>
      <c r="L158" s="23">
        <f>SUM(H158:K158,E158)</f>
        <v>0</v>
      </c>
      <c r="M158" s="26">
        <f>COUNT(H158:K158,E158)</f>
        <v>0</v>
      </c>
      <c r="N158" s="5"/>
      <c r="O158" s="5"/>
      <c r="P158" s="5"/>
      <c r="Q158" s="5">
        <f>IF(E158&gt;=50,1,0)</f>
        <v>0</v>
      </c>
      <c r="R158" s="5">
        <f>IF(H158&gt;=50,1,0)</f>
        <v>0</v>
      </c>
      <c r="S158" s="5">
        <f>IF(I158&gt;40,1,0)</f>
        <v>0</v>
      </c>
      <c r="T158" s="5">
        <f>IF(J158&gt;=65,1,0)</f>
        <v>0</v>
      </c>
      <c r="U158" s="5">
        <f>IF(K158&gt;60,1,0)</f>
        <v>0</v>
      </c>
      <c r="V158" s="5">
        <f>SUM(Q158:U158)</f>
        <v>0</v>
      </c>
      <c r="W158" s="27">
        <f>L158</f>
        <v>0</v>
      </c>
      <c r="X158" s="41" t="s">
        <v>770</v>
      </c>
    </row>
    <row r="159" spans="1:24" ht="15">
      <c r="A159" s="6" t="s">
        <v>313</v>
      </c>
      <c r="B159" s="6" t="s">
        <v>314</v>
      </c>
      <c r="C159" s="6" t="s">
        <v>272</v>
      </c>
      <c r="D159" s="6" t="s">
        <v>458</v>
      </c>
      <c r="E159" s="23"/>
      <c r="F159" s="24"/>
      <c r="G159" s="25"/>
      <c r="H159" s="5"/>
      <c r="I159" s="23"/>
      <c r="J159" s="5"/>
      <c r="K159" s="23"/>
      <c r="L159" s="23">
        <f>SUM(H159:K159,E159)</f>
        <v>0</v>
      </c>
      <c r="M159" s="26">
        <f>COUNT(H159:K159,E159)</f>
        <v>0</v>
      </c>
      <c r="N159" s="5">
        <f>MAX(L159:M159)</f>
        <v>0</v>
      </c>
      <c r="O159" s="5"/>
      <c r="P159" s="5"/>
      <c r="Q159" s="5">
        <f>IF(E159&gt;=50,1,0)</f>
        <v>0</v>
      </c>
      <c r="R159" s="5">
        <f>IF(H159&gt;=50,1,0)</f>
        <v>0</v>
      </c>
      <c r="S159" s="5">
        <f>IF(I159&gt;40,1,0)</f>
        <v>0</v>
      </c>
      <c r="T159" s="5">
        <f>IF(J159&gt;=65,1,0)</f>
        <v>0</v>
      </c>
      <c r="U159" s="5">
        <f>IF(K159&gt;60,1,0)</f>
        <v>0</v>
      </c>
      <c r="V159" s="5">
        <f>SUM(Q159:U159)</f>
        <v>0</v>
      </c>
      <c r="W159" s="27">
        <f>L159</f>
        <v>0</v>
      </c>
      <c r="X159" s="33" t="s">
        <v>771</v>
      </c>
    </row>
    <row r="160" spans="1:24" ht="15">
      <c r="A160" s="6" t="s">
        <v>414</v>
      </c>
      <c r="B160" s="6" t="s">
        <v>226</v>
      </c>
      <c r="C160" s="6" t="s">
        <v>60</v>
      </c>
      <c r="D160" s="6" t="s">
        <v>458</v>
      </c>
      <c r="E160" s="23"/>
      <c r="F160" s="24"/>
      <c r="G160" s="25"/>
      <c r="H160" s="5"/>
      <c r="I160" s="23"/>
      <c r="J160" s="5"/>
      <c r="K160" s="23"/>
      <c r="L160" s="23">
        <f>SUM(H160:K160,E160)</f>
        <v>0</v>
      </c>
      <c r="M160" s="26">
        <f>COUNT(H160:K160,E160)</f>
        <v>0</v>
      </c>
      <c r="N160" s="5">
        <f>MAX(L160:M160)</f>
        <v>0</v>
      </c>
      <c r="O160" s="5"/>
      <c r="P160" s="5"/>
      <c r="Q160" s="5">
        <f>IF(E160&gt;=50,1,0)</f>
        <v>0</v>
      </c>
      <c r="R160" s="5">
        <f>IF(H160&gt;=50,1,0)</f>
        <v>0</v>
      </c>
      <c r="S160" s="5">
        <f>IF(I160&gt;40,1,0)</f>
        <v>0</v>
      </c>
      <c r="T160" s="5">
        <f>IF(J160&gt;=65,1,0)</f>
        <v>0</v>
      </c>
      <c r="U160" s="5">
        <f>IF(K160&gt;60,1,0)</f>
        <v>0</v>
      </c>
      <c r="V160" s="5">
        <f>SUM(Q160:U160)</f>
        <v>0</v>
      </c>
      <c r="W160" s="27">
        <f>L160</f>
        <v>0</v>
      </c>
      <c r="X160" s="33" t="s">
        <v>771</v>
      </c>
    </row>
    <row r="161" spans="1:24" ht="15">
      <c r="A161" s="6" t="s">
        <v>335</v>
      </c>
      <c r="B161" s="6" t="s">
        <v>86</v>
      </c>
      <c r="C161" s="6" t="s">
        <v>17</v>
      </c>
      <c r="D161" s="5" t="s">
        <v>462</v>
      </c>
      <c r="E161" s="23"/>
      <c r="F161" s="24"/>
      <c r="G161" s="25"/>
      <c r="H161" s="5"/>
      <c r="I161" s="23"/>
      <c r="J161" s="5"/>
      <c r="K161" s="23"/>
      <c r="L161" s="23">
        <f>SUM(H161:K161,E161)</f>
        <v>0</v>
      </c>
      <c r="M161" s="26">
        <f>COUNT(H161:K161,E161)</f>
        <v>0</v>
      </c>
      <c r="N161" s="5">
        <f>MAX(L161:M161)</f>
        <v>0</v>
      </c>
      <c r="O161" s="5"/>
      <c r="P161" s="5"/>
      <c r="Q161" s="5">
        <f>IF(E161&gt;=50,1,0)</f>
        <v>0</v>
      </c>
      <c r="R161" s="5">
        <f>IF(H161&gt;=50,1,0)</f>
        <v>0</v>
      </c>
      <c r="S161" s="5">
        <f>IF(I161&gt;40,1,0)</f>
        <v>0</v>
      </c>
      <c r="T161" s="5">
        <f>IF(J161&gt;=65,1,0)</f>
        <v>0</v>
      </c>
      <c r="U161" s="5">
        <f>IF(K161&gt;60,1,0)</f>
        <v>0</v>
      </c>
      <c r="V161" s="5">
        <f>SUM(Q161:U161)</f>
        <v>0</v>
      </c>
      <c r="W161" s="27">
        <f>L161</f>
        <v>0</v>
      </c>
      <c r="X161" s="33" t="s">
        <v>771</v>
      </c>
    </row>
    <row r="162" spans="1:24" ht="15">
      <c r="A162" s="5" t="s">
        <v>312</v>
      </c>
      <c r="B162" s="5" t="s">
        <v>51</v>
      </c>
      <c r="C162" s="5" t="s">
        <v>67</v>
      </c>
      <c r="D162" s="5" t="s">
        <v>461</v>
      </c>
      <c r="E162" s="23"/>
      <c r="F162" s="24"/>
      <c r="G162" s="25"/>
      <c r="H162" s="5"/>
      <c r="I162" s="23"/>
      <c r="J162" s="5"/>
      <c r="K162" s="23"/>
      <c r="L162" s="23">
        <f>SUM(H162:K162,E162)</f>
        <v>0</v>
      </c>
      <c r="M162" s="26">
        <f>COUNT(H162:K162,E162)</f>
        <v>0</v>
      </c>
      <c r="N162" s="5">
        <f>MAX(L162:M162)</f>
        <v>0</v>
      </c>
      <c r="O162" s="5"/>
      <c r="P162" s="5"/>
      <c r="Q162" s="5">
        <f>IF(E162&gt;=50,1,0)</f>
        <v>0</v>
      </c>
      <c r="R162" s="5">
        <f>IF(H162&gt;=50,1,0)</f>
        <v>0</v>
      </c>
      <c r="S162" s="5">
        <f>IF(I162&gt;40,1,0)</f>
        <v>0</v>
      </c>
      <c r="T162" s="5">
        <f>IF(J162&gt;=65,1,0)</f>
        <v>0</v>
      </c>
      <c r="U162" s="5">
        <f>IF(K162&gt;60,1,0)</f>
        <v>0</v>
      </c>
      <c r="V162" s="5">
        <f>SUM(Q162:U162)</f>
        <v>0</v>
      </c>
      <c r="W162" s="27">
        <f>L162</f>
        <v>0</v>
      </c>
      <c r="X162" s="33" t="s">
        <v>771</v>
      </c>
    </row>
    <row r="163" spans="1:24" ht="15">
      <c r="A163" s="46" t="s">
        <v>257</v>
      </c>
      <c r="B163" s="46" t="s">
        <v>53</v>
      </c>
      <c r="C163" s="46" t="s">
        <v>116</v>
      </c>
      <c r="D163" s="48" t="s">
        <v>458</v>
      </c>
      <c r="E163" s="23"/>
      <c r="F163" s="24"/>
      <c r="G163" s="25"/>
      <c r="H163" s="5"/>
      <c r="I163" s="23"/>
      <c r="J163" s="5"/>
      <c r="K163" s="23"/>
      <c r="L163" s="23">
        <f>SUM(H163:K163,E163)</f>
        <v>0</v>
      </c>
      <c r="M163" s="26">
        <f>COUNT(H163:K163,E163)</f>
        <v>0</v>
      </c>
      <c r="N163" s="5">
        <f>MAX(L163:M163)</f>
        <v>0</v>
      </c>
      <c r="O163" s="5"/>
      <c r="P163" s="5"/>
      <c r="Q163" s="5">
        <f>IF(E163&gt;=50,1,0)</f>
        <v>0</v>
      </c>
      <c r="R163" s="5">
        <f>IF(H163&gt;=50,1,0)</f>
        <v>0</v>
      </c>
      <c r="S163" s="5">
        <f>IF(I163&gt;40,1,0)</f>
        <v>0</v>
      </c>
      <c r="T163" s="5">
        <f>IF(J163&gt;=65,1,0)</f>
        <v>0</v>
      </c>
      <c r="U163" s="5">
        <f>IF(K163&gt;60,1,0)</f>
        <v>0</v>
      </c>
      <c r="V163" s="5">
        <f>SUM(Q163:U163)</f>
        <v>0</v>
      </c>
      <c r="W163" s="27">
        <f>L163</f>
        <v>0</v>
      </c>
      <c r="X163" s="33" t="s">
        <v>771</v>
      </c>
    </row>
    <row r="164" spans="1:24" ht="15">
      <c r="A164" s="5" t="s">
        <v>579</v>
      </c>
      <c r="B164" s="5" t="s">
        <v>282</v>
      </c>
      <c r="C164" s="5" t="s">
        <v>11</v>
      </c>
      <c r="D164" s="5" t="s">
        <v>461</v>
      </c>
      <c r="E164" s="23"/>
      <c r="F164" s="24"/>
      <c r="G164" s="25"/>
      <c r="H164" s="5"/>
      <c r="I164" s="23"/>
      <c r="J164" s="5"/>
      <c r="K164" s="23"/>
      <c r="L164" s="23">
        <f>SUM(H164:K164,E164)</f>
        <v>0</v>
      </c>
      <c r="M164" s="26">
        <f>COUNT(H164:K164,E164)</f>
        <v>0</v>
      </c>
      <c r="N164" s="5">
        <f>MAX(L164:M164)</f>
        <v>0</v>
      </c>
      <c r="O164" s="5"/>
      <c r="P164" s="5"/>
      <c r="Q164" s="5">
        <f>IF(E164&gt;=50,1,0)</f>
        <v>0</v>
      </c>
      <c r="R164" s="5">
        <f>IF(H164&gt;=50,1,0)</f>
        <v>0</v>
      </c>
      <c r="S164" s="5">
        <f>IF(I164&gt;40,1,0)</f>
        <v>0</v>
      </c>
      <c r="T164" s="5">
        <f>IF(J164&gt;=65,1,0)</f>
        <v>0</v>
      </c>
      <c r="U164" s="5">
        <f>IF(K164&gt;60,1,0)</f>
        <v>0</v>
      </c>
      <c r="V164" s="5">
        <f>SUM(Q164:U164)</f>
        <v>0</v>
      </c>
      <c r="W164" s="27">
        <f>L164</f>
        <v>0</v>
      </c>
      <c r="X164" s="33" t="s">
        <v>771</v>
      </c>
    </row>
    <row r="165" spans="1:24" ht="15">
      <c r="A165" s="6" t="s">
        <v>322</v>
      </c>
      <c r="B165" s="6" t="s">
        <v>59</v>
      </c>
      <c r="C165" s="6" t="s">
        <v>49</v>
      </c>
      <c r="D165" s="6" t="s">
        <v>458</v>
      </c>
      <c r="E165" s="23"/>
      <c r="F165" s="24"/>
      <c r="G165" s="25"/>
      <c r="H165" s="5"/>
      <c r="I165" s="23"/>
      <c r="J165" s="5"/>
      <c r="K165" s="23"/>
      <c r="L165" s="23">
        <f>SUM(H165:K165,E165)</f>
        <v>0</v>
      </c>
      <c r="M165" s="26">
        <f>COUNT(H165:K165,E165)</f>
        <v>0</v>
      </c>
      <c r="N165" s="5">
        <f>MAX(L165:M165)</f>
        <v>0</v>
      </c>
      <c r="O165" s="5"/>
      <c r="P165" s="5"/>
      <c r="Q165" s="5">
        <f>IF(E165&gt;=50,1,0)</f>
        <v>0</v>
      </c>
      <c r="R165" s="5">
        <f>IF(H165&gt;=50,1,0)</f>
        <v>0</v>
      </c>
      <c r="S165" s="5">
        <f>IF(I165&gt;40,1,0)</f>
        <v>0</v>
      </c>
      <c r="T165" s="5">
        <f>IF(J165&gt;=65,1,0)</f>
        <v>0</v>
      </c>
      <c r="U165" s="5">
        <f>IF(K165&gt;60,1,0)</f>
        <v>0</v>
      </c>
      <c r="V165" s="5">
        <f>SUM(Q165:U165)</f>
        <v>0</v>
      </c>
      <c r="W165" s="27">
        <f>L165</f>
        <v>0</v>
      </c>
      <c r="X165" s="33" t="s">
        <v>771</v>
      </c>
    </row>
    <row r="166" spans="1:24" ht="15">
      <c r="A166" s="9" t="s">
        <v>667</v>
      </c>
      <c r="B166" s="9" t="s">
        <v>29</v>
      </c>
      <c r="C166" s="9" t="s">
        <v>271</v>
      </c>
      <c r="D166" s="5" t="s">
        <v>464</v>
      </c>
      <c r="E166" s="23"/>
      <c r="F166" s="24"/>
      <c r="G166" s="25"/>
      <c r="H166" s="5"/>
      <c r="I166" s="23"/>
      <c r="J166" s="5"/>
      <c r="K166" s="23"/>
      <c r="L166" s="23">
        <f>SUM(H166:K166,E166)</f>
        <v>0</v>
      </c>
      <c r="M166" s="26">
        <f>COUNT(H166:K166,E166)</f>
        <v>0</v>
      </c>
      <c r="N166" s="5">
        <f>MAX(L166:M166)</f>
        <v>0</v>
      </c>
      <c r="O166" s="5"/>
      <c r="P166" s="5"/>
      <c r="Q166" s="5">
        <f>IF(E166&gt;=50,1,0)</f>
        <v>0</v>
      </c>
      <c r="R166" s="5">
        <f>IF(H166&gt;=50,1,0)</f>
        <v>0</v>
      </c>
      <c r="S166" s="5">
        <f>IF(I166&gt;40,1,0)</f>
        <v>0</v>
      </c>
      <c r="T166" s="5">
        <f>IF(J166&gt;=65,1,0)</f>
        <v>0</v>
      </c>
      <c r="U166" s="5">
        <f>IF(K166&gt;60,1,0)</f>
        <v>0</v>
      </c>
      <c r="V166" s="5">
        <f>SUM(Q166:U166)</f>
        <v>0</v>
      </c>
      <c r="W166" s="27">
        <f>L166</f>
        <v>0</v>
      </c>
      <c r="X166" s="41" t="s">
        <v>770</v>
      </c>
    </row>
    <row r="167" spans="1:24" ht="15">
      <c r="A167" s="6" t="s">
        <v>420</v>
      </c>
      <c r="B167" s="6" t="s">
        <v>65</v>
      </c>
      <c r="C167" s="6" t="s">
        <v>157</v>
      </c>
      <c r="D167" s="5" t="s">
        <v>462</v>
      </c>
      <c r="E167" s="23"/>
      <c r="F167" s="24"/>
      <c r="G167" s="25"/>
      <c r="H167" s="5"/>
      <c r="I167" s="23"/>
      <c r="J167" s="5"/>
      <c r="K167" s="23"/>
      <c r="L167" s="23">
        <f>SUM(H167:K167,E167)</f>
        <v>0</v>
      </c>
      <c r="M167" s="26">
        <f>COUNT(H167:K167,E167)</f>
        <v>0</v>
      </c>
      <c r="N167" s="5">
        <f>MAX(L167:M167)</f>
        <v>0</v>
      </c>
      <c r="O167" s="5"/>
      <c r="P167" s="5"/>
      <c r="Q167" s="5">
        <f>IF(E167&gt;=50,1,0)</f>
        <v>0</v>
      </c>
      <c r="R167" s="5">
        <f>IF(H167&gt;=50,1,0)</f>
        <v>0</v>
      </c>
      <c r="S167" s="5">
        <f>IF(I167&gt;40,1,0)</f>
        <v>0</v>
      </c>
      <c r="T167" s="5">
        <f>IF(J167&gt;=65,1,0)</f>
        <v>0</v>
      </c>
      <c r="U167" s="5">
        <f>IF(K167&gt;60,1,0)</f>
        <v>0</v>
      </c>
      <c r="V167" s="5">
        <f>SUM(Q167:U167)</f>
        <v>0</v>
      </c>
      <c r="W167" s="27">
        <f>L167</f>
        <v>0</v>
      </c>
      <c r="X167" s="33" t="s">
        <v>771</v>
      </c>
    </row>
    <row r="168" spans="1:24" ht="15">
      <c r="A168" s="6" t="s">
        <v>479</v>
      </c>
      <c r="B168" s="6" t="s">
        <v>72</v>
      </c>
      <c r="C168" s="6" t="s">
        <v>480</v>
      </c>
      <c r="D168" s="5" t="s">
        <v>462</v>
      </c>
      <c r="E168" s="23"/>
      <c r="F168" s="24"/>
      <c r="G168" s="25"/>
      <c r="H168" s="5"/>
      <c r="I168" s="23"/>
      <c r="J168" s="5"/>
      <c r="K168" s="23"/>
      <c r="L168" s="23">
        <f>SUM(H168:K168,E168)</f>
        <v>0</v>
      </c>
      <c r="M168" s="26">
        <f>COUNT(H168:K168,E168)</f>
        <v>0</v>
      </c>
      <c r="N168" s="5">
        <f>MAX(L168:M168)</f>
        <v>0</v>
      </c>
      <c r="O168" s="5"/>
      <c r="P168" s="5"/>
      <c r="Q168" s="5">
        <f>IF(E168&gt;=50,1,0)</f>
        <v>0</v>
      </c>
      <c r="R168" s="5">
        <f>IF(H168&gt;=50,1,0)</f>
        <v>0</v>
      </c>
      <c r="S168" s="5">
        <f>IF(I168&gt;40,1,0)</f>
        <v>0</v>
      </c>
      <c r="T168" s="5">
        <f>IF(J168&gt;=65,1,0)</f>
        <v>0</v>
      </c>
      <c r="U168" s="5">
        <f>IF(K168&gt;60,1,0)</f>
        <v>0</v>
      </c>
      <c r="V168" s="5">
        <f>SUM(Q168:U168)</f>
        <v>0</v>
      </c>
      <c r="W168" s="27">
        <f>L168</f>
        <v>0</v>
      </c>
      <c r="X168" s="33" t="s">
        <v>771</v>
      </c>
    </row>
    <row r="169" spans="1:24" ht="15">
      <c r="A169" s="5" t="s">
        <v>593</v>
      </c>
      <c r="B169" s="5" t="s">
        <v>301</v>
      </c>
      <c r="C169" s="5" t="s">
        <v>85</v>
      </c>
      <c r="D169" s="5" t="s">
        <v>461</v>
      </c>
      <c r="E169" s="23"/>
      <c r="F169" s="24"/>
      <c r="G169" s="25"/>
      <c r="H169" s="5"/>
      <c r="I169" s="23"/>
      <c r="J169" s="5"/>
      <c r="K169" s="23"/>
      <c r="L169" s="23">
        <f>SUM(H169:K169,E169)</f>
        <v>0</v>
      </c>
      <c r="M169" s="26">
        <f>COUNT(H169:K169,E169)</f>
        <v>0</v>
      </c>
      <c r="N169" s="5">
        <f>MAX(L169:M169)</f>
        <v>0</v>
      </c>
      <c r="O169" s="5"/>
      <c r="P169" s="5"/>
      <c r="Q169" s="5">
        <f>IF(E169&gt;=50,1,0)</f>
        <v>0</v>
      </c>
      <c r="R169" s="5">
        <f>IF(H169&gt;=50,1,0)</f>
        <v>0</v>
      </c>
      <c r="S169" s="5">
        <f>IF(I169&gt;40,1,0)</f>
        <v>0</v>
      </c>
      <c r="T169" s="5">
        <f>IF(J169&gt;=65,1,0)</f>
        <v>0</v>
      </c>
      <c r="U169" s="5">
        <f>IF(K169&gt;60,1,0)</f>
        <v>0</v>
      </c>
      <c r="V169" s="5">
        <f>SUM(Q169:U169)</f>
        <v>0</v>
      </c>
      <c r="W169" s="27">
        <f>L169</f>
        <v>0</v>
      </c>
      <c r="X169" s="33" t="s">
        <v>771</v>
      </c>
    </row>
    <row r="170" spans="1:24" ht="15">
      <c r="A170" s="6" t="s">
        <v>468</v>
      </c>
      <c r="B170" s="6" t="s">
        <v>469</v>
      </c>
      <c r="C170" s="6" t="s">
        <v>73</v>
      </c>
      <c r="D170" s="5" t="s">
        <v>462</v>
      </c>
      <c r="E170" s="23"/>
      <c r="F170" s="24"/>
      <c r="G170" s="25"/>
      <c r="H170" s="5"/>
      <c r="I170" s="23"/>
      <c r="J170" s="5"/>
      <c r="K170" s="23"/>
      <c r="L170" s="23">
        <f>SUM(H170:K170,E170)</f>
        <v>0</v>
      </c>
      <c r="M170" s="26">
        <f>COUNT(H170:K170,E170)</f>
        <v>0</v>
      </c>
      <c r="N170" s="5">
        <f>MAX(L170:M170)</f>
        <v>0</v>
      </c>
      <c r="O170" s="5"/>
      <c r="P170" s="5"/>
      <c r="Q170" s="5">
        <f>IF(E170&gt;=50,1,0)</f>
        <v>0</v>
      </c>
      <c r="R170" s="5">
        <f>IF(H170&gt;=50,1,0)</f>
        <v>0</v>
      </c>
      <c r="S170" s="5">
        <f>IF(I170&gt;40,1,0)</f>
        <v>0</v>
      </c>
      <c r="T170" s="5">
        <f>IF(J170&gt;=65,1,0)</f>
        <v>0</v>
      </c>
      <c r="U170" s="5">
        <f>IF(K170&gt;60,1,0)</f>
        <v>0</v>
      </c>
      <c r="V170" s="5">
        <f>SUM(Q170:U170)</f>
        <v>0</v>
      </c>
      <c r="W170" s="27">
        <f>L170</f>
        <v>0</v>
      </c>
      <c r="X170" s="33" t="s">
        <v>771</v>
      </c>
    </row>
    <row r="171" spans="1:24" ht="15">
      <c r="A171" s="6" t="s">
        <v>476</v>
      </c>
      <c r="B171" s="6" t="s">
        <v>35</v>
      </c>
      <c r="C171" s="6" t="s">
        <v>14</v>
      </c>
      <c r="D171" s="5" t="s">
        <v>462</v>
      </c>
      <c r="E171" s="23"/>
      <c r="F171" s="24"/>
      <c r="G171" s="25"/>
      <c r="H171" s="5"/>
      <c r="I171" s="23"/>
      <c r="J171" s="5"/>
      <c r="K171" s="23"/>
      <c r="L171" s="23">
        <f>SUM(H171:K171,E171)</f>
        <v>0</v>
      </c>
      <c r="M171" s="26">
        <f>COUNT(H171:K171,E171)</f>
        <v>0</v>
      </c>
      <c r="N171" s="5">
        <f>MAX(L171:M171)</f>
        <v>0</v>
      </c>
      <c r="O171" s="5"/>
      <c r="P171" s="5"/>
      <c r="Q171" s="5">
        <f>IF(E171&gt;=50,1,0)</f>
        <v>0</v>
      </c>
      <c r="R171" s="5">
        <f>IF(H171&gt;=50,1,0)</f>
        <v>0</v>
      </c>
      <c r="S171" s="5">
        <f>IF(I171&gt;40,1,0)</f>
        <v>0</v>
      </c>
      <c r="T171" s="5">
        <f>IF(J171&gt;=65,1,0)</f>
        <v>0</v>
      </c>
      <c r="U171" s="5">
        <f>IF(K171&gt;60,1,0)</f>
        <v>0</v>
      </c>
      <c r="V171" s="5">
        <f>SUM(Q171:U171)</f>
        <v>0</v>
      </c>
      <c r="W171" s="27">
        <f>L171</f>
        <v>0</v>
      </c>
      <c r="X171" s="33" t="s">
        <v>771</v>
      </c>
    </row>
    <row r="172" spans="1:24" ht="15">
      <c r="A172" s="9" t="s">
        <v>715</v>
      </c>
      <c r="B172" s="9" t="s">
        <v>132</v>
      </c>
      <c r="C172" s="9" t="s">
        <v>17</v>
      </c>
      <c r="D172" s="5" t="s">
        <v>464</v>
      </c>
      <c r="E172" s="23"/>
      <c r="F172" s="24"/>
      <c r="G172" s="25"/>
      <c r="H172" s="5"/>
      <c r="I172" s="23"/>
      <c r="J172" s="5"/>
      <c r="K172" s="23"/>
      <c r="L172" s="23">
        <f>SUM(H172:K172,E172)</f>
        <v>0</v>
      </c>
      <c r="M172" s="26">
        <f>COUNT(H172:K172,E172)</f>
        <v>0</v>
      </c>
      <c r="N172" s="5">
        <f>MAX(L172:M172)</f>
        <v>0</v>
      </c>
      <c r="O172" s="5"/>
      <c r="P172" s="5"/>
      <c r="Q172" s="5">
        <f>IF(E172&gt;=50,1,0)</f>
        <v>0</v>
      </c>
      <c r="R172" s="5">
        <f>IF(H172&gt;=50,1,0)</f>
        <v>0</v>
      </c>
      <c r="S172" s="5">
        <f>IF(I172&gt;40,1,0)</f>
        <v>0</v>
      </c>
      <c r="T172" s="5">
        <f>IF(J172&gt;=65,1,0)</f>
        <v>0</v>
      </c>
      <c r="U172" s="5">
        <f>IF(K172&gt;60,1,0)</f>
        <v>0</v>
      </c>
      <c r="V172" s="5">
        <f>SUM(Q172:U172)</f>
        <v>0</v>
      </c>
      <c r="W172" s="27">
        <f>L172</f>
        <v>0</v>
      </c>
      <c r="X172" s="45" t="s">
        <v>769</v>
      </c>
    </row>
    <row r="173" spans="1:24" ht="15">
      <c r="A173" s="9" t="s">
        <v>435</v>
      </c>
      <c r="B173" s="9" t="s">
        <v>181</v>
      </c>
      <c r="C173" s="9" t="s">
        <v>76</v>
      </c>
      <c r="D173" s="5" t="s">
        <v>464</v>
      </c>
      <c r="E173" s="23"/>
      <c r="F173" s="24"/>
      <c r="G173" s="25"/>
      <c r="H173" s="5"/>
      <c r="I173" s="23"/>
      <c r="J173" s="5"/>
      <c r="K173" s="23"/>
      <c r="L173" s="23">
        <f>SUM(H173:K173,E173)</f>
        <v>0</v>
      </c>
      <c r="M173" s="26">
        <f>COUNT(H173:K173,E173)</f>
        <v>0</v>
      </c>
      <c r="N173" s="5">
        <f>MAX(L173:M173)</f>
        <v>0</v>
      </c>
      <c r="O173" s="5"/>
      <c r="P173" s="5"/>
      <c r="Q173" s="5">
        <f>IF(E173&gt;=50,1,0)</f>
        <v>0</v>
      </c>
      <c r="R173" s="5">
        <f>IF(H173&gt;=50,1,0)</f>
        <v>0</v>
      </c>
      <c r="S173" s="5">
        <f>IF(I173&gt;40,1,0)</f>
        <v>0</v>
      </c>
      <c r="T173" s="5">
        <f>IF(J173&gt;=65,1,0)</f>
        <v>0</v>
      </c>
      <c r="U173" s="5">
        <f>IF(K173&gt;60,1,0)</f>
        <v>0</v>
      </c>
      <c r="V173" s="5">
        <f>SUM(Q173:U173)</f>
        <v>0</v>
      </c>
      <c r="W173" s="27">
        <f>L173</f>
        <v>0</v>
      </c>
      <c r="X173" s="45" t="s">
        <v>769</v>
      </c>
    </row>
    <row r="174" spans="1:24" ht="15">
      <c r="A174" s="9" t="s">
        <v>720</v>
      </c>
      <c r="B174" s="9" t="s">
        <v>53</v>
      </c>
      <c r="C174" s="9" t="s">
        <v>93</v>
      </c>
      <c r="D174" s="5" t="s">
        <v>464</v>
      </c>
      <c r="E174" s="23"/>
      <c r="F174" s="24"/>
      <c r="G174" s="25"/>
      <c r="H174" s="5"/>
      <c r="I174" s="23"/>
      <c r="J174" s="5"/>
      <c r="K174" s="23"/>
      <c r="L174" s="23">
        <f>SUM(H174:K174,E174)</f>
        <v>0</v>
      </c>
      <c r="M174" s="26">
        <f>COUNT(H174:K174,E174)</f>
        <v>0</v>
      </c>
      <c r="N174" s="5">
        <f>MAX(L174:M174)</f>
        <v>0</v>
      </c>
      <c r="O174" s="5"/>
      <c r="P174" s="5"/>
      <c r="Q174" s="5">
        <f>IF(E174&gt;=50,1,0)</f>
        <v>0</v>
      </c>
      <c r="R174" s="5">
        <f>IF(H174&gt;=50,1,0)</f>
        <v>0</v>
      </c>
      <c r="S174" s="5">
        <f>IF(I174&gt;40,1,0)</f>
        <v>0</v>
      </c>
      <c r="T174" s="5">
        <f>IF(J174&gt;=65,1,0)</f>
        <v>0</v>
      </c>
      <c r="U174" s="5">
        <f>IF(K174&gt;60,1,0)</f>
        <v>0</v>
      </c>
      <c r="V174" s="5">
        <f>SUM(Q174:U174)</f>
        <v>0</v>
      </c>
      <c r="W174" s="27">
        <f>L174</f>
        <v>0</v>
      </c>
      <c r="X174" s="45" t="s">
        <v>769</v>
      </c>
    </row>
    <row r="175" spans="1:24" ht="15">
      <c r="A175" s="9" t="s">
        <v>725</v>
      </c>
      <c r="B175" s="9" t="s">
        <v>424</v>
      </c>
      <c r="C175" s="9" t="s">
        <v>116</v>
      </c>
      <c r="D175" s="5" t="s">
        <v>464</v>
      </c>
      <c r="E175" s="23"/>
      <c r="F175" s="24"/>
      <c r="G175" s="25"/>
      <c r="H175" s="5"/>
      <c r="I175" s="23"/>
      <c r="J175" s="5"/>
      <c r="K175" s="23"/>
      <c r="L175" s="23">
        <f>SUM(H175:K175,E175)</f>
        <v>0</v>
      </c>
      <c r="M175" s="26">
        <f>COUNT(H175:K175,E175)</f>
        <v>0</v>
      </c>
      <c r="N175" s="5">
        <f>MAX(L175:M175)</f>
        <v>0</v>
      </c>
      <c r="O175" s="5"/>
      <c r="P175" s="5"/>
      <c r="Q175" s="5">
        <f>IF(E175&gt;=50,1,0)</f>
        <v>0</v>
      </c>
      <c r="R175" s="5">
        <f>IF(H175&gt;=50,1,0)</f>
        <v>0</v>
      </c>
      <c r="S175" s="5">
        <f>IF(I175&gt;40,1,0)</f>
        <v>0</v>
      </c>
      <c r="T175" s="5">
        <f>IF(J175&gt;=65,1,0)</f>
        <v>0</v>
      </c>
      <c r="U175" s="5">
        <f>IF(K175&gt;60,1,0)</f>
        <v>0</v>
      </c>
      <c r="V175" s="5">
        <f>SUM(Q175:U175)</f>
        <v>0</v>
      </c>
      <c r="W175" s="27">
        <f>L175</f>
        <v>0</v>
      </c>
      <c r="X175" s="45" t="s">
        <v>769</v>
      </c>
    </row>
    <row r="176" spans="1:24" ht="15">
      <c r="A176" s="9" t="s">
        <v>760</v>
      </c>
      <c r="B176" s="9" t="s">
        <v>761</v>
      </c>
      <c r="C176" s="9" t="s">
        <v>299</v>
      </c>
      <c r="D176" s="5" t="s">
        <v>464</v>
      </c>
      <c r="E176" s="23"/>
      <c r="F176" s="24"/>
      <c r="G176" s="25"/>
      <c r="H176" s="5"/>
      <c r="I176" s="23"/>
      <c r="J176" s="5"/>
      <c r="K176" s="23"/>
      <c r="L176" s="23">
        <f>SUM(H176:K176,E176)</f>
        <v>0</v>
      </c>
      <c r="M176" s="26">
        <f>COUNT(H176:K176,E176)</f>
        <v>0</v>
      </c>
      <c r="N176" s="5"/>
      <c r="O176" s="5"/>
      <c r="P176" s="5"/>
      <c r="Q176" s="5">
        <f>IF(E176&gt;=50,1,0)</f>
        <v>0</v>
      </c>
      <c r="R176" s="5">
        <f>IF(H176&gt;=50,1,0)</f>
        <v>0</v>
      </c>
      <c r="S176" s="5">
        <f>IF(I176&gt;40,1,0)</f>
        <v>0</v>
      </c>
      <c r="T176" s="5">
        <f>IF(J176&gt;=65,1,0)</f>
        <v>0</v>
      </c>
      <c r="U176" s="5">
        <f>IF(K176&gt;60,1,0)</f>
        <v>0</v>
      </c>
      <c r="V176" s="5">
        <f>SUM(Q176:U176)</f>
        <v>0</v>
      </c>
      <c r="W176" s="27">
        <f>L176</f>
        <v>0</v>
      </c>
      <c r="X176" s="45" t="s">
        <v>769</v>
      </c>
    </row>
    <row r="177" spans="1:24" ht="15">
      <c r="A177" s="5"/>
      <c r="B177" s="5"/>
      <c r="C177" s="5"/>
      <c r="E177" s="23"/>
      <c r="F177" s="24"/>
      <c r="G177" s="25"/>
      <c r="H177" s="5"/>
      <c r="I177" s="23"/>
      <c r="J177" s="5"/>
      <c r="K177" s="23"/>
      <c r="L177" s="23"/>
      <c r="M177" s="26"/>
      <c r="N177" s="5"/>
      <c r="O177" s="5"/>
      <c r="P177" s="5"/>
      <c r="Q177" s="5"/>
      <c r="R177" s="5"/>
      <c r="S177" s="5"/>
      <c r="T177" s="5"/>
      <c r="U177" s="5"/>
      <c r="V177" s="5"/>
      <c r="W177" s="27"/>
      <c r="X177" s="5"/>
    </row>
    <row r="178" ht="15">
      <c r="D178" s="10"/>
    </row>
    <row r="179" spans="4:21" ht="15">
      <c r="D179" s="10"/>
      <c r="P179" s="2" t="s">
        <v>754</v>
      </c>
      <c r="Q179" s="2" t="s">
        <v>755</v>
      </c>
      <c r="R179" s="2" t="s">
        <v>755</v>
      </c>
      <c r="S179" s="2" t="s">
        <v>765</v>
      </c>
      <c r="T179" s="2" t="s">
        <v>766</v>
      </c>
      <c r="U179" s="2" t="s">
        <v>775</v>
      </c>
    </row>
    <row r="180" spans="4:21" ht="15">
      <c r="D180" s="10"/>
      <c r="U180" s="2" t="s">
        <v>776</v>
      </c>
    </row>
    <row r="181" ht="15">
      <c r="D181" s="10"/>
    </row>
    <row r="182" ht="15">
      <c r="D182" s="10"/>
    </row>
    <row r="183" ht="15">
      <c r="D183" s="10"/>
    </row>
    <row r="184" ht="15">
      <c r="D184" s="10"/>
    </row>
    <row r="185" ht="15">
      <c r="D185" s="10"/>
    </row>
    <row r="186" ht="15">
      <c r="D186" s="10"/>
    </row>
    <row r="187" ht="15">
      <c r="D187" s="10"/>
    </row>
    <row r="188" ht="15">
      <c r="D188" s="10"/>
    </row>
    <row r="189" ht="15">
      <c r="D189" s="10"/>
    </row>
    <row r="190" ht="15">
      <c r="D190" s="10"/>
    </row>
    <row r="191" ht="15">
      <c r="D191" s="10"/>
    </row>
    <row r="192" ht="15">
      <c r="D192" s="10"/>
    </row>
  </sheetData>
  <sheetProtection/>
  <printOptions/>
  <pageMargins left="0.7875" right="0.7875" top="1.05277777777778" bottom="1.05277777777778" header="0.7875" footer="0.7875"/>
  <pageSetup horizontalDpi="300" verticalDpi="300" orientation="portrait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85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C26" sqref="C26"/>
    </sheetView>
  </sheetViews>
  <sheetFormatPr defaultColWidth="9.140625" defaultRowHeight="12.75"/>
  <cols>
    <col min="1" max="1" width="13.28125" style="2" customWidth="1"/>
    <col min="2" max="2" width="12.28125" style="2" customWidth="1"/>
    <col min="3" max="3" width="16.57421875" style="2" customWidth="1"/>
    <col min="4" max="4" width="9.140625" style="2" customWidth="1"/>
    <col min="5" max="5" width="5.00390625" style="16" customWidth="1"/>
    <col min="6" max="6" width="5.00390625" style="28" hidden="1" customWidth="1"/>
    <col min="7" max="7" width="5.00390625" style="29" hidden="1" customWidth="1"/>
    <col min="8" max="11" width="5.00390625" style="2" customWidth="1"/>
    <col min="12" max="12" width="6.8515625" style="2" customWidth="1"/>
    <col min="13" max="13" width="5.00390625" style="2" customWidth="1"/>
    <col min="14" max="14" width="1.1484375" style="2" customWidth="1"/>
    <col min="15" max="21" width="5.00390625" style="2" customWidth="1"/>
    <col min="22" max="23" width="9.00390625" style="2" customWidth="1"/>
    <col min="24" max="24" width="41.8515625" style="2" customWidth="1"/>
    <col min="25" max="16384" width="9.140625" style="2" customWidth="1"/>
  </cols>
  <sheetData>
    <row r="1" spans="1:24" s="1" customFormat="1" ht="38.25">
      <c r="A1" s="4" t="s">
        <v>0</v>
      </c>
      <c r="B1" s="4" t="s">
        <v>1</v>
      </c>
      <c r="C1" s="4" t="s">
        <v>2</v>
      </c>
      <c r="D1" s="4" t="s">
        <v>457</v>
      </c>
      <c r="E1" s="16" t="s">
        <v>735</v>
      </c>
      <c r="F1" s="17" t="s">
        <v>736</v>
      </c>
      <c r="G1" s="17" t="s">
        <v>737</v>
      </c>
      <c r="H1" s="18" t="s">
        <v>756</v>
      </c>
      <c r="I1" s="19" t="s">
        <v>739</v>
      </c>
      <c r="J1" s="19" t="s">
        <v>740</v>
      </c>
      <c r="K1" s="19" t="s">
        <v>741</v>
      </c>
      <c r="L1" s="20" t="s">
        <v>742</v>
      </c>
      <c r="M1" s="21" t="s">
        <v>743</v>
      </c>
      <c r="N1" s="21"/>
      <c r="O1" s="21" t="s">
        <v>744</v>
      </c>
      <c r="P1" s="21" t="s">
        <v>745</v>
      </c>
      <c r="Q1" s="22" t="s">
        <v>746</v>
      </c>
      <c r="R1" s="22" t="s">
        <v>747</v>
      </c>
      <c r="S1" s="22" t="s">
        <v>748</v>
      </c>
      <c r="T1" s="22" t="s">
        <v>749</v>
      </c>
      <c r="U1" s="22" t="s">
        <v>750</v>
      </c>
      <c r="V1" s="20" t="s">
        <v>751</v>
      </c>
      <c r="W1" s="22" t="s">
        <v>752</v>
      </c>
      <c r="X1" s="22" t="s">
        <v>753</v>
      </c>
    </row>
    <row r="2" spans="1:24" ht="15">
      <c r="A2" s="6" t="s">
        <v>498</v>
      </c>
      <c r="B2" s="6" t="s">
        <v>259</v>
      </c>
      <c r="C2" s="6" t="s">
        <v>17</v>
      </c>
      <c r="D2" s="6" t="s">
        <v>462</v>
      </c>
      <c r="E2" s="23">
        <v>86</v>
      </c>
      <c r="F2" s="24"/>
      <c r="G2" s="25"/>
      <c r="H2" s="5">
        <v>43</v>
      </c>
      <c r="I2" s="5">
        <v>68</v>
      </c>
      <c r="J2" s="5">
        <v>89</v>
      </c>
      <c r="K2" s="33">
        <v>85</v>
      </c>
      <c r="L2" s="23">
        <f>SUM(H2:K2,E2)</f>
        <v>371</v>
      </c>
      <c r="M2" s="26">
        <f>COUNT(H2:K2,E2)</f>
        <v>5</v>
      </c>
      <c r="N2" s="5"/>
      <c r="O2" s="5"/>
      <c r="P2" s="5"/>
      <c r="Q2" s="5">
        <f>IF(E2&gt;=50,1,0)</f>
        <v>1</v>
      </c>
      <c r="R2" s="5">
        <f>IF(H2&gt;=39,1,0)</f>
        <v>1</v>
      </c>
      <c r="S2" s="5">
        <f>IF(I2&gt;=50,1,0)</f>
        <v>1</v>
      </c>
      <c r="T2" s="5">
        <f>IF(J2&gt;=65,1,0)</f>
        <v>1</v>
      </c>
      <c r="U2" s="5">
        <f>IF(K2&gt;60,1,0)</f>
        <v>1</v>
      </c>
      <c r="V2" s="5">
        <f>SUM(Q2:U2)</f>
        <v>5</v>
      </c>
      <c r="W2" s="27">
        <f>J2+K2+E2</f>
        <v>260</v>
      </c>
      <c r="X2" s="14" t="s">
        <v>768</v>
      </c>
    </row>
    <row r="3" spans="1:24" ht="15">
      <c r="A3" s="5" t="s">
        <v>510</v>
      </c>
      <c r="B3" s="5" t="s">
        <v>79</v>
      </c>
      <c r="C3" s="5" t="s">
        <v>116</v>
      </c>
      <c r="D3" s="6" t="s">
        <v>462</v>
      </c>
      <c r="E3" s="23">
        <v>84</v>
      </c>
      <c r="F3" s="24"/>
      <c r="G3" s="25"/>
      <c r="H3" s="5">
        <v>39</v>
      </c>
      <c r="I3" s="5">
        <v>67</v>
      </c>
      <c r="J3" s="5">
        <v>89</v>
      </c>
      <c r="K3" s="3">
        <v>87</v>
      </c>
      <c r="L3" s="23">
        <f>SUM(H3:K3,E3)</f>
        <v>366</v>
      </c>
      <c r="M3" s="26">
        <f>COUNT(H3:K3,E3)</f>
        <v>5</v>
      </c>
      <c r="N3" s="5"/>
      <c r="O3" s="5"/>
      <c r="P3" s="5"/>
      <c r="Q3" s="5">
        <f>IF(E3&gt;=50,1,0)</f>
        <v>1</v>
      </c>
      <c r="R3" s="5">
        <f>IF(H3&gt;=39,1,0)</f>
        <v>1</v>
      </c>
      <c r="S3" s="5">
        <f>IF(I3&gt;=50,1,0)</f>
        <v>1</v>
      </c>
      <c r="T3" s="5">
        <f>IF(J3&gt;=65,1,0)</f>
        <v>1</v>
      </c>
      <c r="U3" s="5">
        <f>IF(K3&gt;60,1,0)</f>
        <v>1</v>
      </c>
      <c r="V3" s="5">
        <f>SUM(Q3:U3)</f>
        <v>5</v>
      </c>
      <c r="W3" s="27">
        <f>J3+K3+E3</f>
        <v>260</v>
      </c>
      <c r="X3" s="14" t="s">
        <v>768</v>
      </c>
    </row>
    <row r="4" spans="1:24" ht="15">
      <c r="A4" s="6" t="s">
        <v>504</v>
      </c>
      <c r="B4" s="6" t="s">
        <v>201</v>
      </c>
      <c r="C4" s="6" t="s">
        <v>14</v>
      </c>
      <c r="D4" s="6" t="s">
        <v>462</v>
      </c>
      <c r="E4" s="23">
        <v>83</v>
      </c>
      <c r="F4" s="24"/>
      <c r="G4" s="25"/>
      <c r="H4" s="5">
        <v>44</v>
      </c>
      <c r="I4" s="5">
        <v>56</v>
      </c>
      <c r="J4" s="5">
        <v>89</v>
      </c>
      <c r="K4" s="14">
        <v>80</v>
      </c>
      <c r="L4" s="23">
        <f>SUM(H4:K4,E4)</f>
        <v>352</v>
      </c>
      <c r="M4" s="26">
        <f>COUNT(H4:K4,E4)</f>
        <v>5</v>
      </c>
      <c r="N4" s="5"/>
      <c r="O4" s="5"/>
      <c r="P4" s="5">
        <v>80</v>
      </c>
      <c r="Q4" s="5">
        <f>IF(E4&gt;=50,1,0)</f>
        <v>1</v>
      </c>
      <c r="R4" s="5">
        <f>IF(H4&gt;=39,1,0)</f>
        <v>1</v>
      </c>
      <c r="S4" s="5">
        <f>IF(I4&gt;=50,1,0)</f>
        <v>1</v>
      </c>
      <c r="T4" s="5">
        <f>IF(J4&gt;=65,1,0)</f>
        <v>1</v>
      </c>
      <c r="U4" s="5">
        <f>IF(K4&gt;60,1,0)</f>
        <v>1</v>
      </c>
      <c r="V4" s="5">
        <f>SUM(Q4:U4)</f>
        <v>5</v>
      </c>
      <c r="W4" s="27">
        <f>J4+K4+E4</f>
        <v>252</v>
      </c>
      <c r="X4" s="14" t="s">
        <v>768</v>
      </c>
    </row>
    <row r="5" spans="1:24" ht="15">
      <c r="A5" s="6" t="s">
        <v>497</v>
      </c>
      <c r="B5" s="6" t="s">
        <v>125</v>
      </c>
      <c r="C5" s="6" t="s">
        <v>33</v>
      </c>
      <c r="D5" s="6" t="s">
        <v>462</v>
      </c>
      <c r="E5" s="23">
        <v>96</v>
      </c>
      <c r="F5" s="24"/>
      <c r="G5" s="25"/>
      <c r="H5" s="5">
        <v>86</v>
      </c>
      <c r="I5" s="5">
        <v>57</v>
      </c>
      <c r="J5" s="5">
        <v>89</v>
      </c>
      <c r="K5" s="5"/>
      <c r="L5" s="23">
        <f>SUM(H5:K5,E5)</f>
        <v>328</v>
      </c>
      <c r="M5" s="26">
        <f>COUNT(H5:K5,E5)</f>
        <v>4</v>
      </c>
      <c r="N5" s="5"/>
      <c r="O5" s="5"/>
      <c r="P5" s="5"/>
      <c r="Q5" s="5">
        <f>IF(E5&gt;=50,1,0)</f>
        <v>1</v>
      </c>
      <c r="R5" s="5">
        <f>IF(H5&gt;=39,1,0)</f>
        <v>1</v>
      </c>
      <c r="S5" s="5">
        <f>IF(I5&gt;=50,1,0)</f>
        <v>1</v>
      </c>
      <c r="T5" s="5">
        <f>IF(J5&gt;=65,1,0)</f>
        <v>1</v>
      </c>
      <c r="U5" s="5">
        <f>IF(K5&gt;60,1,0)</f>
        <v>0</v>
      </c>
      <c r="V5" s="5">
        <f>SUM(Q5:U5)</f>
        <v>4</v>
      </c>
      <c r="W5" s="23">
        <f>L5-MIN(H5:K5,E5)</f>
        <v>271</v>
      </c>
      <c r="X5" s="14" t="s">
        <v>768</v>
      </c>
    </row>
    <row r="6" spans="1:24" ht="15">
      <c r="A6" s="6" t="s">
        <v>499</v>
      </c>
      <c r="B6" s="6" t="s">
        <v>301</v>
      </c>
      <c r="C6" s="6" t="s">
        <v>5</v>
      </c>
      <c r="D6" s="6" t="s">
        <v>462</v>
      </c>
      <c r="E6" s="23">
        <v>96</v>
      </c>
      <c r="F6" s="24"/>
      <c r="G6" s="25"/>
      <c r="H6" s="5">
        <v>89</v>
      </c>
      <c r="I6" s="5">
        <v>78</v>
      </c>
      <c r="J6" s="5"/>
      <c r="K6" s="5"/>
      <c r="L6" s="23">
        <f>SUM(H6:K6,E6)</f>
        <v>263</v>
      </c>
      <c r="M6" s="5">
        <f>COUNT(H6:K6,E6)</f>
        <v>3</v>
      </c>
      <c r="N6" s="6"/>
      <c r="O6" s="6"/>
      <c r="P6" s="6"/>
      <c r="Q6" s="5">
        <f>IF(E6&gt;=50,1,0)</f>
        <v>1</v>
      </c>
      <c r="R6" s="5">
        <f>IF(H6&gt;=39,1,0)</f>
        <v>1</v>
      </c>
      <c r="S6" s="5">
        <f>IF(I6&gt;=50,1,0)</f>
        <v>1</v>
      </c>
      <c r="T6" s="5">
        <f>IF(J6&gt;=65,1,0)</f>
        <v>0</v>
      </c>
      <c r="U6" s="5">
        <f>IF(K6&gt;60,1,0)</f>
        <v>0</v>
      </c>
      <c r="V6" s="5">
        <f>SUM(Q6:U6)</f>
        <v>3</v>
      </c>
      <c r="W6" s="27">
        <f>L6</f>
        <v>263</v>
      </c>
      <c r="X6" s="14" t="s">
        <v>768</v>
      </c>
    </row>
    <row r="7" spans="1:24" ht="15">
      <c r="A7" s="6" t="s">
        <v>503</v>
      </c>
      <c r="B7" s="6" t="s">
        <v>292</v>
      </c>
      <c r="C7" s="6" t="s">
        <v>67</v>
      </c>
      <c r="D7" s="6" t="s">
        <v>462</v>
      </c>
      <c r="E7" s="23">
        <v>84</v>
      </c>
      <c r="F7" s="24"/>
      <c r="G7" s="25"/>
      <c r="H7" s="5"/>
      <c r="I7" s="5">
        <v>79</v>
      </c>
      <c r="J7" s="5">
        <v>97</v>
      </c>
      <c r="K7" s="5"/>
      <c r="L7" s="23">
        <f>SUM(H7:K7,E7)</f>
        <v>260</v>
      </c>
      <c r="M7" s="26">
        <f>COUNT(H7:K7,E7)</f>
        <v>3</v>
      </c>
      <c r="N7" s="5"/>
      <c r="O7" s="5"/>
      <c r="P7" s="5"/>
      <c r="Q7" s="5">
        <f>IF(E7&gt;=50,1,0)</f>
        <v>1</v>
      </c>
      <c r="R7" s="5">
        <f>IF(H7&gt;=39,1,0)</f>
        <v>0</v>
      </c>
      <c r="S7" s="5">
        <f>IF(I7&gt;=50,1,0)</f>
        <v>1</v>
      </c>
      <c r="T7" s="5">
        <f>IF(J7&gt;=65,1,0)</f>
        <v>1</v>
      </c>
      <c r="U7" s="5">
        <f>IF(K7&gt;60,1,0)</f>
        <v>0</v>
      </c>
      <c r="V7" s="5">
        <f>SUM(Q7:U7)</f>
        <v>3</v>
      </c>
      <c r="W7" s="27">
        <f>L7</f>
        <v>260</v>
      </c>
      <c r="X7" s="14" t="s">
        <v>768</v>
      </c>
    </row>
    <row r="8" spans="1:24" ht="15">
      <c r="A8" s="9" t="s">
        <v>675</v>
      </c>
      <c r="B8" s="9" t="s">
        <v>96</v>
      </c>
      <c r="C8" s="9" t="s">
        <v>657</v>
      </c>
      <c r="D8" s="9" t="s">
        <v>464</v>
      </c>
      <c r="E8" s="23">
        <v>89</v>
      </c>
      <c r="F8" s="24"/>
      <c r="G8" s="25"/>
      <c r="H8" s="5">
        <v>74</v>
      </c>
      <c r="I8" s="5"/>
      <c r="J8" s="5"/>
      <c r="K8" s="3">
        <v>93</v>
      </c>
      <c r="L8" s="23">
        <f>SUM(H8:K8,E8)</f>
        <v>256</v>
      </c>
      <c r="M8" s="26">
        <f>COUNT(H8:K8,E8)</f>
        <v>3</v>
      </c>
      <c r="N8" s="6"/>
      <c r="O8" s="6"/>
      <c r="P8" s="6"/>
      <c r="Q8" s="5">
        <f>IF(E8&gt;=50,1,0)</f>
        <v>1</v>
      </c>
      <c r="R8" s="5">
        <f>IF(H8&gt;=39,1,0)</f>
        <v>1</v>
      </c>
      <c r="S8" s="5">
        <f>IF(I8&gt;=50,1,0)</f>
        <v>0</v>
      </c>
      <c r="T8" s="5">
        <f>IF(J8&gt;=65,1,0)</f>
        <v>0</v>
      </c>
      <c r="U8" s="5">
        <f>IF(K8&gt;60,1,0)</f>
        <v>1</v>
      </c>
      <c r="V8" s="5">
        <f>SUM(Q8:U8)</f>
        <v>3</v>
      </c>
      <c r="W8" s="27">
        <f>L8</f>
        <v>256</v>
      </c>
      <c r="X8" s="14" t="s">
        <v>768</v>
      </c>
    </row>
    <row r="9" spans="1:24" ht="15">
      <c r="A9" s="6" t="s">
        <v>514</v>
      </c>
      <c r="B9" s="6" t="s">
        <v>13</v>
      </c>
      <c r="C9" s="6" t="s">
        <v>67</v>
      </c>
      <c r="D9" s="6" t="s">
        <v>462</v>
      </c>
      <c r="E9" s="44">
        <v>99</v>
      </c>
      <c r="F9" s="24"/>
      <c r="G9" s="25"/>
      <c r="H9" s="5">
        <v>85</v>
      </c>
      <c r="I9" s="5">
        <v>70</v>
      </c>
      <c r="J9" s="5"/>
      <c r="K9" s="5"/>
      <c r="L9" s="23">
        <f>SUM(H9:K9,E9)</f>
        <v>254</v>
      </c>
      <c r="M9" s="26">
        <f>COUNT(H9:K9,E9)</f>
        <v>3</v>
      </c>
      <c r="N9" s="5"/>
      <c r="O9" s="5"/>
      <c r="P9" s="5"/>
      <c r="Q9" s="5">
        <f>IF(E9&gt;=50,1,0)</f>
        <v>1</v>
      </c>
      <c r="R9" s="5">
        <f>IF(H9&gt;=39,1,0)</f>
        <v>1</v>
      </c>
      <c r="S9" s="5">
        <f>IF(I9&gt;=50,1,0)</f>
        <v>1</v>
      </c>
      <c r="T9" s="5">
        <f>IF(J9&gt;=65,1,0)</f>
        <v>0</v>
      </c>
      <c r="U9" s="5">
        <f>IF(K9&gt;60,1,0)</f>
        <v>0</v>
      </c>
      <c r="V9" s="5">
        <f>SUM(Q9:U9)</f>
        <v>3</v>
      </c>
      <c r="W9" s="27">
        <f>L9</f>
        <v>254</v>
      </c>
      <c r="X9" s="14" t="s">
        <v>768</v>
      </c>
    </row>
    <row r="10" spans="1:24" ht="15">
      <c r="A10" s="6" t="s">
        <v>517</v>
      </c>
      <c r="B10" s="6" t="s">
        <v>518</v>
      </c>
      <c r="C10" s="6" t="s">
        <v>519</v>
      </c>
      <c r="D10" s="6" t="s">
        <v>462</v>
      </c>
      <c r="E10" s="23">
        <v>84</v>
      </c>
      <c r="F10" s="24"/>
      <c r="G10" s="25"/>
      <c r="H10" s="5"/>
      <c r="I10" s="5"/>
      <c r="J10" s="5">
        <v>99</v>
      </c>
      <c r="K10" s="33">
        <v>70</v>
      </c>
      <c r="L10" s="23">
        <f>SUM(H10:K10,E10)</f>
        <v>253</v>
      </c>
      <c r="M10" s="26">
        <f>COUNT(H10:K10,E10)</f>
        <v>3</v>
      </c>
      <c r="N10" s="5"/>
      <c r="O10" s="5"/>
      <c r="P10" s="5"/>
      <c r="Q10" s="5">
        <f>IF(E10&gt;=50,1,0)</f>
        <v>1</v>
      </c>
      <c r="R10" s="5">
        <f>IF(H10&gt;=39,1,0)</f>
        <v>0</v>
      </c>
      <c r="S10" s="5">
        <f>IF(I10&gt;=50,1,0)</f>
        <v>0</v>
      </c>
      <c r="T10" s="5">
        <f>IF(J10&gt;=65,1,0)</f>
        <v>1</v>
      </c>
      <c r="U10" s="5">
        <f>IF(K10&gt;60,1,0)</f>
        <v>1</v>
      </c>
      <c r="V10" s="5">
        <f>SUM(Q10:U10)</f>
        <v>3</v>
      </c>
      <c r="W10" s="27">
        <f>L10</f>
        <v>253</v>
      </c>
      <c r="X10" s="14" t="s">
        <v>768</v>
      </c>
    </row>
    <row r="11" spans="1:24" ht="15">
      <c r="A11" s="6" t="s">
        <v>521</v>
      </c>
      <c r="B11" s="6" t="s">
        <v>112</v>
      </c>
      <c r="C11" s="6" t="s">
        <v>379</v>
      </c>
      <c r="D11" s="6" t="s">
        <v>462</v>
      </c>
      <c r="E11" s="23">
        <v>95</v>
      </c>
      <c r="F11" s="24"/>
      <c r="G11" s="25"/>
      <c r="H11" s="5"/>
      <c r="I11" s="5">
        <v>71</v>
      </c>
      <c r="J11" s="5">
        <v>86</v>
      </c>
      <c r="K11" s="5"/>
      <c r="L11" s="23">
        <f>SUM(H11:K11,E11)</f>
        <v>252</v>
      </c>
      <c r="M11" s="26">
        <f>COUNT(H11:K11,E11)</f>
        <v>3</v>
      </c>
      <c r="N11" s="5"/>
      <c r="O11" s="5"/>
      <c r="P11" s="5"/>
      <c r="Q11" s="5">
        <f>IF(E11&gt;=50,1,0)</f>
        <v>1</v>
      </c>
      <c r="R11" s="5">
        <f>IF(H11&gt;=39,1,0)</f>
        <v>0</v>
      </c>
      <c r="S11" s="5">
        <f>IF(I11&gt;=50,1,0)</f>
        <v>1</v>
      </c>
      <c r="T11" s="5">
        <f>IF(J11&gt;=65,1,0)</f>
        <v>1</v>
      </c>
      <c r="U11" s="5">
        <f>IF(K11&gt;60,1,0)</f>
        <v>0</v>
      </c>
      <c r="V11" s="5">
        <f>SUM(Q11:U11)</f>
        <v>3</v>
      </c>
      <c r="W11" s="27">
        <f>L11</f>
        <v>252</v>
      </c>
      <c r="X11" s="14" t="s">
        <v>768</v>
      </c>
    </row>
    <row r="12" spans="1:24" ht="15">
      <c r="A12" s="6" t="s">
        <v>511</v>
      </c>
      <c r="B12" s="6" t="s">
        <v>143</v>
      </c>
      <c r="C12" s="6" t="s">
        <v>11</v>
      </c>
      <c r="D12" s="6" t="s">
        <v>462</v>
      </c>
      <c r="E12" s="23">
        <v>92</v>
      </c>
      <c r="F12" s="24"/>
      <c r="G12" s="25"/>
      <c r="H12" s="5">
        <v>61</v>
      </c>
      <c r="I12" s="5"/>
      <c r="J12" s="5"/>
      <c r="K12" s="14">
        <v>94</v>
      </c>
      <c r="L12" s="23">
        <f>SUM(H12:K12,E12)</f>
        <v>247</v>
      </c>
      <c r="M12" s="26">
        <f>COUNT(H12:K12,E12)</f>
        <v>3</v>
      </c>
      <c r="N12" s="5"/>
      <c r="O12" s="5"/>
      <c r="P12" s="5"/>
      <c r="Q12" s="5">
        <f>IF(E12&gt;=50,1,0)</f>
        <v>1</v>
      </c>
      <c r="R12" s="5">
        <f>IF(H12&gt;=39,1,0)</f>
        <v>1</v>
      </c>
      <c r="S12" s="5">
        <f>IF(I12&gt;=50,1,0)</f>
        <v>0</v>
      </c>
      <c r="T12" s="5">
        <f>IF(J12&gt;=65,1,0)</f>
        <v>0</v>
      </c>
      <c r="U12" s="5">
        <f>IF(K12&gt;60,1,0)</f>
        <v>1</v>
      </c>
      <c r="V12" s="5">
        <f>SUM(Q12:U12)</f>
        <v>3</v>
      </c>
      <c r="W12" s="27">
        <f>L12</f>
        <v>247</v>
      </c>
      <c r="X12" s="14" t="s">
        <v>768</v>
      </c>
    </row>
    <row r="13" spans="1:24" ht="15">
      <c r="A13" s="6" t="s">
        <v>530</v>
      </c>
      <c r="B13" s="6" t="s">
        <v>10</v>
      </c>
      <c r="C13" s="6" t="s">
        <v>67</v>
      </c>
      <c r="D13" s="6" t="s">
        <v>462</v>
      </c>
      <c r="E13" s="23">
        <v>71</v>
      </c>
      <c r="F13" s="24"/>
      <c r="G13" s="25"/>
      <c r="H13" s="5"/>
      <c r="I13" s="5">
        <v>83</v>
      </c>
      <c r="J13" s="5">
        <v>91</v>
      </c>
      <c r="K13" s="5"/>
      <c r="L13" s="23">
        <f>SUM(H13:K13,E13)</f>
        <v>245</v>
      </c>
      <c r="M13" s="26">
        <f>COUNT(H13:K13,E13)</f>
        <v>3</v>
      </c>
      <c r="N13" s="5"/>
      <c r="O13" s="5"/>
      <c r="P13" s="5"/>
      <c r="Q13" s="5">
        <f>IF(E13&gt;=50,1,0)</f>
        <v>1</v>
      </c>
      <c r="R13" s="5">
        <f>IF(H13&gt;=39,1,0)</f>
        <v>0</v>
      </c>
      <c r="S13" s="5">
        <f>IF(I13&gt;=50,1,0)</f>
        <v>1</v>
      </c>
      <c r="T13" s="5">
        <f>IF(J13&gt;=65,1,0)</f>
        <v>1</v>
      </c>
      <c r="U13" s="5">
        <f>IF(K13&gt;60,1,0)</f>
        <v>0</v>
      </c>
      <c r="V13" s="5">
        <f>SUM(Q13:U13)</f>
        <v>3</v>
      </c>
      <c r="W13" s="27">
        <f>L13</f>
        <v>245</v>
      </c>
      <c r="X13" s="14" t="s">
        <v>768</v>
      </c>
    </row>
    <row r="14" spans="1:24" ht="15">
      <c r="A14" s="6" t="s">
        <v>508</v>
      </c>
      <c r="B14" s="6" t="s">
        <v>509</v>
      </c>
      <c r="C14" s="6" t="s">
        <v>177</v>
      </c>
      <c r="D14" s="6" t="s">
        <v>462</v>
      </c>
      <c r="E14" s="23">
        <v>80</v>
      </c>
      <c r="F14" s="24"/>
      <c r="G14" s="25"/>
      <c r="H14" s="5"/>
      <c r="I14" s="5">
        <v>67</v>
      </c>
      <c r="J14" s="5">
        <v>85</v>
      </c>
      <c r="K14" s="5"/>
      <c r="L14" s="23">
        <f>SUM(H14:K14,E14)</f>
        <v>232</v>
      </c>
      <c r="M14" s="26">
        <f>COUNT(H14:K14,E14)</f>
        <v>3</v>
      </c>
      <c r="N14" s="5"/>
      <c r="O14" s="5"/>
      <c r="P14" s="5"/>
      <c r="Q14" s="5">
        <f>IF(E14&gt;=50,1,0)</f>
        <v>1</v>
      </c>
      <c r="R14" s="5">
        <f>IF(H14&gt;=39,1,0)</f>
        <v>0</v>
      </c>
      <c r="S14" s="5">
        <f>IF(I14&gt;=50,1,0)</f>
        <v>1</v>
      </c>
      <c r="T14" s="5">
        <f>IF(J14&gt;=65,1,0)</f>
        <v>1</v>
      </c>
      <c r="U14" s="5">
        <f>IF(K14&gt;60,1,0)</f>
        <v>0</v>
      </c>
      <c r="V14" s="5">
        <f>SUM(Q14:U14)</f>
        <v>3</v>
      </c>
      <c r="W14" s="27">
        <f>L14</f>
        <v>232</v>
      </c>
      <c r="X14" s="14" t="s">
        <v>768</v>
      </c>
    </row>
    <row r="15" spans="1:24" ht="15">
      <c r="A15" s="6" t="s">
        <v>526</v>
      </c>
      <c r="B15" s="6" t="s">
        <v>527</v>
      </c>
      <c r="C15" s="6" t="s">
        <v>159</v>
      </c>
      <c r="D15" s="6" t="s">
        <v>462</v>
      </c>
      <c r="E15" s="23">
        <v>84</v>
      </c>
      <c r="F15" s="24"/>
      <c r="G15" s="25"/>
      <c r="H15" s="5">
        <v>56</v>
      </c>
      <c r="I15" s="5"/>
      <c r="J15" s="5"/>
      <c r="K15" s="14">
        <v>83</v>
      </c>
      <c r="L15" s="23">
        <f>SUM(H15:K15,E15)</f>
        <v>223</v>
      </c>
      <c r="M15" s="26">
        <f>COUNT(H15:K15,E15)</f>
        <v>3</v>
      </c>
      <c r="N15" s="5"/>
      <c r="O15" s="5"/>
      <c r="P15" s="5"/>
      <c r="Q15" s="5">
        <f>IF(E15&gt;=50,1,0)</f>
        <v>1</v>
      </c>
      <c r="R15" s="5">
        <f>IF(H15&gt;=39,1,0)</f>
        <v>1</v>
      </c>
      <c r="S15" s="5">
        <f>IF(I15&gt;=50,1,0)</f>
        <v>0</v>
      </c>
      <c r="T15" s="5">
        <f>IF(J15&gt;=65,1,0)</f>
        <v>0</v>
      </c>
      <c r="U15" s="5">
        <f>IF(K15&gt;60,1,0)</f>
        <v>1</v>
      </c>
      <c r="V15" s="5">
        <f>SUM(Q15:U15)</f>
        <v>3</v>
      </c>
      <c r="W15" s="27">
        <f>L15</f>
        <v>223</v>
      </c>
      <c r="X15" s="14" t="s">
        <v>768</v>
      </c>
    </row>
    <row r="16" spans="1:24" ht="15">
      <c r="A16" s="9" t="s">
        <v>453</v>
      </c>
      <c r="B16" s="9" t="s">
        <v>7</v>
      </c>
      <c r="C16" s="9" t="s">
        <v>249</v>
      </c>
      <c r="D16" s="9" t="s">
        <v>464</v>
      </c>
      <c r="E16" s="23">
        <v>64</v>
      </c>
      <c r="F16" s="24"/>
      <c r="G16" s="25"/>
      <c r="H16" s="5"/>
      <c r="I16" s="5">
        <v>57</v>
      </c>
      <c r="J16" s="5">
        <v>90</v>
      </c>
      <c r="K16" s="5"/>
      <c r="L16" s="23">
        <f>SUM(H16:K16,E16)</f>
        <v>211</v>
      </c>
      <c r="M16" s="26">
        <f>COUNT(H16:K16,E16)</f>
        <v>3</v>
      </c>
      <c r="N16" s="5"/>
      <c r="O16" s="5"/>
      <c r="P16" s="5"/>
      <c r="Q16" s="5">
        <f>IF(E16&gt;=50,1,0)</f>
        <v>1</v>
      </c>
      <c r="R16" s="5">
        <f>IF(H16&gt;=39,1,0)</f>
        <v>0</v>
      </c>
      <c r="S16" s="5">
        <f>IF(I16&gt;=50,1,0)</f>
        <v>1</v>
      </c>
      <c r="T16" s="5">
        <f>IF(J16&gt;=65,1,0)</f>
        <v>1</v>
      </c>
      <c r="U16" s="5">
        <f>IF(K16&gt;60,1,0)</f>
        <v>0</v>
      </c>
      <c r="V16" s="5">
        <f>SUM(Q16:U16)</f>
        <v>3</v>
      </c>
      <c r="W16" s="27">
        <f>L16</f>
        <v>211</v>
      </c>
      <c r="X16" s="14" t="s">
        <v>768</v>
      </c>
    </row>
    <row r="17" spans="1:24" ht="15">
      <c r="A17" s="6" t="s">
        <v>506</v>
      </c>
      <c r="B17" s="6" t="s">
        <v>501</v>
      </c>
      <c r="C17" s="6" t="s">
        <v>507</v>
      </c>
      <c r="D17" s="6" t="s">
        <v>462</v>
      </c>
      <c r="E17" s="23">
        <v>58</v>
      </c>
      <c r="F17" s="24"/>
      <c r="G17" s="25"/>
      <c r="H17" s="5">
        <v>29</v>
      </c>
      <c r="I17" s="5">
        <v>50</v>
      </c>
      <c r="J17" s="5"/>
      <c r="K17" s="33">
        <v>78</v>
      </c>
      <c r="L17" s="23">
        <f>SUM(H17:K17,E17)</f>
        <v>215</v>
      </c>
      <c r="M17" s="26">
        <f>COUNT(H17:K17,E17)</f>
        <v>4</v>
      </c>
      <c r="N17" s="5"/>
      <c r="O17" s="5"/>
      <c r="P17" s="5"/>
      <c r="Q17" s="5">
        <f>IF(E17&gt;=50,1,0)</f>
        <v>1</v>
      </c>
      <c r="R17" s="5">
        <f>IF(H17&gt;=39,1,0)</f>
        <v>0</v>
      </c>
      <c r="S17" s="5">
        <f>IF(I17&gt;=50,1,0)</f>
        <v>1</v>
      </c>
      <c r="T17" s="5">
        <f>IF(J17&gt;=65,1,0)</f>
        <v>0</v>
      </c>
      <c r="U17" s="5">
        <f>IF(K17&gt;60,1,0)</f>
        <v>1</v>
      </c>
      <c r="V17" s="5">
        <f>SUM(Q17:U17)</f>
        <v>3</v>
      </c>
      <c r="W17" s="23">
        <f>L17-MIN(H17:K17,E17)</f>
        <v>186</v>
      </c>
      <c r="X17" s="14" t="s">
        <v>768</v>
      </c>
    </row>
    <row r="18" spans="1:24" ht="15">
      <c r="A18" s="6" t="s">
        <v>567</v>
      </c>
      <c r="B18" s="6" t="s">
        <v>10</v>
      </c>
      <c r="C18" s="6" t="s">
        <v>106</v>
      </c>
      <c r="D18" s="5" t="s">
        <v>461</v>
      </c>
      <c r="E18" s="23"/>
      <c r="F18" s="24"/>
      <c r="G18" s="25"/>
      <c r="H18" s="5">
        <v>41</v>
      </c>
      <c r="I18" s="2">
        <v>61</v>
      </c>
      <c r="J18" s="5"/>
      <c r="K18" s="33">
        <v>83</v>
      </c>
      <c r="L18" s="23">
        <f>SUM(H18:K18,E18)</f>
        <v>185</v>
      </c>
      <c r="M18" s="26">
        <f>COUNT(H18:K18,E18)</f>
        <v>3</v>
      </c>
      <c r="N18" s="5"/>
      <c r="O18" s="5"/>
      <c r="P18" s="5"/>
      <c r="Q18" s="5">
        <f>IF(E18&gt;=50,1,0)</f>
        <v>0</v>
      </c>
      <c r="R18" s="5">
        <f>IF(H18&gt;=39,1,0)</f>
        <v>1</v>
      </c>
      <c r="S18" s="5">
        <f>IF(I18&gt;=50,1,0)</f>
        <v>1</v>
      </c>
      <c r="T18" s="5">
        <f>IF(J18&gt;=65,1,0)</f>
        <v>0</v>
      </c>
      <c r="U18" s="5">
        <f>IF(K18&gt;60,1,0)</f>
        <v>1</v>
      </c>
      <c r="V18" s="5">
        <f>SUM(Q18:U18)</f>
        <v>3</v>
      </c>
      <c r="W18" s="27">
        <f>L18</f>
        <v>185</v>
      </c>
      <c r="X18" s="14" t="s">
        <v>768</v>
      </c>
    </row>
    <row r="19" spans="1:24" ht="15.75" thickBot="1">
      <c r="A19" s="6" t="s">
        <v>536</v>
      </c>
      <c r="B19" s="6" t="s">
        <v>172</v>
      </c>
      <c r="C19" s="6" t="s">
        <v>163</v>
      </c>
      <c r="D19" s="6" t="s">
        <v>462</v>
      </c>
      <c r="E19" s="23">
        <v>66</v>
      </c>
      <c r="F19" s="24"/>
      <c r="G19" s="25"/>
      <c r="H19" s="5">
        <v>54</v>
      </c>
      <c r="I19" s="2">
        <v>42</v>
      </c>
      <c r="J19" s="5"/>
      <c r="K19" s="14">
        <v>50</v>
      </c>
      <c r="L19" s="23">
        <f>SUM(H19:K19,E19)</f>
        <v>212</v>
      </c>
      <c r="M19" s="26">
        <f>COUNT(H19:K19,E19)</f>
        <v>4</v>
      </c>
      <c r="N19" s="5"/>
      <c r="O19" s="5"/>
      <c r="P19" s="5"/>
      <c r="Q19" s="5">
        <f>IF(E19&gt;=50,1,0)</f>
        <v>1</v>
      </c>
      <c r="R19" s="5">
        <f>IF(H19&gt;=39,1,0)</f>
        <v>1</v>
      </c>
      <c r="S19" s="5">
        <f>IF(I19&gt;=50,1,0)</f>
        <v>0</v>
      </c>
      <c r="T19" s="5">
        <f>IF(J19&gt;=65,1,0)</f>
        <v>0</v>
      </c>
      <c r="U19" s="5">
        <v>1</v>
      </c>
      <c r="V19" s="5">
        <f>SUM(Q19:U19)</f>
        <v>3</v>
      </c>
      <c r="W19" s="23">
        <f>L19-MIN(H19:K19,E19)</f>
        <v>170</v>
      </c>
      <c r="X19" s="14" t="s">
        <v>768</v>
      </c>
    </row>
    <row r="20" spans="1:24" ht="15.75" thickBot="1">
      <c r="A20" s="9" t="s">
        <v>549</v>
      </c>
      <c r="B20" s="9" t="s">
        <v>162</v>
      </c>
      <c r="C20" s="9" t="s">
        <v>163</v>
      </c>
      <c r="D20" s="6" t="s">
        <v>462</v>
      </c>
      <c r="E20" s="43">
        <v>70</v>
      </c>
      <c r="F20" s="24"/>
      <c r="G20" s="25"/>
      <c r="H20" s="5">
        <v>29</v>
      </c>
      <c r="J20" s="5">
        <v>47</v>
      </c>
      <c r="K20" s="33">
        <v>78</v>
      </c>
      <c r="L20" s="23">
        <f>SUM(H20:K20,E20)</f>
        <v>224</v>
      </c>
      <c r="M20" s="5">
        <f>COUNT(H20:K20,E20)</f>
        <v>4</v>
      </c>
      <c r="N20" s="5"/>
      <c r="O20" s="5"/>
      <c r="P20" s="5"/>
      <c r="Q20" s="5">
        <f>IF(E20&gt;=50,1,0)</f>
        <v>1</v>
      </c>
      <c r="R20" s="5">
        <f>IF(H20&gt;=39,1,0)</f>
        <v>0</v>
      </c>
      <c r="S20" s="5">
        <f>IF(I20&gt;=50,1,0)</f>
        <v>0</v>
      </c>
      <c r="T20" s="5">
        <f>IF(J20&gt;=65,1,0)</f>
        <v>0</v>
      </c>
      <c r="U20" s="5">
        <f>IF(K20&gt;60,1,0)</f>
        <v>1</v>
      </c>
      <c r="V20" s="5">
        <f>SUM(Q20:U20)</f>
        <v>2</v>
      </c>
      <c r="W20" s="23">
        <f>L20-MIN(H20:K20,E20)</f>
        <v>195</v>
      </c>
      <c r="X20" s="14" t="s">
        <v>768</v>
      </c>
    </row>
    <row r="21" spans="1:24" ht="15.75" thickBot="1">
      <c r="A21" s="6" t="s">
        <v>535</v>
      </c>
      <c r="B21" s="6" t="s">
        <v>4</v>
      </c>
      <c r="C21" s="6" t="s">
        <v>5</v>
      </c>
      <c r="D21" s="6" t="s">
        <v>462</v>
      </c>
      <c r="E21" s="43">
        <v>86</v>
      </c>
      <c r="F21" s="24"/>
      <c r="G21" s="25"/>
      <c r="H21" s="5">
        <v>55</v>
      </c>
      <c r="J21" s="5"/>
      <c r="K21" s="33">
        <v>53</v>
      </c>
      <c r="L21" s="23">
        <f>SUM(H21:K21,E21)</f>
        <v>194</v>
      </c>
      <c r="M21" s="26">
        <f>COUNT(H21:K21,E21)</f>
        <v>3</v>
      </c>
      <c r="N21" s="5"/>
      <c r="O21" s="5"/>
      <c r="P21" s="5"/>
      <c r="Q21" s="5">
        <f>IF(E21&gt;=50,1,0)</f>
        <v>1</v>
      </c>
      <c r="R21" s="5">
        <f>IF(H21&gt;=39,1,0)</f>
        <v>1</v>
      </c>
      <c r="S21" s="5">
        <f>IF(I21&gt;=50,1,0)</f>
        <v>0</v>
      </c>
      <c r="T21" s="5">
        <f>IF(J21&gt;=65,1,0)</f>
        <v>0</v>
      </c>
      <c r="U21" s="5">
        <f>IF(K21&gt;60,1,0)</f>
        <v>0</v>
      </c>
      <c r="V21" s="5">
        <f>SUM(Q21:U21)</f>
        <v>2</v>
      </c>
      <c r="W21" s="27">
        <f>L21</f>
        <v>194</v>
      </c>
      <c r="X21" s="14" t="s">
        <v>768</v>
      </c>
    </row>
    <row r="22" spans="1:24" ht="15.75" thickBot="1">
      <c r="A22" s="6" t="s">
        <v>537</v>
      </c>
      <c r="B22" s="6" t="s">
        <v>51</v>
      </c>
      <c r="C22" s="6" t="s">
        <v>5</v>
      </c>
      <c r="D22" s="6" t="s">
        <v>462</v>
      </c>
      <c r="E22" s="43">
        <v>76</v>
      </c>
      <c r="F22" s="24"/>
      <c r="G22" s="25"/>
      <c r="H22" s="5">
        <v>33</v>
      </c>
      <c r="I22" s="2">
        <v>71</v>
      </c>
      <c r="J22" s="5"/>
      <c r="K22" s="5"/>
      <c r="L22" s="23">
        <f>SUM(H22:K22,E22)</f>
        <v>180</v>
      </c>
      <c r="M22" s="26">
        <f>COUNT(H22:K22,E22)</f>
        <v>3</v>
      </c>
      <c r="N22" s="5"/>
      <c r="O22" s="5"/>
      <c r="P22" s="5"/>
      <c r="Q22" s="5">
        <f>IF(E22&gt;=50,1,0)</f>
        <v>1</v>
      </c>
      <c r="R22" s="5">
        <f>IF(H22&gt;=39,1,0)</f>
        <v>0</v>
      </c>
      <c r="S22" s="5">
        <f>IF(I22&gt;=50,1,0)</f>
        <v>1</v>
      </c>
      <c r="T22" s="5">
        <f>IF(J22&gt;=65,1,0)</f>
        <v>0</v>
      </c>
      <c r="U22" s="5">
        <f>IF(K22&gt;60,1,0)</f>
        <v>0</v>
      </c>
      <c r="V22" s="5">
        <f>SUM(Q22:U22)</f>
        <v>2</v>
      </c>
      <c r="W22" s="27">
        <f>L22</f>
        <v>180</v>
      </c>
      <c r="X22" s="14" t="s">
        <v>768</v>
      </c>
    </row>
    <row r="23" spans="1:24" ht="15">
      <c r="A23" s="6" t="s">
        <v>502</v>
      </c>
      <c r="B23" s="6" t="s">
        <v>7</v>
      </c>
      <c r="C23" s="6" t="s">
        <v>17</v>
      </c>
      <c r="D23" s="6" t="s">
        <v>462</v>
      </c>
      <c r="E23" s="23"/>
      <c r="F23" s="24"/>
      <c r="G23" s="25"/>
      <c r="H23" s="5"/>
      <c r="I23" s="2">
        <v>81</v>
      </c>
      <c r="J23" s="5">
        <v>89</v>
      </c>
      <c r="K23" s="5"/>
      <c r="L23" s="23">
        <f>SUM(H23:K23,E23)</f>
        <v>170</v>
      </c>
      <c r="M23" s="26">
        <f>COUNT(H23:K23,E23)</f>
        <v>2</v>
      </c>
      <c r="N23" s="5"/>
      <c r="O23" s="5"/>
      <c r="P23" s="5"/>
      <c r="Q23" s="5">
        <f>IF(E23&gt;=50,1,0)</f>
        <v>0</v>
      </c>
      <c r="R23" s="5">
        <f>IF(H23&gt;=39,1,0)</f>
        <v>0</v>
      </c>
      <c r="S23" s="5">
        <f>IF(I23&gt;=50,1,0)</f>
        <v>1</v>
      </c>
      <c r="T23" s="5">
        <f>IF(J23&gt;=65,1,0)</f>
        <v>1</v>
      </c>
      <c r="U23" s="5">
        <f>IF(K23&gt;60,1,0)</f>
        <v>0</v>
      </c>
      <c r="V23" s="5">
        <f>SUM(Q23:U23)</f>
        <v>2</v>
      </c>
      <c r="W23" s="27">
        <f>L23</f>
        <v>170</v>
      </c>
      <c r="X23" s="3" t="s">
        <v>772</v>
      </c>
    </row>
    <row r="24" spans="1:24" ht="15">
      <c r="A24" s="6" t="s">
        <v>500</v>
      </c>
      <c r="B24" s="6" t="s">
        <v>501</v>
      </c>
      <c r="C24" s="6" t="s">
        <v>5</v>
      </c>
      <c r="D24" s="6" t="s">
        <v>462</v>
      </c>
      <c r="E24" s="23">
        <v>82</v>
      </c>
      <c r="F24" s="24"/>
      <c r="G24" s="25"/>
      <c r="H24" s="5"/>
      <c r="I24" s="5">
        <v>83</v>
      </c>
      <c r="J24" s="5"/>
      <c r="K24" s="5"/>
      <c r="L24" s="23">
        <f>SUM(H24:K24,E24)</f>
        <v>165</v>
      </c>
      <c r="M24" s="26">
        <f>COUNT(H24:K24,E24)</f>
        <v>2</v>
      </c>
      <c r="N24" s="5"/>
      <c r="O24" s="5"/>
      <c r="P24" s="5"/>
      <c r="Q24" s="5">
        <f>IF(E24&gt;=50,1,0)</f>
        <v>1</v>
      </c>
      <c r="R24" s="5">
        <f>IF(H24&gt;=39,1,0)</f>
        <v>0</v>
      </c>
      <c r="S24" s="5">
        <f>IF(I24&gt;=50,1,0)</f>
        <v>1</v>
      </c>
      <c r="T24" s="5">
        <f>IF(J24&gt;=65,1,0)</f>
        <v>0</v>
      </c>
      <c r="U24" s="5">
        <f>IF(K24&gt;60,1,0)</f>
        <v>0</v>
      </c>
      <c r="V24" s="5">
        <f>SUM(Q24:U24)</f>
        <v>2</v>
      </c>
      <c r="W24" s="27">
        <f>L24</f>
        <v>165</v>
      </c>
      <c r="X24" s="3" t="s">
        <v>772</v>
      </c>
    </row>
    <row r="25" spans="1:24" ht="15">
      <c r="A25" s="6" t="s">
        <v>565</v>
      </c>
      <c r="B25" s="6" t="s">
        <v>51</v>
      </c>
      <c r="C25" s="6" t="s">
        <v>534</v>
      </c>
      <c r="D25" s="5" t="s">
        <v>461</v>
      </c>
      <c r="E25" s="23">
        <v>72</v>
      </c>
      <c r="F25" s="24"/>
      <c r="G25" s="25"/>
      <c r="H25" s="5">
        <v>67</v>
      </c>
      <c r="I25" s="5"/>
      <c r="J25" s="5"/>
      <c r="K25" s="5"/>
      <c r="L25" s="23">
        <f>SUM(H25:K25,E25)</f>
        <v>139</v>
      </c>
      <c r="M25" s="26">
        <f>COUNT(H25:K25,E25)</f>
        <v>2</v>
      </c>
      <c r="N25" s="5"/>
      <c r="O25" s="5"/>
      <c r="P25" s="5"/>
      <c r="Q25" s="5">
        <f>IF(E25&gt;=50,1,0)</f>
        <v>1</v>
      </c>
      <c r="R25" s="5">
        <f>IF(H25&gt;=39,1,0)</f>
        <v>1</v>
      </c>
      <c r="S25" s="5">
        <f>IF(I25&gt;=50,1,0)</f>
        <v>0</v>
      </c>
      <c r="T25" s="5">
        <f>IF(J25&gt;=65,1,0)</f>
        <v>0</v>
      </c>
      <c r="U25" s="5">
        <f>IF(K25&gt;60,1,0)</f>
        <v>0</v>
      </c>
      <c r="V25" s="5">
        <f>SUM(Q25:U25)</f>
        <v>2</v>
      </c>
      <c r="W25" s="27">
        <f>L25</f>
        <v>139</v>
      </c>
      <c r="X25" s="3" t="s">
        <v>772</v>
      </c>
    </row>
    <row r="26" spans="1:24" ht="15">
      <c r="A26" s="9" t="s">
        <v>678</v>
      </c>
      <c r="B26" s="9" t="s">
        <v>679</v>
      </c>
      <c r="C26" s="9" t="s">
        <v>20</v>
      </c>
      <c r="D26" s="9" t="s">
        <v>464</v>
      </c>
      <c r="E26" s="23"/>
      <c r="F26" s="24"/>
      <c r="G26" s="25"/>
      <c r="H26" s="5"/>
      <c r="I26" s="5">
        <v>45</v>
      </c>
      <c r="J26" s="5">
        <v>88</v>
      </c>
      <c r="K26" s="5"/>
      <c r="L26" s="23">
        <f>SUM(H26:K26,E26)</f>
        <v>133</v>
      </c>
      <c r="M26" s="26">
        <f>COUNT(H26:K26,E26)</f>
        <v>2</v>
      </c>
      <c r="N26" s="5"/>
      <c r="O26" s="5"/>
      <c r="P26" s="5"/>
      <c r="Q26" s="5">
        <f>IF(E26&gt;=50,1,0)</f>
        <v>0</v>
      </c>
      <c r="R26" s="5">
        <f>IF(H26&gt;=39,1,0)</f>
        <v>0</v>
      </c>
      <c r="S26" s="5">
        <f>IF(I26&gt;=50,1,0)</f>
        <v>0</v>
      </c>
      <c r="T26" s="5">
        <f>IF(J26&gt;=65,1,0)</f>
        <v>1</v>
      </c>
      <c r="U26" s="5">
        <f>IF(K26&gt;60,1,0)</f>
        <v>0</v>
      </c>
      <c r="V26" s="5">
        <f>SUM(Q26:U26)</f>
        <v>1</v>
      </c>
      <c r="W26" s="27">
        <f>L26</f>
        <v>133</v>
      </c>
      <c r="X26" s="45" t="s">
        <v>769</v>
      </c>
    </row>
    <row r="27" spans="1:24" ht="15">
      <c r="A27" s="6" t="s">
        <v>569</v>
      </c>
      <c r="B27" s="6" t="s">
        <v>148</v>
      </c>
      <c r="C27" s="6" t="s">
        <v>20</v>
      </c>
      <c r="D27" s="5" t="s">
        <v>461</v>
      </c>
      <c r="E27" s="23">
        <v>60</v>
      </c>
      <c r="F27" s="24"/>
      <c r="G27" s="25"/>
      <c r="H27" s="5"/>
      <c r="I27" s="5"/>
      <c r="J27" s="5"/>
      <c r="K27" s="33">
        <v>50</v>
      </c>
      <c r="L27" s="23">
        <f>SUM(H27:K27,E27)</f>
        <v>110</v>
      </c>
      <c r="M27" s="26">
        <f>COUNT(H27:K27,E27)</f>
        <v>2</v>
      </c>
      <c r="N27" s="5"/>
      <c r="O27" s="5"/>
      <c r="P27" s="5"/>
      <c r="Q27" s="5">
        <f>IF(E27&gt;=50,1,0)</f>
        <v>1</v>
      </c>
      <c r="R27" s="5">
        <f>IF(H27&gt;=39,1,0)</f>
        <v>0</v>
      </c>
      <c r="S27" s="5">
        <f>IF(I27&gt;=50,1,0)</f>
        <v>0</v>
      </c>
      <c r="T27" s="5">
        <f>IF(J27&gt;=65,1,0)</f>
        <v>0</v>
      </c>
      <c r="U27" s="5">
        <f>IF(K27&gt;60,1,0)</f>
        <v>0</v>
      </c>
      <c r="V27" s="5">
        <f>SUM(Q27:U27)</f>
        <v>1</v>
      </c>
      <c r="W27" s="27">
        <f>L27</f>
        <v>110</v>
      </c>
      <c r="X27" s="33" t="s">
        <v>771</v>
      </c>
    </row>
    <row r="28" spans="1:24" ht="15">
      <c r="A28" s="9" t="s">
        <v>726</v>
      </c>
      <c r="B28" s="9" t="s">
        <v>86</v>
      </c>
      <c r="C28" s="9" t="s">
        <v>271</v>
      </c>
      <c r="D28" s="9" t="s">
        <v>464</v>
      </c>
      <c r="E28" s="23"/>
      <c r="F28" s="24"/>
      <c r="G28" s="25"/>
      <c r="H28" s="5"/>
      <c r="I28" s="5">
        <v>25</v>
      </c>
      <c r="J28" s="5">
        <v>80</v>
      </c>
      <c r="K28" s="5"/>
      <c r="L28" s="23">
        <f>SUM(H28:K28,E28)</f>
        <v>105</v>
      </c>
      <c r="M28" s="26">
        <f>COUNT(H28:K28,E28)</f>
        <v>2</v>
      </c>
      <c r="N28" s="5"/>
      <c r="O28" s="5"/>
      <c r="P28" s="5"/>
      <c r="Q28" s="5">
        <f>IF(E28&gt;=50,1,0)</f>
        <v>0</v>
      </c>
      <c r="R28" s="5">
        <f>IF(H28&gt;=39,1,0)</f>
        <v>0</v>
      </c>
      <c r="S28" s="5">
        <f>IF(I28&gt;=50,1,0)</f>
        <v>0</v>
      </c>
      <c r="T28" s="5">
        <f>IF(J28&gt;=65,1,0)</f>
        <v>1</v>
      </c>
      <c r="U28" s="5">
        <f>IF(K28&gt;60,1,0)</f>
        <v>0</v>
      </c>
      <c r="V28" s="5">
        <f>SUM(Q28:U28)</f>
        <v>1</v>
      </c>
      <c r="W28" s="27">
        <f>L28</f>
        <v>105</v>
      </c>
      <c r="X28" s="45" t="s">
        <v>769</v>
      </c>
    </row>
    <row r="29" spans="1:24" ht="15">
      <c r="A29" s="9" t="s">
        <v>680</v>
      </c>
      <c r="B29" s="9" t="s">
        <v>37</v>
      </c>
      <c r="C29" s="9" t="s">
        <v>681</v>
      </c>
      <c r="D29" s="9" t="s">
        <v>464</v>
      </c>
      <c r="E29" s="23">
        <v>98</v>
      </c>
      <c r="F29" s="24"/>
      <c r="G29" s="25"/>
      <c r="H29" s="5">
        <v>5</v>
      </c>
      <c r="I29" s="5"/>
      <c r="J29" s="5"/>
      <c r="K29" s="5"/>
      <c r="L29" s="23">
        <f>SUM(H29:K29,E29)</f>
        <v>103</v>
      </c>
      <c r="M29" s="26">
        <f>COUNT(H29:K29,E29)</f>
        <v>2</v>
      </c>
      <c r="N29" s="5"/>
      <c r="O29" s="5"/>
      <c r="P29" s="5"/>
      <c r="Q29" s="5">
        <f>IF(E29&gt;=50,1,0)</f>
        <v>1</v>
      </c>
      <c r="R29" s="5">
        <f>IF(H29&gt;=39,1,0)</f>
        <v>0</v>
      </c>
      <c r="S29" s="5">
        <f>IF(I29&gt;=50,1,0)</f>
        <v>0</v>
      </c>
      <c r="T29" s="5">
        <f>IF(J29&gt;=65,1,0)</f>
        <v>0</v>
      </c>
      <c r="U29" s="5">
        <f>IF(K29&gt;60,1,0)</f>
        <v>0</v>
      </c>
      <c r="V29" s="5">
        <f>SUM(Q29:U29)</f>
        <v>1</v>
      </c>
      <c r="W29" s="27">
        <f>L29</f>
        <v>103</v>
      </c>
      <c r="X29" s="41" t="s">
        <v>770</v>
      </c>
    </row>
    <row r="30" spans="1:24" ht="15">
      <c r="A30" s="9" t="s">
        <v>692</v>
      </c>
      <c r="B30" s="9" t="s">
        <v>693</v>
      </c>
      <c r="C30" s="9" t="s">
        <v>157</v>
      </c>
      <c r="D30" s="9" t="s">
        <v>464</v>
      </c>
      <c r="E30" s="23"/>
      <c r="F30" s="24"/>
      <c r="G30" s="25"/>
      <c r="H30" s="5"/>
      <c r="I30" s="5"/>
      <c r="J30" s="5">
        <v>97</v>
      </c>
      <c r="K30" s="5"/>
      <c r="L30" s="23">
        <f>SUM(H30:K30,E30)</f>
        <v>97</v>
      </c>
      <c r="M30" s="26">
        <f>COUNT(H30:K30,E30)</f>
        <v>1</v>
      </c>
      <c r="N30" s="5"/>
      <c r="O30" s="5"/>
      <c r="P30" s="5"/>
      <c r="Q30" s="5">
        <f>IF(E30&gt;=50,1,0)</f>
        <v>0</v>
      </c>
      <c r="R30" s="5">
        <f>IF(H30&gt;=39,1,0)</f>
        <v>0</v>
      </c>
      <c r="S30" s="5">
        <f>IF(I30&gt;=50,1,0)</f>
        <v>0</v>
      </c>
      <c r="T30" s="5">
        <f>IF(J30&gt;=65,1,0)</f>
        <v>1</v>
      </c>
      <c r="U30" s="5">
        <f>IF(K30&gt;60,1,0)</f>
        <v>0</v>
      </c>
      <c r="V30" s="5">
        <f>SUM(Q30:U30)</f>
        <v>1</v>
      </c>
      <c r="W30" s="27">
        <f>L30</f>
        <v>97</v>
      </c>
      <c r="X30" s="41" t="s">
        <v>770</v>
      </c>
    </row>
    <row r="31" spans="1:24" ht="15">
      <c r="A31" s="9" t="s">
        <v>689</v>
      </c>
      <c r="B31" s="9" t="s">
        <v>51</v>
      </c>
      <c r="C31" s="9" t="s">
        <v>423</v>
      </c>
      <c r="D31" s="9" t="s">
        <v>464</v>
      </c>
      <c r="E31" s="23"/>
      <c r="F31" s="24"/>
      <c r="G31" s="25"/>
      <c r="H31" s="5">
        <v>4</v>
      </c>
      <c r="I31" s="5"/>
      <c r="J31" s="5">
        <v>91</v>
      </c>
      <c r="K31" s="5"/>
      <c r="L31" s="23">
        <f>SUM(H31:K31,E31)</f>
        <v>95</v>
      </c>
      <c r="M31" s="26">
        <f>COUNT(H31:K31,E31)</f>
        <v>2</v>
      </c>
      <c r="N31" s="5"/>
      <c r="O31" s="5"/>
      <c r="P31" s="5"/>
      <c r="Q31" s="5">
        <f>IF(E31&gt;=50,1,0)</f>
        <v>0</v>
      </c>
      <c r="R31" s="5">
        <f>IF(H31&gt;=39,1,0)</f>
        <v>0</v>
      </c>
      <c r="S31" s="5">
        <f>IF(I31&gt;=50,1,0)</f>
        <v>0</v>
      </c>
      <c r="T31" s="5">
        <f>IF(J31&gt;=65,1,0)</f>
        <v>1</v>
      </c>
      <c r="U31" s="5">
        <f>IF(K31&gt;60,1,0)</f>
        <v>0</v>
      </c>
      <c r="V31" s="5">
        <f>SUM(Q31:U31)</f>
        <v>1</v>
      </c>
      <c r="W31" s="27">
        <f>L31</f>
        <v>95</v>
      </c>
      <c r="X31" s="45" t="s">
        <v>769</v>
      </c>
    </row>
    <row r="32" spans="1:24" ht="15">
      <c r="A32" s="9" t="s">
        <v>685</v>
      </c>
      <c r="B32" s="9" t="s">
        <v>4</v>
      </c>
      <c r="C32" s="9" t="s">
        <v>391</v>
      </c>
      <c r="D32" s="9" t="s">
        <v>464</v>
      </c>
      <c r="E32" s="23"/>
      <c r="F32" s="24"/>
      <c r="G32" s="25"/>
      <c r="H32" s="5"/>
      <c r="I32" s="5"/>
      <c r="J32" s="5">
        <v>94</v>
      </c>
      <c r="K32" s="5"/>
      <c r="L32" s="23">
        <f>SUM(H32:K32,E32)</f>
        <v>94</v>
      </c>
      <c r="M32" s="26">
        <f>COUNT(H32:K32,E32)</f>
        <v>1</v>
      </c>
      <c r="N32" s="5"/>
      <c r="O32" s="5"/>
      <c r="P32" s="5"/>
      <c r="Q32" s="5">
        <f>IF(E32&gt;=50,1,0)</f>
        <v>0</v>
      </c>
      <c r="R32" s="5">
        <f>IF(H32&gt;=39,1,0)</f>
        <v>0</v>
      </c>
      <c r="S32" s="5">
        <f>IF(I32&gt;=50,1,0)</f>
        <v>0</v>
      </c>
      <c r="T32" s="5">
        <f>IF(J32&gt;=65,1,0)</f>
        <v>1</v>
      </c>
      <c r="U32" s="5">
        <f>IF(K32&gt;60,1,0)</f>
        <v>0</v>
      </c>
      <c r="V32" s="5">
        <f>SUM(Q32:U32)</f>
        <v>1</v>
      </c>
      <c r="W32" s="27">
        <f>L32</f>
        <v>94</v>
      </c>
      <c r="X32" s="41" t="s">
        <v>770</v>
      </c>
    </row>
    <row r="33" spans="1:24" ht="15">
      <c r="A33" s="9" t="s">
        <v>687</v>
      </c>
      <c r="B33" s="9" t="s">
        <v>96</v>
      </c>
      <c r="C33" s="9" t="s">
        <v>391</v>
      </c>
      <c r="D33" s="9" t="s">
        <v>464</v>
      </c>
      <c r="E33" s="23">
        <v>79</v>
      </c>
      <c r="F33" s="24"/>
      <c r="G33" s="25"/>
      <c r="H33" s="5"/>
      <c r="I33" s="5"/>
      <c r="J33" s="5"/>
      <c r="K33" s="5"/>
      <c r="L33" s="23">
        <f>SUM(H33:K33,E33)</f>
        <v>79</v>
      </c>
      <c r="M33" s="26">
        <f>COUNT(H33:K33,E33)</f>
        <v>1</v>
      </c>
      <c r="N33" s="5"/>
      <c r="O33" s="5"/>
      <c r="P33" s="5"/>
      <c r="Q33" s="5">
        <f>IF(E33&gt;=50,1,0)</f>
        <v>1</v>
      </c>
      <c r="R33" s="5">
        <f>IF(H33&gt;=39,1,0)</f>
        <v>0</v>
      </c>
      <c r="S33" s="5">
        <f>IF(I33&gt;=50,1,0)</f>
        <v>0</v>
      </c>
      <c r="T33" s="5">
        <f>IF(J33&gt;=65,1,0)</f>
        <v>0</v>
      </c>
      <c r="U33" s="5">
        <f>IF(K33&gt;60,1,0)</f>
        <v>0</v>
      </c>
      <c r="V33" s="5">
        <f>SUM(Q33:U33)</f>
        <v>1</v>
      </c>
      <c r="W33" s="27">
        <f>L33</f>
        <v>79</v>
      </c>
      <c r="X33" s="41" t="s">
        <v>770</v>
      </c>
    </row>
    <row r="34" spans="1:24" ht="15">
      <c r="A34" s="9" t="s">
        <v>676</v>
      </c>
      <c r="B34" s="9" t="s">
        <v>677</v>
      </c>
      <c r="C34" s="9" t="s">
        <v>73</v>
      </c>
      <c r="D34" s="9" t="s">
        <v>464</v>
      </c>
      <c r="E34" s="23">
        <v>57</v>
      </c>
      <c r="F34" s="24"/>
      <c r="G34" s="25"/>
      <c r="H34" s="5">
        <v>17</v>
      </c>
      <c r="I34" s="5"/>
      <c r="J34" s="5"/>
      <c r="K34" s="5"/>
      <c r="L34" s="23">
        <f>SUM(H34:K34,E34)</f>
        <v>74</v>
      </c>
      <c r="M34" s="5">
        <f>COUNT(H34:K34,E34)</f>
        <v>2</v>
      </c>
      <c r="N34" s="5"/>
      <c r="O34" s="5"/>
      <c r="P34" s="5"/>
      <c r="Q34" s="5">
        <f>IF(E34&gt;=50,1,0)</f>
        <v>1</v>
      </c>
      <c r="R34" s="5">
        <f>IF(H34&gt;=39,1,0)</f>
        <v>0</v>
      </c>
      <c r="S34" s="5">
        <f>IF(I34&gt;=50,1,0)</f>
        <v>0</v>
      </c>
      <c r="T34" s="5">
        <f>IF(J34&gt;=65,1,0)</f>
        <v>0</v>
      </c>
      <c r="U34" s="5">
        <f>IF(K34&gt;60,1,0)</f>
        <v>0</v>
      </c>
      <c r="V34" s="5">
        <f>SUM(Q34:U34)</f>
        <v>1</v>
      </c>
      <c r="W34" s="27">
        <f>L34</f>
        <v>74</v>
      </c>
      <c r="X34" s="45" t="s">
        <v>769</v>
      </c>
    </row>
    <row r="35" spans="1:24" ht="15">
      <c r="A35" s="6" t="s">
        <v>525</v>
      </c>
      <c r="B35" s="6" t="s">
        <v>113</v>
      </c>
      <c r="C35" s="6" t="s">
        <v>106</v>
      </c>
      <c r="D35" s="6" t="s">
        <v>462</v>
      </c>
      <c r="E35" s="23">
        <v>54</v>
      </c>
      <c r="F35" s="24"/>
      <c r="G35" s="25"/>
      <c r="H35" s="5"/>
      <c r="I35" s="5"/>
      <c r="J35" s="5"/>
      <c r="K35" s="14">
        <v>12</v>
      </c>
      <c r="L35" s="23">
        <f>SUM(H35:K35,E35)</f>
        <v>66</v>
      </c>
      <c r="M35" s="26">
        <f>COUNT(H35:K35,E35)</f>
        <v>2</v>
      </c>
      <c r="N35" s="5"/>
      <c r="O35" s="5"/>
      <c r="P35" s="5"/>
      <c r="Q35" s="5">
        <f>IF(E35&gt;=50,1,0)</f>
        <v>1</v>
      </c>
      <c r="R35" s="5">
        <f>IF(H35&gt;=39,1,0)</f>
        <v>0</v>
      </c>
      <c r="S35" s="5">
        <f>IF(I35&gt;=50,1,0)</f>
        <v>0</v>
      </c>
      <c r="T35" s="5">
        <f>IF(J35&gt;=65,1,0)</f>
        <v>0</v>
      </c>
      <c r="U35" s="5">
        <f>IF(K35&gt;60,1,0)</f>
        <v>0</v>
      </c>
      <c r="V35" s="5">
        <f>SUM(Q35:U35)</f>
        <v>1</v>
      </c>
      <c r="W35" s="27">
        <f>L35</f>
        <v>66</v>
      </c>
      <c r="X35" s="33" t="s">
        <v>771</v>
      </c>
    </row>
    <row r="36" spans="1:24" ht="15">
      <c r="A36" s="6" t="s">
        <v>542</v>
      </c>
      <c r="B36" s="6" t="s">
        <v>543</v>
      </c>
      <c r="C36" s="6" t="s">
        <v>244</v>
      </c>
      <c r="D36" s="6" t="s">
        <v>462</v>
      </c>
      <c r="E36" s="23"/>
      <c r="F36" s="24"/>
      <c r="G36" s="25"/>
      <c r="H36" s="5"/>
      <c r="I36" s="5"/>
      <c r="J36" s="5"/>
      <c r="K36" s="3">
        <v>63</v>
      </c>
      <c r="L36" s="23">
        <f>SUM(H36:K36,E36)</f>
        <v>63</v>
      </c>
      <c r="M36" s="26">
        <f>COUNT(H36:K36,E36)</f>
        <v>1</v>
      </c>
      <c r="N36" s="5"/>
      <c r="O36" s="5"/>
      <c r="P36" s="5"/>
      <c r="Q36" s="5">
        <f>IF(E36&gt;=50,1,0)</f>
        <v>0</v>
      </c>
      <c r="R36" s="5">
        <f>IF(H36&gt;=39,1,0)</f>
        <v>0</v>
      </c>
      <c r="S36" s="5">
        <f>IF(I36&gt;=50,1,0)</f>
        <v>0</v>
      </c>
      <c r="T36" s="5">
        <f>IF(J36&gt;=65,1,0)</f>
        <v>0</v>
      </c>
      <c r="U36" s="5">
        <f>IF(K36&gt;60,1,0)</f>
        <v>1</v>
      </c>
      <c r="V36" s="5">
        <f>SUM(Q36:U36)</f>
        <v>1</v>
      </c>
      <c r="W36" s="27">
        <f>L36</f>
        <v>63</v>
      </c>
      <c r="X36" s="33" t="s">
        <v>771</v>
      </c>
    </row>
    <row r="37" spans="1:24" ht="15">
      <c r="A37" s="9" t="s">
        <v>686</v>
      </c>
      <c r="B37" s="9" t="s">
        <v>7</v>
      </c>
      <c r="C37" s="9" t="s">
        <v>80</v>
      </c>
      <c r="D37" s="9" t="s">
        <v>464</v>
      </c>
      <c r="E37" s="23">
        <v>58</v>
      </c>
      <c r="F37" s="24"/>
      <c r="G37" s="25"/>
      <c r="H37" s="5"/>
      <c r="I37" s="5"/>
      <c r="J37" s="5"/>
      <c r="K37" s="5"/>
      <c r="L37" s="23">
        <f>SUM(H37:K37,E37)</f>
        <v>58</v>
      </c>
      <c r="M37" s="26">
        <f>COUNT(H37:K37,E37)</f>
        <v>1</v>
      </c>
      <c r="N37" s="5"/>
      <c r="O37" s="5"/>
      <c r="P37" s="5"/>
      <c r="Q37" s="5">
        <f>IF(E37&gt;=50,1,0)</f>
        <v>1</v>
      </c>
      <c r="R37" s="5">
        <f>IF(H37&gt;=39,1,0)</f>
        <v>0</v>
      </c>
      <c r="S37" s="5">
        <f>IF(I37&gt;=50,1,0)</f>
        <v>0</v>
      </c>
      <c r="T37" s="5">
        <f>IF(J37&gt;=65,1,0)</f>
        <v>0</v>
      </c>
      <c r="U37" s="5">
        <f>IF(K37&gt;60,1,0)</f>
        <v>0</v>
      </c>
      <c r="V37" s="5">
        <f>SUM(Q37:U37)</f>
        <v>1</v>
      </c>
      <c r="W37" s="27">
        <f>L37</f>
        <v>58</v>
      </c>
      <c r="X37" s="45" t="s">
        <v>769</v>
      </c>
    </row>
    <row r="38" spans="1:24" ht="15">
      <c r="A38" s="6" t="s">
        <v>515</v>
      </c>
      <c r="B38" s="6" t="s">
        <v>32</v>
      </c>
      <c r="C38" s="6" t="s">
        <v>516</v>
      </c>
      <c r="D38" s="6" t="s">
        <v>462</v>
      </c>
      <c r="E38" s="23">
        <v>37</v>
      </c>
      <c r="F38" s="24"/>
      <c r="G38" s="25"/>
      <c r="H38" s="5">
        <v>14</v>
      </c>
      <c r="I38" s="5"/>
      <c r="J38" s="5"/>
      <c r="K38" s="33">
        <v>48</v>
      </c>
      <c r="L38" s="23">
        <f>SUM(H38:K38,E38)</f>
        <v>99</v>
      </c>
      <c r="M38" s="26">
        <f>COUNT(H38:K38,E38)</f>
        <v>3</v>
      </c>
      <c r="N38" s="5"/>
      <c r="O38" s="5"/>
      <c r="P38" s="5"/>
      <c r="Q38" s="5">
        <f>IF(E38&gt;=50,1,0)</f>
        <v>0</v>
      </c>
      <c r="R38" s="5">
        <f>IF(H38&gt;=39,1,0)</f>
        <v>0</v>
      </c>
      <c r="S38" s="5">
        <f>IF(I38&gt;=50,1,0)</f>
        <v>0</v>
      </c>
      <c r="T38" s="5">
        <f>IF(J38&gt;=65,1,0)</f>
        <v>0</v>
      </c>
      <c r="U38" s="5">
        <f>IF(K38&gt;60,1,0)</f>
        <v>0</v>
      </c>
      <c r="V38" s="5">
        <f>SUM(Q38:U38)</f>
        <v>0</v>
      </c>
      <c r="W38" s="27">
        <f>L38</f>
        <v>99</v>
      </c>
      <c r="X38" s="33" t="s">
        <v>771</v>
      </c>
    </row>
    <row r="39" spans="1:24" ht="15">
      <c r="A39" s="9" t="s">
        <v>674</v>
      </c>
      <c r="B39" s="9" t="s">
        <v>653</v>
      </c>
      <c r="C39" s="9" t="s">
        <v>11</v>
      </c>
      <c r="D39" s="9" t="s">
        <v>464</v>
      </c>
      <c r="E39" s="23">
        <v>29</v>
      </c>
      <c r="F39" s="24"/>
      <c r="G39" s="25"/>
      <c r="H39" s="5"/>
      <c r="I39" s="5"/>
      <c r="J39" s="5"/>
      <c r="K39" s="3">
        <v>50</v>
      </c>
      <c r="L39" s="23">
        <f>SUM(H39:K39,E39)</f>
        <v>79</v>
      </c>
      <c r="M39" s="5">
        <f>COUNT(H39:K39,E39)</f>
        <v>2</v>
      </c>
      <c r="N39" s="5"/>
      <c r="O39" s="5"/>
      <c r="P39" s="5"/>
      <c r="Q39" s="5">
        <f>IF(E39&gt;=50,1,0)</f>
        <v>0</v>
      </c>
      <c r="R39" s="5">
        <f>IF(H39&gt;=39,1,0)</f>
        <v>0</v>
      </c>
      <c r="S39" s="5">
        <f>IF(I39&gt;=50,1,0)</f>
        <v>0</v>
      </c>
      <c r="T39" s="5">
        <f>IF(J39&gt;=65,1,0)</f>
        <v>0</v>
      </c>
      <c r="U39" s="5">
        <f>IF(K39&gt;60,1,0)</f>
        <v>0</v>
      </c>
      <c r="V39" s="5">
        <f>SUM(Q39:U39)</f>
        <v>0</v>
      </c>
      <c r="W39" s="27">
        <f>L39</f>
        <v>79</v>
      </c>
      <c r="X39" s="45" t="s">
        <v>769</v>
      </c>
    </row>
    <row r="40" spans="1:24" ht="15">
      <c r="A40" s="6" t="s">
        <v>570</v>
      </c>
      <c r="B40" s="6" t="s">
        <v>171</v>
      </c>
      <c r="C40" s="6" t="s">
        <v>90</v>
      </c>
      <c r="D40" s="5" t="s">
        <v>461</v>
      </c>
      <c r="E40" s="44">
        <v>21</v>
      </c>
      <c r="F40" s="24"/>
      <c r="G40" s="25"/>
      <c r="H40" s="5">
        <v>11</v>
      </c>
      <c r="I40" s="5"/>
      <c r="J40" s="5"/>
      <c r="K40" s="33">
        <v>40</v>
      </c>
      <c r="L40" s="23">
        <f>SUM(H40:K40,E40)</f>
        <v>72</v>
      </c>
      <c r="M40" s="26">
        <f>COUNT(H40:K40,E40)</f>
        <v>3</v>
      </c>
      <c r="N40" s="5"/>
      <c r="O40" s="5"/>
      <c r="P40" s="5"/>
      <c r="Q40" s="5">
        <f>IF(E40&gt;=50,1,0)</f>
        <v>0</v>
      </c>
      <c r="R40" s="5">
        <f>IF(H40&gt;=39,1,0)</f>
        <v>0</v>
      </c>
      <c r="S40" s="5">
        <f>IF(I40&gt;=50,1,0)</f>
        <v>0</v>
      </c>
      <c r="T40" s="5">
        <f>IF(J40&gt;=65,1,0)</f>
        <v>0</v>
      </c>
      <c r="U40" s="5">
        <f>IF(K40&gt;60,1,0)</f>
        <v>0</v>
      </c>
      <c r="V40" s="5">
        <f>SUM(Q40:U40)</f>
        <v>0</v>
      </c>
      <c r="W40" s="27">
        <f>L40</f>
        <v>72</v>
      </c>
      <c r="X40" s="33" t="s">
        <v>771</v>
      </c>
    </row>
    <row r="41" spans="1:24" ht="15">
      <c r="A41" s="9" t="s">
        <v>682</v>
      </c>
      <c r="B41" s="9" t="s">
        <v>53</v>
      </c>
      <c r="C41" s="9" t="s">
        <v>8</v>
      </c>
      <c r="D41" s="9" t="s">
        <v>464</v>
      </c>
      <c r="E41" s="23"/>
      <c r="F41" s="24"/>
      <c r="G41" s="25"/>
      <c r="H41" s="5"/>
      <c r="I41" s="5">
        <v>47</v>
      </c>
      <c r="J41" s="5"/>
      <c r="K41" s="5"/>
      <c r="L41" s="23">
        <f>SUM(H41:K41,E41)</f>
        <v>47</v>
      </c>
      <c r="M41" s="5">
        <f>COUNT(H41:K41,E41)</f>
        <v>1</v>
      </c>
      <c r="N41" s="5"/>
      <c r="O41" s="5"/>
      <c r="P41" s="5"/>
      <c r="Q41" s="5">
        <f>IF(E41&gt;=50,1,0)</f>
        <v>0</v>
      </c>
      <c r="R41" s="5">
        <f>IF(H41&gt;=39,1,0)</f>
        <v>0</v>
      </c>
      <c r="S41" s="5">
        <f>IF(I41&gt;=50,1,0)</f>
        <v>0</v>
      </c>
      <c r="T41" s="5">
        <f>IF(J41&gt;=65,1,0)</f>
        <v>0</v>
      </c>
      <c r="U41" s="5">
        <f>IF(K41&gt;60,1,0)</f>
        <v>0</v>
      </c>
      <c r="V41" s="5">
        <f>SUM(Q41:U41)</f>
        <v>0</v>
      </c>
      <c r="W41" s="27">
        <f>L41</f>
        <v>47</v>
      </c>
      <c r="X41" s="45" t="s">
        <v>769</v>
      </c>
    </row>
    <row r="42" spans="1:24" ht="15">
      <c r="A42" s="9" t="s">
        <v>690</v>
      </c>
      <c r="B42" s="9" t="s">
        <v>148</v>
      </c>
      <c r="C42" s="9" t="s">
        <v>691</v>
      </c>
      <c r="D42" s="9" t="s">
        <v>464</v>
      </c>
      <c r="E42" s="23"/>
      <c r="F42" s="24"/>
      <c r="G42" s="25"/>
      <c r="H42" s="5"/>
      <c r="I42" s="5">
        <v>25</v>
      </c>
      <c r="J42" s="5">
        <v>16</v>
      </c>
      <c r="K42" s="5"/>
      <c r="L42" s="23">
        <f>SUM(H42:K42,E42)</f>
        <v>41</v>
      </c>
      <c r="M42" s="26">
        <f>COUNT(H42:K42,E42)</f>
        <v>2</v>
      </c>
      <c r="N42" s="5"/>
      <c r="O42" s="5"/>
      <c r="P42" s="5"/>
      <c r="Q42" s="5">
        <f>IF(E42&gt;=50,1,0)</f>
        <v>0</v>
      </c>
      <c r="R42" s="5">
        <f>IF(H42&gt;=39,1,0)</f>
        <v>0</v>
      </c>
      <c r="S42" s="5">
        <f>IF(I42&gt;=50,1,0)</f>
        <v>0</v>
      </c>
      <c r="T42" s="5">
        <f>IF(J42&gt;=65,1,0)</f>
        <v>0</v>
      </c>
      <c r="U42" s="5">
        <f>IF(K42&gt;60,1,0)</f>
        <v>0</v>
      </c>
      <c r="V42" s="5">
        <f>SUM(Q42:U42)</f>
        <v>0</v>
      </c>
      <c r="W42" s="27">
        <f>L42</f>
        <v>41</v>
      </c>
      <c r="X42" s="45" t="s">
        <v>769</v>
      </c>
    </row>
    <row r="43" spans="1:24" ht="15">
      <c r="A43" s="6" t="s">
        <v>573</v>
      </c>
      <c r="B43" s="6" t="s">
        <v>164</v>
      </c>
      <c r="C43" s="6" t="s">
        <v>95</v>
      </c>
      <c r="D43" s="5" t="s">
        <v>461</v>
      </c>
      <c r="E43" s="23"/>
      <c r="F43" s="24"/>
      <c r="G43" s="25"/>
      <c r="H43" s="5"/>
      <c r="I43" s="5"/>
      <c r="J43" s="5">
        <v>39</v>
      </c>
      <c r="K43" s="5"/>
      <c r="L43" s="23">
        <f>SUM(H43:K43,E43)</f>
        <v>39</v>
      </c>
      <c r="M43" s="26">
        <f>COUNT(H43:K43,E43)</f>
        <v>1</v>
      </c>
      <c r="N43" s="5"/>
      <c r="O43" s="5"/>
      <c r="P43" s="5"/>
      <c r="Q43" s="5">
        <f>IF(E43&gt;=50,1,0)</f>
        <v>0</v>
      </c>
      <c r="R43" s="5">
        <f>IF(H43&gt;=39,1,0)</f>
        <v>0</v>
      </c>
      <c r="S43" s="5">
        <f>IF(I43&gt;=50,1,0)</f>
        <v>0</v>
      </c>
      <c r="T43" s="5">
        <f>IF(J43&gt;=65,1,0)</f>
        <v>0</v>
      </c>
      <c r="U43" s="5">
        <f>IF(K43&gt;60,1,0)</f>
        <v>0</v>
      </c>
      <c r="V43" s="5">
        <f>SUM(Q43:U43)</f>
        <v>0</v>
      </c>
      <c r="W43" s="27">
        <f>L43</f>
        <v>39</v>
      </c>
      <c r="X43" s="33" t="s">
        <v>771</v>
      </c>
    </row>
    <row r="44" spans="1:24" ht="15">
      <c r="A44" s="9" t="s">
        <v>729</v>
      </c>
      <c r="B44" s="9" t="s">
        <v>66</v>
      </c>
      <c r="C44" s="9" t="s">
        <v>202</v>
      </c>
      <c r="D44" s="9" t="s">
        <v>464</v>
      </c>
      <c r="E44" s="23"/>
      <c r="F44" s="24"/>
      <c r="G44" s="25"/>
      <c r="H44" s="5"/>
      <c r="I44" s="5">
        <v>30</v>
      </c>
      <c r="J44" s="5"/>
      <c r="K44" s="5"/>
      <c r="L44" s="23">
        <f>SUM(H44:K44,E44)</f>
        <v>30</v>
      </c>
      <c r="M44" s="26">
        <f>COUNT(H44:K44,E44)</f>
        <v>1</v>
      </c>
      <c r="N44" s="5"/>
      <c r="O44" s="5"/>
      <c r="P44" s="5"/>
      <c r="Q44" s="5">
        <f>IF(E44&gt;=50,1,0)</f>
        <v>0</v>
      </c>
      <c r="R44" s="5">
        <f>IF(H44&gt;=39,1,0)</f>
        <v>0</v>
      </c>
      <c r="S44" s="5">
        <f>IF(I44&gt;=50,1,0)</f>
        <v>0</v>
      </c>
      <c r="T44" s="5">
        <f>IF(J44&gt;=65,1,0)</f>
        <v>0</v>
      </c>
      <c r="U44" s="5">
        <f>IF(K44&gt;60,1,0)</f>
        <v>0</v>
      </c>
      <c r="V44" s="5">
        <f>SUM(Q44:U44)</f>
        <v>0</v>
      </c>
      <c r="W44" s="27">
        <f>L44</f>
        <v>30</v>
      </c>
      <c r="X44" s="41" t="s">
        <v>770</v>
      </c>
    </row>
    <row r="45" spans="1:24" ht="15">
      <c r="A45" s="6" t="s">
        <v>493</v>
      </c>
      <c r="B45" s="6" t="s">
        <v>13</v>
      </c>
      <c r="C45" s="6" t="s">
        <v>163</v>
      </c>
      <c r="D45" s="6" t="s">
        <v>462</v>
      </c>
      <c r="E45" s="23"/>
      <c r="F45" s="24"/>
      <c r="G45" s="25"/>
      <c r="H45" s="5"/>
      <c r="J45" s="5"/>
      <c r="K45" s="14">
        <v>25</v>
      </c>
      <c r="L45" s="23">
        <f>SUM(H45:K45,E45)</f>
        <v>25</v>
      </c>
      <c r="M45" s="26">
        <f>COUNT(H45:K45,E45)</f>
        <v>1</v>
      </c>
      <c r="N45" s="5"/>
      <c r="O45" s="5"/>
      <c r="P45" s="5"/>
      <c r="Q45" s="5">
        <f>IF(E45&gt;=50,1,0)</f>
        <v>0</v>
      </c>
      <c r="R45" s="5">
        <f>IF(H45&gt;=39,1,0)</f>
        <v>0</v>
      </c>
      <c r="S45" s="5">
        <f>IF(I45&gt;=50,1,0)</f>
        <v>0</v>
      </c>
      <c r="T45" s="5">
        <f>IF(J45&gt;=65,1,0)</f>
        <v>0</v>
      </c>
      <c r="U45" s="5">
        <f>IF(K45&gt;60,1,0)</f>
        <v>0</v>
      </c>
      <c r="V45" s="5">
        <f>SUM(Q45:U45)</f>
        <v>0</v>
      </c>
      <c r="W45" s="27">
        <f>L45</f>
        <v>25</v>
      </c>
      <c r="X45" s="33" t="s">
        <v>771</v>
      </c>
    </row>
    <row r="46" spans="1:24" ht="15">
      <c r="A46" s="6" t="s">
        <v>505</v>
      </c>
      <c r="B46" s="6" t="s">
        <v>75</v>
      </c>
      <c r="C46" s="6" t="s">
        <v>67</v>
      </c>
      <c r="D46" s="6" t="s">
        <v>462</v>
      </c>
      <c r="E46" s="23">
        <v>6</v>
      </c>
      <c r="F46" s="24"/>
      <c r="G46" s="25"/>
      <c r="H46" s="5"/>
      <c r="J46" s="5"/>
      <c r="K46" s="14">
        <v>18</v>
      </c>
      <c r="L46" s="23">
        <f>SUM(H46:K46,E46)</f>
        <v>24</v>
      </c>
      <c r="M46" s="5">
        <f>COUNT(H46:K46,E46)</f>
        <v>2</v>
      </c>
      <c r="N46" s="5"/>
      <c r="O46" s="5"/>
      <c r="P46" s="5"/>
      <c r="Q46" s="5">
        <f>IF(E46&gt;=50,1,0)</f>
        <v>0</v>
      </c>
      <c r="R46" s="5">
        <f>IF(H46&gt;=39,1,0)</f>
        <v>0</v>
      </c>
      <c r="S46" s="5">
        <f>IF(I46&gt;=50,1,0)</f>
        <v>0</v>
      </c>
      <c r="T46" s="5">
        <f>IF(J46&gt;=65,1,0)</f>
        <v>0</v>
      </c>
      <c r="U46" s="5">
        <f>IF(K46&gt;60,1,0)</f>
        <v>0</v>
      </c>
      <c r="V46" s="5">
        <f>SUM(Q46:U46)</f>
        <v>0</v>
      </c>
      <c r="W46" s="27">
        <f>L46</f>
        <v>24</v>
      </c>
      <c r="X46" s="33" t="s">
        <v>771</v>
      </c>
    </row>
    <row r="47" spans="1:24" ht="15">
      <c r="A47" s="9" t="s">
        <v>728</v>
      </c>
      <c r="B47" s="9" t="s">
        <v>677</v>
      </c>
      <c r="C47" s="9" t="s">
        <v>30</v>
      </c>
      <c r="D47" s="9" t="s">
        <v>464</v>
      </c>
      <c r="E47" s="23"/>
      <c r="F47" s="24"/>
      <c r="G47" s="25"/>
      <c r="H47" s="5">
        <v>20</v>
      </c>
      <c r="J47" s="5"/>
      <c r="K47" s="5"/>
      <c r="L47" s="23">
        <f>SUM(H47:K47,E47)</f>
        <v>20</v>
      </c>
      <c r="M47" s="26">
        <f>COUNT(H47:K47,E47)</f>
        <v>1</v>
      </c>
      <c r="N47" s="6"/>
      <c r="O47" s="6"/>
      <c r="P47" s="6"/>
      <c r="Q47" s="5">
        <f>IF(E47&gt;=50,1,0)</f>
        <v>0</v>
      </c>
      <c r="R47" s="5">
        <f>IF(H47&gt;=39,1,0)</f>
        <v>0</v>
      </c>
      <c r="S47" s="5">
        <f>IF(I47&gt;=50,1,0)</f>
        <v>0</v>
      </c>
      <c r="T47" s="5">
        <f>IF(J47&gt;=65,1,0)</f>
        <v>0</v>
      </c>
      <c r="U47" s="5">
        <f>IF(K47&gt;60,1,0)</f>
        <v>0</v>
      </c>
      <c r="V47" s="5">
        <f>SUM(Q47:U47)</f>
        <v>0</v>
      </c>
      <c r="W47" s="27">
        <f>L47</f>
        <v>20</v>
      </c>
      <c r="X47" s="45" t="s">
        <v>769</v>
      </c>
    </row>
    <row r="48" spans="1:24" ht="15">
      <c r="A48" s="9" t="s">
        <v>683</v>
      </c>
      <c r="B48" s="9" t="s">
        <v>217</v>
      </c>
      <c r="C48" s="9" t="s">
        <v>85</v>
      </c>
      <c r="D48" s="9" t="s">
        <v>464</v>
      </c>
      <c r="E48" s="23">
        <v>11</v>
      </c>
      <c r="F48" s="24"/>
      <c r="G48" s="25"/>
      <c r="H48" s="5">
        <v>3</v>
      </c>
      <c r="J48" s="5"/>
      <c r="K48" s="5"/>
      <c r="L48" s="23">
        <f>SUM(H48:K48,E48)</f>
        <v>14</v>
      </c>
      <c r="M48" s="26">
        <f>COUNT(H48:K48,E48)</f>
        <v>2</v>
      </c>
      <c r="N48" s="5"/>
      <c r="O48" s="5"/>
      <c r="P48" s="5"/>
      <c r="Q48" s="5">
        <f>IF(E48&gt;=50,1,0)</f>
        <v>0</v>
      </c>
      <c r="R48" s="5">
        <f>IF(H48&gt;=39,1,0)</f>
        <v>0</v>
      </c>
      <c r="S48" s="5">
        <f>IF(I48&gt;=50,1,0)</f>
        <v>0</v>
      </c>
      <c r="T48" s="5">
        <f>IF(J48&gt;=65,1,0)</f>
        <v>0</v>
      </c>
      <c r="U48" s="5">
        <f>IF(K48&gt;60,1,0)</f>
        <v>0</v>
      </c>
      <c r="V48" s="5">
        <f>SUM(Q48:U48)</f>
        <v>0</v>
      </c>
      <c r="W48" s="27">
        <f>L48</f>
        <v>14</v>
      </c>
      <c r="X48" s="41" t="s">
        <v>770</v>
      </c>
    </row>
    <row r="49" spans="1:24" ht="15">
      <c r="A49" s="6" t="s">
        <v>564</v>
      </c>
      <c r="B49" s="6" t="s">
        <v>16</v>
      </c>
      <c r="C49" s="6" t="s">
        <v>271</v>
      </c>
      <c r="D49" s="5" t="s">
        <v>461</v>
      </c>
      <c r="E49" s="44">
        <v>14</v>
      </c>
      <c r="F49" s="24"/>
      <c r="G49" s="25"/>
      <c r="H49" s="5"/>
      <c r="J49" s="5"/>
      <c r="K49" s="5"/>
      <c r="L49" s="23">
        <f>SUM(H49:K49,E49)</f>
        <v>14</v>
      </c>
      <c r="M49" s="26">
        <f>COUNT(H49:K49,E49)</f>
        <v>1</v>
      </c>
      <c r="N49" s="5"/>
      <c r="O49" s="5"/>
      <c r="P49" s="5"/>
      <c r="Q49" s="5">
        <f>IF(E49&gt;=50,1,0)</f>
        <v>0</v>
      </c>
      <c r="R49" s="5">
        <f>IF(H49&gt;=39,1,0)</f>
        <v>0</v>
      </c>
      <c r="S49" s="5">
        <f>IF(I49&gt;=50,1,0)</f>
        <v>0</v>
      </c>
      <c r="T49" s="5">
        <f>IF(J49&gt;=65,1,0)</f>
        <v>0</v>
      </c>
      <c r="U49" s="5">
        <f>IF(K49&gt;60,1,0)</f>
        <v>0</v>
      </c>
      <c r="V49" s="5">
        <f>SUM(Q49:U49)</f>
        <v>0</v>
      </c>
      <c r="W49" s="27">
        <f>L49</f>
        <v>14</v>
      </c>
      <c r="X49" s="33" t="s">
        <v>771</v>
      </c>
    </row>
    <row r="50" spans="1:24" ht="15">
      <c r="A50" s="9" t="s">
        <v>688</v>
      </c>
      <c r="B50" s="9" t="s">
        <v>151</v>
      </c>
      <c r="C50" s="9" t="s">
        <v>299</v>
      </c>
      <c r="D50" s="9" t="s">
        <v>464</v>
      </c>
      <c r="E50" s="23">
        <v>6</v>
      </c>
      <c r="F50" s="24"/>
      <c r="G50" s="25"/>
      <c r="H50" s="5"/>
      <c r="J50" s="5"/>
      <c r="K50" s="5"/>
      <c r="L50" s="23">
        <f>SUM(H50:K50,E50)</f>
        <v>6</v>
      </c>
      <c r="M50" s="26">
        <f>COUNT(H50:K50,E50)</f>
        <v>1</v>
      </c>
      <c r="N50" s="5"/>
      <c r="O50" s="5"/>
      <c r="P50" s="5"/>
      <c r="Q50" s="5">
        <f>IF(E50&gt;=50,1,0)</f>
        <v>0</v>
      </c>
      <c r="R50" s="5">
        <f>IF(H50&gt;=39,1,0)</f>
        <v>0</v>
      </c>
      <c r="S50" s="5">
        <f>IF(I50&gt;=50,1,0)</f>
        <v>0</v>
      </c>
      <c r="T50" s="5">
        <f>IF(J50&gt;=65,1,0)</f>
        <v>0</v>
      </c>
      <c r="U50" s="5">
        <f>IF(K50&gt;60,1,0)</f>
        <v>0</v>
      </c>
      <c r="V50" s="5">
        <f>SUM(Q50:U50)</f>
        <v>0</v>
      </c>
      <c r="W50" s="27">
        <f>L50</f>
        <v>6</v>
      </c>
      <c r="X50" s="45" t="s">
        <v>769</v>
      </c>
    </row>
    <row r="51" spans="1:24" ht="15">
      <c r="A51" s="6" t="s">
        <v>513</v>
      </c>
      <c r="B51" s="6" t="s">
        <v>112</v>
      </c>
      <c r="C51" s="6" t="s">
        <v>179</v>
      </c>
      <c r="D51" s="6" t="s">
        <v>462</v>
      </c>
      <c r="E51" s="23"/>
      <c r="F51" s="24"/>
      <c r="G51" s="25"/>
      <c r="H51" s="5"/>
      <c r="I51" s="7"/>
      <c r="J51" s="6"/>
      <c r="K51" s="6"/>
      <c r="L51" s="23">
        <f>SUM(H51:K51,E51)</f>
        <v>0</v>
      </c>
      <c r="M51" s="5">
        <f>COUNT(H51:K51,E51)</f>
        <v>0</v>
      </c>
      <c r="N51" s="5"/>
      <c r="O51" s="5"/>
      <c r="P51" s="5"/>
      <c r="Q51" s="5">
        <f>IF(E51&gt;=50,1,0)</f>
        <v>0</v>
      </c>
      <c r="R51" s="5">
        <f>IF(H51&gt;=39,1,0)</f>
        <v>0</v>
      </c>
      <c r="S51" s="5">
        <f>IF(I51&gt;=50,1,0)</f>
        <v>0</v>
      </c>
      <c r="T51" s="5">
        <f>IF(J51&gt;=65,1,0)</f>
        <v>0</v>
      </c>
      <c r="U51" s="5">
        <f>IF(K51&gt;60,1,0)</f>
        <v>0</v>
      </c>
      <c r="V51" s="5">
        <f>SUM(Q51:U51)</f>
        <v>0</v>
      </c>
      <c r="W51" s="27">
        <f>L51</f>
        <v>0</v>
      </c>
      <c r="X51" s="33" t="s">
        <v>771</v>
      </c>
    </row>
    <row r="52" spans="1:24" ht="15">
      <c r="A52" s="6" t="s">
        <v>571</v>
      </c>
      <c r="B52" s="6" t="s">
        <v>86</v>
      </c>
      <c r="C52" s="6" t="s">
        <v>271</v>
      </c>
      <c r="D52" s="5" t="s">
        <v>461</v>
      </c>
      <c r="E52" s="23"/>
      <c r="F52" s="24"/>
      <c r="G52" s="25"/>
      <c r="H52" s="5"/>
      <c r="I52" s="7"/>
      <c r="J52" s="6"/>
      <c r="K52" s="6"/>
      <c r="L52" s="23">
        <f>SUM(H52:K52,E52)</f>
        <v>0</v>
      </c>
      <c r="M52" s="26">
        <f>COUNT(H52:K52,E52)</f>
        <v>0</v>
      </c>
      <c r="N52" s="5"/>
      <c r="O52" s="5"/>
      <c r="P52" s="5"/>
      <c r="Q52" s="5">
        <f>IF(E52&gt;=50,1,0)</f>
        <v>0</v>
      </c>
      <c r="R52" s="5">
        <f>IF(H52&gt;=39,1,0)</f>
        <v>0</v>
      </c>
      <c r="S52" s="5">
        <f>IF(I52&gt;=50,1,0)</f>
        <v>0</v>
      </c>
      <c r="T52" s="5">
        <f>IF(J52&gt;=65,1,0)</f>
        <v>0</v>
      </c>
      <c r="U52" s="5">
        <f>IF(K52&gt;60,1,0)</f>
        <v>0</v>
      </c>
      <c r="V52" s="5">
        <f>SUM(Q52:U52)</f>
        <v>0</v>
      </c>
      <c r="W52" s="27">
        <f>L52</f>
        <v>0</v>
      </c>
      <c r="X52" s="33" t="s">
        <v>771</v>
      </c>
    </row>
    <row r="53" spans="1:24" ht="15">
      <c r="A53" s="6" t="s">
        <v>522</v>
      </c>
      <c r="B53" s="6" t="s">
        <v>523</v>
      </c>
      <c r="C53" s="6" t="s">
        <v>159</v>
      </c>
      <c r="D53" s="6" t="s">
        <v>462</v>
      </c>
      <c r="E53" s="23"/>
      <c r="F53" s="24"/>
      <c r="G53" s="25"/>
      <c r="H53" s="5"/>
      <c r="J53" s="5"/>
      <c r="K53" s="5"/>
      <c r="L53" s="23">
        <f>SUM(H53:K53,E53)</f>
        <v>0</v>
      </c>
      <c r="M53" s="26">
        <f>COUNT(H53:K53,E53)</f>
        <v>0</v>
      </c>
      <c r="N53" s="5"/>
      <c r="O53" s="5"/>
      <c r="P53" s="5"/>
      <c r="Q53" s="5">
        <f>IF(E53&gt;=50,1,0)</f>
        <v>0</v>
      </c>
      <c r="R53" s="5">
        <f>IF(H53&gt;=39,1,0)</f>
        <v>0</v>
      </c>
      <c r="S53" s="5">
        <f>IF(I53&gt;=50,1,0)</f>
        <v>0</v>
      </c>
      <c r="T53" s="5">
        <f>IF(J53&gt;=65,1,0)</f>
        <v>0</v>
      </c>
      <c r="U53" s="5">
        <f>IF(K53&gt;60,1,0)</f>
        <v>0</v>
      </c>
      <c r="V53" s="5">
        <f>SUM(Q53:U53)</f>
        <v>0</v>
      </c>
      <c r="W53" s="27">
        <f>L53</f>
        <v>0</v>
      </c>
      <c r="X53" s="33" t="s">
        <v>771</v>
      </c>
    </row>
    <row r="54" spans="1:24" ht="15">
      <c r="A54" s="6" t="s">
        <v>522</v>
      </c>
      <c r="B54" s="6" t="s">
        <v>113</v>
      </c>
      <c r="C54" s="6" t="s">
        <v>159</v>
      </c>
      <c r="D54" s="5" t="s">
        <v>461</v>
      </c>
      <c r="E54" s="23"/>
      <c r="F54" s="24"/>
      <c r="G54" s="25"/>
      <c r="H54" s="5"/>
      <c r="J54" s="5"/>
      <c r="K54" s="5"/>
      <c r="L54" s="23">
        <f>SUM(H54:K54,E54)</f>
        <v>0</v>
      </c>
      <c r="M54" s="26">
        <f>COUNT(H54:K54,E54)</f>
        <v>0</v>
      </c>
      <c r="N54" s="5"/>
      <c r="O54" s="5"/>
      <c r="P54" s="5"/>
      <c r="Q54" s="5">
        <f>IF(E54&gt;=50,1,0)</f>
        <v>0</v>
      </c>
      <c r="R54" s="5">
        <f>IF(H54&gt;=39,1,0)</f>
        <v>0</v>
      </c>
      <c r="S54" s="5">
        <f>IF(I54&gt;=50,1,0)</f>
        <v>0</v>
      </c>
      <c r="T54" s="5">
        <f>IF(J54&gt;=65,1,0)</f>
        <v>0</v>
      </c>
      <c r="U54" s="5">
        <f>IF(K54&gt;60,1,0)</f>
        <v>0</v>
      </c>
      <c r="V54" s="5">
        <f>SUM(Q54:U54)</f>
        <v>0</v>
      </c>
      <c r="W54" s="27">
        <f>L54</f>
        <v>0</v>
      </c>
      <c r="X54" s="33" t="s">
        <v>771</v>
      </c>
    </row>
    <row r="55" spans="1:24" ht="15">
      <c r="A55" s="6" t="s">
        <v>548</v>
      </c>
      <c r="B55" s="6" t="s">
        <v>53</v>
      </c>
      <c r="C55" s="6" t="s">
        <v>165</v>
      </c>
      <c r="D55" s="6" t="s">
        <v>462</v>
      </c>
      <c r="E55" s="23"/>
      <c r="F55" s="24"/>
      <c r="G55" s="25"/>
      <c r="H55" s="5"/>
      <c r="J55" s="5"/>
      <c r="K55" s="5"/>
      <c r="L55" s="23">
        <f>SUM(H55:K55,E55)</f>
        <v>0</v>
      </c>
      <c r="M55" s="26">
        <f>COUNT(H55:K55,E55)</f>
        <v>0</v>
      </c>
      <c r="N55" s="5"/>
      <c r="O55" s="5"/>
      <c r="P55" s="5"/>
      <c r="Q55" s="5">
        <f>IF(E55&gt;=50,1,0)</f>
        <v>0</v>
      </c>
      <c r="R55" s="5">
        <f>IF(H55&gt;=39,1,0)</f>
        <v>0</v>
      </c>
      <c r="S55" s="5">
        <f>IF(I55&gt;=50,1,0)</f>
        <v>0</v>
      </c>
      <c r="T55" s="5">
        <f>IF(J55&gt;=65,1,0)</f>
        <v>0</v>
      </c>
      <c r="U55" s="5">
        <f>IF(K55&gt;60,1,0)</f>
        <v>0</v>
      </c>
      <c r="V55" s="5">
        <f>SUM(Q55:U55)</f>
        <v>0</v>
      </c>
      <c r="W55" s="27">
        <f>L55</f>
        <v>0</v>
      </c>
      <c r="X55" s="33" t="s">
        <v>771</v>
      </c>
    </row>
    <row r="56" spans="1:24" ht="15">
      <c r="A56" s="6" t="s">
        <v>531</v>
      </c>
      <c r="B56" s="6" t="s">
        <v>532</v>
      </c>
      <c r="C56" s="6" t="s">
        <v>299</v>
      </c>
      <c r="D56" s="6" t="s">
        <v>462</v>
      </c>
      <c r="E56" s="23"/>
      <c r="F56" s="24"/>
      <c r="G56" s="25"/>
      <c r="H56" s="5"/>
      <c r="I56" s="6"/>
      <c r="J56" s="6"/>
      <c r="K56" s="6"/>
      <c r="L56" s="23">
        <f>SUM(H56:K56,E56)</f>
        <v>0</v>
      </c>
      <c r="M56" s="26">
        <f>COUNT(H56:K56,E56)</f>
        <v>0</v>
      </c>
      <c r="N56" s="5"/>
      <c r="O56" s="5"/>
      <c r="P56" s="5"/>
      <c r="Q56" s="5">
        <f>IF(E56&gt;=50,1,0)</f>
        <v>0</v>
      </c>
      <c r="R56" s="5">
        <f>IF(H56&gt;=39,1,0)</f>
        <v>0</v>
      </c>
      <c r="S56" s="5">
        <f>IF(I56&gt;=50,1,0)</f>
        <v>0</v>
      </c>
      <c r="T56" s="5">
        <f>IF(J56&gt;=65,1,0)</f>
        <v>0</v>
      </c>
      <c r="U56" s="5">
        <f>IF(K56&gt;60,1,0)</f>
        <v>0</v>
      </c>
      <c r="V56" s="5">
        <f>SUM(Q56:U56)</f>
        <v>0</v>
      </c>
      <c r="W56" s="27">
        <f>L56</f>
        <v>0</v>
      </c>
      <c r="X56" s="33" t="s">
        <v>771</v>
      </c>
    </row>
    <row r="57" spans="1:24" ht="15">
      <c r="A57" s="6" t="s">
        <v>566</v>
      </c>
      <c r="B57" s="6" t="s">
        <v>51</v>
      </c>
      <c r="C57" s="6" t="s">
        <v>163</v>
      </c>
      <c r="D57" s="5" t="s">
        <v>461</v>
      </c>
      <c r="E57" s="23"/>
      <c r="F57" s="24"/>
      <c r="G57" s="25"/>
      <c r="H57" s="5"/>
      <c r="I57" s="5"/>
      <c r="J57" s="5"/>
      <c r="K57" s="5"/>
      <c r="L57" s="23">
        <f>SUM(H57:K57,E57)</f>
        <v>0</v>
      </c>
      <c r="M57" s="26">
        <f>COUNT(H57:K57,E57)</f>
        <v>0</v>
      </c>
      <c r="N57" s="5"/>
      <c r="O57" s="5"/>
      <c r="P57" s="5"/>
      <c r="Q57" s="5">
        <f>IF(E57&gt;=50,1,0)</f>
        <v>0</v>
      </c>
      <c r="R57" s="5">
        <f>IF(H57&gt;=39,1,0)</f>
        <v>0</v>
      </c>
      <c r="S57" s="5">
        <f>IF(I57&gt;=50,1,0)</f>
        <v>0</v>
      </c>
      <c r="T57" s="5">
        <f>IF(J57&gt;=65,1,0)</f>
        <v>0</v>
      </c>
      <c r="U57" s="5">
        <f>IF(K57&gt;60,1,0)</f>
        <v>0</v>
      </c>
      <c r="V57" s="5">
        <f>SUM(Q57:U57)</f>
        <v>0</v>
      </c>
      <c r="W57" s="27">
        <f>L57</f>
        <v>0</v>
      </c>
      <c r="X57" s="33" t="s">
        <v>771</v>
      </c>
    </row>
    <row r="58" spans="1:24" ht="15">
      <c r="A58" s="6" t="s">
        <v>494</v>
      </c>
      <c r="B58" s="6" t="s">
        <v>53</v>
      </c>
      <c r="C58" s="6" t="s">
        <v>495</v>
      </c>
      <c r="D58" s="6" t="s">
        <v>462</v>
      </c>
      <c r="E58" s="23"/>
      <c r="F58" s="24"/>
      <c r="G58" s="25"/>
      <c r="H58" s="5"/>
      <c r="I58" s="5"/>
      <c r="J58" s="5"/>
      <c r="K58" s="5"/>
      <c r="L58" s="23">
        <f>SUM(H58:K58,E58)</f>
        <v>0</v>
      </c>
      <c r="M58" s="26">
        <f>COUNT(H58:K58,E58)</f>
        <v>0</v>
      </c>
      <c r="N58" s="5"/>
      <c r="O58" s="5"/>
      <c r="P58" s="5"/>
      <c r="Q58" s="5">
        <f>IF(E58&gt;=50,1,0)</f>
        <v>0</v>
      </c>
      <c r="R58" s="5">
        <f>IF(H58&gt;=39,1,0)</f>
        <v>0</v>
      </c>
      <c r="S58" s="5">
        <f>IF(I58&gt;=50,1,0)</f>
        <v>0</v>
      </c>
      <c r="T58" s="5">
        <f>IF(J58&gt;=65,1,0)</f>
        <v>0</v>
      </c>
      <c r="U58" s="5">
        <f>IF(K58&gt;60,1,0)</f>
        <v>0</v>
      </c>
      <c r="V58" s="5">
        <f>SUM(Q58:U58)</f>
        <v>0</v>
      </c>
      <c r="W58" s="27">
        <f>L58</f>
        <v>0</v>
      </c>
      <c r="X58" s="33" t="s">
        <v>771</v>
      </c>
    </row>
    <row r="59" spans="1:24" ht="15">
      <c r="A59" s="6" t="s">
        <v>574</v>
      </c>
      <c r="B59" s="6" t="s">
        <v>101</v>
      </c>
      <c r="C59" s="6" t="s">
        <v>268</v>
      </c>
      <c r="D59" s="5" t="s">
        <v>461</v>
      </c>
      <c r="E59" s="23"/>
      <c r="F59" s="24"/>
      <c r="G59" s="25"/>
      <c r="H59" s="5"/>
      <c r="I59" s="5"/>
      <c r="J59" s="5"/>
      <c r="K59" s="5"/>
      <c r="L59" s="23">
        <f>SUM(H59:K59,E59)</f>
        <v>0</v>
      </c>
      <c r="M59" s="26">
        <f>COUNT(H59:K59,E59)</f>
        <v>0</v>
      </c>
      <c r="N59" s="5"/>
      <c r="O59" s="5"/>
      <c r="P59" s="5"/>
      <c r="Q59" s="5">
        <f>IF(E59&gt;=50,1,0)</f>
        <v>0</v>
      </c>
      <c r="R59" s="5">
        <f>IF(H59&gt;=39,1,0)</f>
        <v>0</v>
      </c>
      <c r="S59" s="5">
        <f>IF(I59&gt;=50,1,0)</f>
        <v>0</v>
      </c>
      <c r="T59" s="5">
        <f>IF(J59&gt;=65,1,0)</f>
        <v>0</v>
      </c>
      <c r="U59" s="5">
        <f>IF(K59&gt;60,1,0)</f>
        <v>0</v>
      </c>
      <c r="V59" s="5">
        <f>SUM(Q59:U59)</f>
        <v>0</v>
      </c>
      <c r="W59" s="27">
        <f>L59</f>
        <v>0</v>
      </c>
      <c r="X59" s="33" t="s">
        <v>771</v>
      </c>
    </row>
    <row r="60" spans="1:24" ht="15">
      <c r="A60" s="6" t="s">
        <v>529</v>
      </c>
      <c r="B60" s="6" t="s">
        <v>287</v>
      </c>
      <c r="C60" s="6" t="s">
        <v>43</v>
      </c>
      <c r="D60" s="6" t="s">
        <v>462</v>
      </c>
      <c r="E60" s="23"/>
      <c r="F60" s="24"/>
      <c r="G60" s="25"/>
      <c r="H60" s="5"/>
      <c r="I60" s="5"/>
      <c r="J60" s="5"/>
      <c r="K60" s="5"/>
      <c r="L60" s="23">
        <f>SUM(H60:K60,E60)</f>
        <v>0</v>
      </c>
      <c r="M60" s="26">
        <f>COUNT(H60:K60,E60)</f>
        <v>0</v>
      </c>
      <c r="N60" s="5"/>
      <c r="O60" s="5"/>
      <c r="P60" s="5"/>
      <c r="Q60" s="5">
        <f>IF(E60&gt;=50,1,0)</f>
        <v>0</v>
      </c>
      <c r="R60" s="5">
        <f>IF(H60&gt;=39,1,0)</f>
        <v>0</v>
      </c>
      <c r="S60" s="5">
        <f>IF(I60&gt;=50,1,0)</f>
        <v>0</v>
      </c>
      <c r="T60" s="5">
        <f>IF(J60&gt;=65,1,0)</f>
        <v>0</v>
      </c>
      <c r="U60" s="5">
        <f>IF(K60&gt;60,1,0)</f>
        <v>0</v>
      </c>
      <c r="V60" s="5">
        <f>SUM(Q60:U60)</f>
        <v>0</v>
      </c>
      <c r="W60" s="27">
        <f>L60</f>
        <v>0</v>
      </c>
      <c r="X60" s="33" t="s">
        <v>771</v>
      </c>
    </row>
    <row r="61" spans="1:24" ht="15">
      <c r="A61" s="6" t="s">
        <v>238</v>
      </c>
      <c r="B61" s="6" t="s">
        <v>72</v>
      </c>
      <c r="C61" s="6" t="s">
        <v>73</v>
      </c>
      <c r="D61" s="5" t="s">
        <v>461</v>
      </c>
      <c r="E61" s="23"/>
      <c r="F61" s="24"/>
      <c r="G61" s="25"/>
      <c r="H61" s="5"/>
      <c r="I61" s="5"/>
      <c r="J61" s="5"/>
      <c r="K61" s="5"/>
      <c r="L61" s="23">
        <f>SUM(H61:K61,E61)</f>
        <v>0</v>
      </c>
      <c r="M61" s="26">
        <f>COUNT(H61:K61,E61)</f>
        <v>0</v>
      </c>
      <c r="N61" s="5"/>
      <c r="O61" s="5"/>
      <c r="P61" s="5"/>
      <c r="Q61" s="5">
        <f>IF(E61&gt;=50,1,0)</f>
        <v>0</v>
      </c>
      <c r="R61" s="5">
        <f>IF(H61&gt;=39,1,0)</f>
        <v>0</v>
      </c>
      <c r="S61" s="5">
        <f>IF(I61&gt;=50,1,0)</f>
        <v>0</v>
      </c>
      <c r="T61" s="5">
        <f>IF(J61&gt;=65,1,0)</f>
        <v>0</v>
      </c>
      <c r="U61" s="5">
        <f>IF(K61&gt;60,1,0)</f>
        <v>0</v>
      </c>
      <c r="V61" s="5">
        <f>SUM(Q61:U61)</f>
        <v>0</v>
      </c>
      <c r="W61" s="27">
        <f>L61</f>
        <v>0</v>
      </c>
      <c r="X61" s="33" t="s">
        <v>771</v>
      </c>
    </row>
    <row r="62" spans="1:24" ht="15">
      <c r="A62" s="6" t="s">
        <v>572</v>
      </c>
      <c r="B62" s="6" t="s">
        <v>96</v>
      </c>
      <c r="C62" s="6" t="s">
        <v>179</v>
      </c>
      <c r="D62" s="5" t="s">
        <v>461</v>
      </c>
      <c r="E62" s="23"/>
      <c r="F62" s="24"/>
      <c r="G62" s="25"/>
      <c r="H62" s="5"/>
      <c r="I62" s="5"/>
      <c r="J62" s="5"/>
      <c r="K62" s="5"/>
      <c r="L62" s="23">
        <f>SUM(H62:K62,E62)</f>
        <v>0</v>
      </c>
      <c r="M62" s="26">
        <f>COUNT(H62:K62,E62)</f>
        <v>0</v>
      </c>
      <c r="N62" s="5"/>
      <c r="O62" s="5"/>
      <c r="P62" s="5"/>
      <c r="Q62" s="5">
        <f>IF(E62&gt;=50,1,0)</f>
        <v>0</v>
      </c>
      <c r="R62" s="5">
        <f>IF(H62&gt;=39,1,0)</f>
        <v>0</v>
      </c>
      <c r="S62" s="5">
        <f>IF(I62&gt;=50,1,0)</f>
        <v>0</v>
      </c>
      <c r="T62" s="5">
        <f>IF(J62&gt;=65,1,0)</f>
        <v>0</v>
      </c>
      <c r="U62" s="5">
        <f>IF(K62&gt;60,1,0)</f>
        <v>0</v>
      </c>
      <c r="V62" s="5">
        <f>SUM(Q62:U62)</f>
        <v>0</v>
      </c>
      <c r="W62" s="27">
        <f>L62</f>
        <v>0</v>
      </c>
      <c r="X62" s="33" t="s">
        <v>771</v>
      </c>
    </row>
    <row r="63" spans="1:24" ht="15">
      <c r="A63" s="6" t="s">
        <v>544</v>
      </c>
      <c r="B63" s="6" t="s">
        <v>545</v>
      </c>
      <c r="C63" s="6" t="s">
        <v>5</v>
      </c>
      <c r="D63" s="6" t="s">
        <v>462</v>
      </c>
      <c r="E63" s="23"/>
      <c r="F63" s="24"/>
      <c r="G63" s="25"/>
      <c r="H63" s="5"/>
      <c r="I63" s="5"/>
      <c r="J63" s="5"/>
      <c r="K63" s="5"/>
      <c r="L63" s="23">
        <f>SUM(H63:K63,E63)</f>
        <v>0</v>
      </c>
      <c r="M63" s="26">
        <f>COUNT(H63:K63,E63)</f>
        <v>0</v>
      </c>
      <c r="N63" s="5"/>
      <c r="O63" s="5"/>
      <c r="P63" s="5"/>
      <c r="Q63" s="5">
        <f>IF(E63&gt;=50,1,0)</f>
        <v>0</v>
      </c>
      <c r="R63" s="5">
        <f>IF(H63&gt;=39,1,0)</f>
        <v>0</v>
      </c>
      <c r="S63" s="5">
        <f>IF(I63&gt;=50,1,0)</f>
        <v>0</v>
      </c>
      <c r="T63" s="5">
        <f>IF(J63&gt;=65,1,0)</f>
        <v>0</v>
      </c>
      <c r="U63" s="5">
        <f>IF(K63&gt;60,1,0)</f>
        <v>0</v>
      </c>
      <c r="V63" s="5">
        <f>SUM(Q63:U63)</f>
        <v>0</v>
      </c>
      <c r="W63" s="27">
        <f>L63</f>
        <v>0</v>
      </c>
      <c r="X63" s="33" t="s">
        <v>771</v>
      </c>
    </row>
    <row r="64" spans="1:24" ht="15">
      <c r="A64" s="9" t="s">
        <v>107</v>
      </c>
      <c r="B64" s="9" t="s">
        <v>428</v>
      </c>
      <c r="C64" s="9" t="s">
        <v>67</v>
      </c>
      <c r="D64" s="9" t="s">
        <v>464</v>
      </c>
      <c r="E64" s="23"/>
      <c r="F64" s="24"/>
      <c r="G64" s="25"/>
      <c r="H64" s="5"/>
      <c r="I64" s="5"/>
      <c r="J64" s="5"/>
      <c r="K64" s="5"/>
      <c r="L64" s="23">
        <f>SUM(H64:K64,E64)</f>
        <v>0</v>
      </c>
      <c r="M64" s="26">
        <f>COUNT(H64:K64,E64)</f>
        <v>0</v>
      </c>
      <c r="N64" s="5"/>
      <c r="O64" s="5"/>
      <c r="P64" s="5"/>
      <c r="Q64" s="5">
        <f>IF(E64&gt;=50,1,0)</f>
        <v>0</v>
      </c>
      <c r="R64" s="5">
        <f>IF(H64&gt;=39,1,0)</f>
        <v>0</v>
      </c>
      <c r="S64" s="5">
        <f>IF(I64&gt;=50,1,0)</f>
        <v>0</v>
      </c>
      <c r="T64" s="5">
        <f>IF(J64&gt;=65,1,0)</f>
        <v>0</v>
      </c>
      <c r="U64" s="5">
        <f>IF(K64&gt;60,1,0)</f>
        <v>0</v>
      </c>
      <c r="V64" s="5">
        <f>SUM(Q64:U64)</f>
        <v>0</v>
      </c>
      <c r="W64" s="27">
        <f>L64</f>
        <v>0</v>
      </c>
      <c r="X64" s="45" t="s">
        <v>769</v>
      </c>
    </row>
    <row r="65" spans="1:24" ht="15">
      <c r="A65" s="6" t="s">
        <v>505</v>
      </c>
      <c r="B65" s="6" t="s">
        <v>181</v>
      </c>
      <c r="C65" s="6" t="s">
        <v>11</v>
      </c>
      <c r="D65" s="6" t="s">
        <v>462</v>
      </c>
      <c r="E65" s="23"/>
      <c r="F65" s="24"/>
      <c r="G65" s="25"/>
      <c r="H65" s="5"/>
      <c r="I65" s="6"/>
      <c r="J65" s="6"/>
      <c r="K65" s="6"/>
      <c r="L65" s="23">
        <f>SUM(H65:K65,E65)</f>
        <v>0</v>
      </c>
      <c r="M65" s="5">
        <f>COUNT(H65:K65,E65)</f>
        <v>0</v>
      </c>
      <c r="N65" s="5"/>
      <c r="O65" s="5"/>
      <c r="P65" s="5"/>
      <c r="Q65" s="5">
        <f>IF(E65&gt;=50,1,0)</f>
        <v>0</v>
      </c>
      <c r="R65" s="5">
        <f>IF(H65&gt;=39,1,0)</f>
        <v>0</v>
      </c>
      <c r="S65" s="5">
        <f>IF(I65&gt;=50,1,0)</f>
        <v>0</v>
      </c>
      <c r="T65" s="5">
        <f>IF(J65&gt;=65,1,0)</f>
        <v>0</v>
      </c>
      <c r="U65" s="5">
        <f>IF(K65&gt;60,1,0)</f>
        <v>0</v>
      </c>
      <c r="V65" s="5">
        <f>SUM(Q65:U65)</f>
        <v>0</v>
      </c>
      <c r="W65" s="27">
        <f>L65</f>
        <v>0</v>
      </c>
      <c r="X65" s="33" t="s">
        <v>771</v>
      </c>
    </row>
    <row r="66" spans="1:24" ht="15">
      <c r="A66" s="6" t="s">
        <v>539</v>
      </c>
      <c r="B66" s="6" t="s">
        <v>128</v>
      </c>
      <c r="C66" s="6" t="s">
        <v>299</v>
      </c>
      <c r="D66" s="6" t="s">
        <v>462</v>
      </c>
      <c r="E66" s="23"/>
      <c r="F66" s="24"/>
      <c r="G66" s="25"/>
      <c r="H66" s="5"/>
      <c r="I66" s="5"/>
      <c r="J66" s="5"/>
      <c r="K66" s="5"/>
      <c r="L66" s="23">
        <f>SUM(H66:K66,E66)</f>
        <v>0</v>
      </c>
      <c r="M66" s="26">
        <f>COUNT(H66:K66,E66)</f>
        <v>0</v>
      </c>
      <c r="N66" s="5"/>
      <c r="O66" s="5"/>
      <c r="P66" s="5"/>
      <c r="Q66" s="5">
        <f>IF(E66&gt;=50,1,0)</f>
        <v>0</v>
      </c>
      <c r="R66" s="5">
        <f>IF(H66&gt;=39,1,0)</f>
        <v>0</v>
      </c>
      <c r="S66" s="5">
        <f>IF(I66&gt;=50,1,0)</f>
        <v>0</v>
      </c>
      <c r="T66" s="5">
        <f>IF(J66&gt;=65,1,0)</f>
        <v>0</v>
      </c>
      <c r="U66" s="5">
        <f>IF(K66&gt;60,1,0)</f>
        <v>0</v>
      </c>
      <c r="V66" s="5">
        <f>SUM(Q66:U66)</f>
        <v>0</v>
      </c>
      <c r="W66" s="27">
        <f>L66</f>
        <v>0</v>
      </c>
      <c r="X66" s="33" t="s">
        <v>771</v>
      </c>
    </row>
    <row r="67" spans="1:24" ht="15">
      <c r="A67" s="6" t="s">
        <v>546</v>
      </c>
      <c r="B67" s="6" t="s">
        <v>37</v>
      </c>
      <c r="C67" s="6" t="s">
        <v>547</v>
      </c>
      <c r="D67" s="6" t="s">
        <v>462</v>
      </c>
      <c r="E67" s="23"/>
      <c r="F67" s="24"/>
      <c r="G67" s="25"/>
      <c r="H67" s="5"/>
      <c r="J67" s="5"/>
      <c r="K67" s="5"/>
      <c r="L67" s="23">
        <f>SUM(H67:K67,E67)</f>
        <v>0</v>
      </c>
      <c r="M67" s="26">
        <f>COUNT(H67:K67,E67)</f>
        <v>0</v>
      </c>
      <c r="N67" s="5"/>
      <c r="O67" s="5"/>
      <c r="P67" s="5"/>
      <c r="Q67" s="5">
        <f>IF(E67&gt;=50,1,0)</f>
        <v>0</v>
      </c>
      <c r="R67" s="5">
        <f>IF(H67&gt;=39,1,0)</f>
        <v>0</v>
      </c>
      <c r="S67" s="5">
        <f>IF(I67&gt;=50,1,0)</f>
        <v>0</v>
      </c>
      <c r="T67" s="5">
        <f>IF(J67&gt;=65,1,0)</f>
        <v>0</v>
      </c>
      <c r="U67" s="5">
        <f>IF(K67&gt;60,1,0)</f>
        <v>0</v>
      </c>
      <c r="V67" s="5">
        <f>SUM(Q67:U67)</f>
        <v>0</v>
      </c>
      <c r="W67" s="27">
        <f>L67</f>
        <v>0</v>
      </c>
      <c r="X67" s="33" t="s">
        <v>771</v>
      </c>
    </row>
    <row r="68" spans="1:24" ht="15">
      <c r="A68" s="9" t="s">
        <v>540</v>
      </c>
      <c r="B68" s="9" t="s">
        <v>137</v>
      </c>
      <c r="C68" s="9" t="s">
        <v>5</v>
      </c>
      <c r="D68" s="6" t="s">
        <v>462</v>
      </c>
      <c r="E68" s="23"/>
      <c r="F68" s="24"/>
      <c r="G68" s="25"/>
      <c r="H68" s="5"/>
      <c r="J68" s="5"/>
      <c r="K68" s="5"/>
      <c r="L68" s="23">
        <f>SUM(H68:K68,E68)</f>
        <v>0</v>
      </c>
      <c r="M68" s="26">
        <f>COUNT(H68:K68,E68)</f>
        <v>0</v>
      </c>
      <c r="N68" s="5"/>
      <c r="O68" s="5"/>
      <c r="P68" s="5"/>
      <c r="Q68" s="5">
        <f>IF(E68&gt;=50,1,0)</f>
        <v>0</v>
      </c>
      <c r="R68" s="5">
        <f>IF(H68&gt;=39,1,0)</f>
        <v>0</v>
      </c>
      <c r="S68" s="5">
        <f>IF(I68&gt;=50,1,0)</f>
        <v>0</v>
      </c>
      <c r="T68" s="5">
        <f>IF(J68&gt;=65,1,0)</f>
        <v>0</v>
      </c>
      <c r="U68" s="5">
        <f>IF(K68&gt;60,1,0)</f>
        <v>0</v>
      </c>
      <c r="V68" s="5">
        <f>SUM(Q68:U68)</f>
        <v>0</v>
      </c>
      <c r="W68" s="27">
        <f>L68</f>
        <v>0</v>
      </c>
      <c r="X68" s="33" t="s">
        <v>771</v>
      </c>
    </row>
    <row r="69" spans="1:25" ht="15">
      <c r="A69" s="9" t="s">
        <v>689</v>
      </c>
      <c r="B69" s="9" t="s">
        <v>171</v>
      </c>
      <c r="C69" s="9" t="s">
        <v>423</v>
      </c>
      <c r="D69" s="9" t="s">
        <v>464</v>
      </c>
      <c r="E69" s="23"/>
      <c r="F69" s="24"/>
      <c r="G69" s="25"/>
      <c r="H69" s="5"/>
      <c r="J69" s="5"/>
      <c r="K69" s="5"/>
      <c r="L69" s="23">
        <f>SUM(H69:K69,E69)</f>
        <v>0</v>
      </c>
      <c r="M69" s="26">
        <f>COUNT(H69:K69,E69)</f>
        <v>0</v>
      </c>
      <c r="N69" s="5"/>
      <c r="O69" s="5"/>
      <c r="P69" s="5"/>
      <c r="Q69" s="5">
        <f>IF(E69&gt;=50,1,0)</f>
        <v>0</v>
      </c>
      <c r="R69" s="5">
        <f>IF(H69&gt;=39,1,0)</f>
        <v>0</v>
      </c>
      <c r="S69" s="5">
        <f>IF(I69&gt;=50,1,0)</f>
        <v>0</v>
      </c>
      <c r="T69" s="5">
        <f>IF(J69&gt;=65,1,0)</f>
        <v>0</v>
      </c>
      <c r="U69" s="5">
        <f>IF(K69&gt;60,1,0)</f>
        <v>0</v>
      </c>
      <c r="V69" s="5">
        <f>SUM(Q69:U69)</f>
        <v>0</v>
      </c>
      <c r="W69" s="27">
        <f>L69</f>
        <v>0</v>
      </c>
      <c r="X69" s="45" t="s">
        <v>769</v>
      </c>
      <c r="Y69" s="2" t="s">
        <v>764</v>
      </c>
    </row>
    <row r="70" spans="1:24" ht="15">
      <c r="A70" s="9" t="s">
        <v>538</v>
      </c>
      <c r="B70" s="9" t="s">
        <v>53</v>
      </c>
      <c r="C70" s="9" t="s">
        <v>33</v>
      </c>
      <c r="D70" s="6" t="s">
        <v>462</v>
      </c>
      <c r="E70" s="23"/>
      <c r="F70" s="24"/>
      <c r="G70" s="25"/>
      <c r="H70" s="5"/>
      <c r="J70" s="5"/>
      <c r="K70" s="5"/>
      <c r="L70" s="23">
        <f>SUM(H70:K70,E70)</f>
        <v>0</v>
      </c>
      <c r="M70" s="5">
        <f>COUNT(H70:K70,E70)</f>
        <v>0</v>
      </c>
      <c r="N70" s="5"/>
      <c r="O70" s="5"/>
      <c r="P70" s="5"/>
      <c r="Q70" s="5">
        <f>IF(E70&gt;=50,1,0)</f>
        <v>0</v>
      </c>
      <c r="R70" s="5">
        <f>IF(H70&gt;=39,1,0)</f>
        <v>0</v>
      </c>
      <c r="S70" s="5">
        <f>IF(I70&gt;=50,1,0)</f>
        <v>0</v>
      </c>
      <c r="T70" s="5">
        <f>IF(J70&gt;=65,1,0)</f>
        <v>0</v>
      </c>
      <c r="U70" s="5">
        <f>IF(K70&gt;60,1,0)</f>
        <v>0</v>
      </c>
      <c r="V70" s="5">
        <f>SUM(Q70:U70)</f>
        <v>0</v>
      </c>
      <c r="W70" s="27">
        <f>L70</f>
        <v>0</v>
      </c>
      <c r="X70" s="33" t="s">
        <v>771</v>
      </c>
    </row>
    <row r="71" spans="1:24" ht="15">
      <c r="A71" s="6" t="s">
        <v>541</v>
      </c>
      <c r="B71" s="6" t="s">
        <v>113</v>
      </c>
      <c r="C71" s="6" t="s">
        <v>425</v>
      </c>
      <c r="D71" s="6" t="s">
        <v>462</v>
      </c>
      <c r="E71" s="23"/>
      <c r="F71" s="24"/>
      <c r="G71" s="25"/>
      <c r="H71" s="5"/>
      <c r="I71" s="7"/>
      <c r="J71" s="6"/>
      <c r="K71" s="6"/>
      <c r="L71" s="23">
        <f>SUM(H71:K71,E71)</f>
        <v>0</v>
      </c>
      <c r="M71" s="5">
        <f>COUNT(H71:K71,E71)</f>
        <v>0</v>
      </c>
      <c r="N71" s="5"/>
      <c r="O71" s="5"/>
      <c r="P71" s="5"/>
      <c r="Q71" s="5">
        <f>IF(E71&gt;=50,1,0)</f>
        <v>0</v>
      </c>
      <c r="R71" s="5">
        <f>IF(H71&gt;=39,1,0)</f>
        <v>0</v>
      </c>
      <c r="S71" s="5">
        <f>IF(I71&gt;=50,1,0)</f>
        <v>0</v>
      </c>
      <c r="T71" s="5">
        <f>IF(J71&gt;=65,1,0)</f>
        <v>0</v>
      </c>
      <c r="U71" s="5">
        <f>IF(K71&gt;60,1,0)</f>
        <v>0</v>
      </c>
      <c r="V71" s="5">
        <f>SUM(Q71:U71)</f>
        <v>0</v>
      </c>
      <c r="W71" s="27">
        <f>L71</f>
        <v>0</v>
      </c>
      <c r="X71" s="33" t="s">
        <v>771</v>
      </c>
    </row>
    <row r="72" spans="1:24" ht="15">
      <c r="A72" s="6" t="s">
        <v>273</v>
      </c>
      <c r="B72" s="6" t="s">
        <v>282</v>
      </c>
      <c r="C72" s="6" t="s">
        <v>14</v>
      </c>
      <c r="D72" s="5" t="s">
        <v>461</v>
      </c>
      <c r="E72" s="23"/>
      <c r="F72" s="24"/>
      <c r="G72" s="25"/>
      <c r="H72" s="5"/>
      <c r="J72" s="5"/>
      <c r="K72" s="5"/>
      <c r="L72" s="23">
        <f>SUM(H72:K72,E72)</f>
        <v>0</v>
      </c>
      <c r="M72" s="5">
        <f>COUNT(H72:K72,E72)</f>
        <v>0</v>
      </c>
      <c r="N72" s="5"/>
      <c r="O72" s="5"/>
      <c r="P72" s="5"/>
      <c r="Q72" s="5">
        <f>IF(E72&gt;=50,1,0)</f>
        <v>0</v>
      </c>
      <c r="R72" s="5">
        <f>IF(H72&gt;=39,1,0)</f>
        <v>0</v>
      </c>
      <c r="S72" s="5">
        <f>IF(I72&gt;=50,1,0)</f>
        <v>0</v>
      </c>
      <c r="T72" s="5">
        <f>IF(J72&gt;=65,1,0)</f>
        <v>0</v>
      </c>
      <c r="U72" s="5">
        <f>IF(K72&gt;60,1,0)</f>
        <v>0</v>
      </c>
      <c r="V72" s="5">
        <f>SUM(Q72:U72)</f>
        <v>0</v>
      </c>
      <c r="W72" s="27">
        <f>L72</f>
        <v>0</v>
      </c>
      <c r="X72" s="33" t="s">
        <v>771</v>
      </c>
    </row>
    <row r="73" spans="1:24" ht="15">
      <c r="A73" s="6" t="s">
        <v>520</v>
      </c>
      <c r="B73" s="6" t="s">
        <v>256</v>
      </c>
      <c r="C73" s="6" t="s">
        <v>316</v>
      </c>
      <c r="D73" s="6" t="s">
        <v>462</v>
      </c>
      <c r="E73" s="23"/>
      <c r="F73" s="24"/>
      <c r="G73" s="25"/>
      <c r="H73" s="5"/>
      <c r="J73" s="5"/>
      <c r="K73" s="5"/>
      <c r="L73" s="23">
        <f>SUM(H73:K73,E73)</f>
        <v>0</v>
      </c>
      <c r="M73" s="26">
        <f>COUNT(H73:K73,E73)</f>
        <v>0</v>
      </c>
      <c r="N73" s="5"/>
      <c r="O73" s="5"/>
      <c r="P73" s="5"/>
      <c r="Q73" s="5">
        <f>IF(E73&gt;=50,1,0)</f>
        <v>0</v>
      </c>
      <c r="R73" s="5">
        <f>IF(H73&gt;=39,1,0)</f>
        <v>0</v>
      </c>
      <c r="S73" s="5">
        <f>IF(I73&gt;=50,1,0)</f>
        <v>0</v>
      </c>
      <c r="T73" s="5">
        <f>IF(J73&gt;=65,1,0)</f>
        <v>0</v>
      </c>
      <c r="U73" s="5">
        <f>IF(K73&gt;60,1,0)</f>
        <v>0</v>
      </c>
      <c r="V73" s="5">
        <f>SUM(Q73:U73)</f>
        <v>0</v>
      </c>
      <c r="W73" s="27">
        <f>L73</f>
        <v>0</v>
      </c>
      <c r="X73" s="33" t="s">
        <v>771</v>
      </c>
    </row>
    <row r="74" spans="1:24" ht="15">
      <c r="A74" s="9" t="s">
        <v>512</v>
      </c>
      <c r="B74" s="9" t="s">
        <v>42</v>
      </c>
      <c r="C74" s="9" t="s">
        <v>73</v>
      </c>
      <c r="D74" s="6" t="s">
        <v>462</v>
      </c>
      <c r="E74" s="23"/>
      <c r="F74" s="24"/>
      <c r="G74" s="25"/>
      <c r="H74" s="5"/>
      <c r="J74" s="5"/>
      <c r="K74" s="5"/>
      <c r="L74" s="23">
        <f>SUM(H74:K74,E74)</f>
        <v>0</v>
      </c>
      <c r="M74" s="26">
        <f>COUNT(H74:K74,E74)</f>
        <v>0</v>
      </c>
      <c r="N74" s="5"/>
      <c r="O74" s="5"/>
      <c r="P74" s="5"/>
      <c r="Q74" s="5">
        <f>IF(E74&gt;=50,1,0)</f>
        <v>0</v>
      </c>
      <c r="R74" s="5">
        <f>IF(H74&gt;=39,1,0)</f>
        <v>0</v>
      </c>
      <c r="S74" s="5">
        <f>IF(I74&gt;=50,1,0)</f>
        <v>0</v>
      </c>
      <c r="T74" s="5">
        <f>IF(J74&gt;=65,1,0)</f>
        <v>0</v>
      </c>
      <c r="U74" s="5">
        <f>IF(K74&gt;60,1,0)</f>
        <v>0</v>
      </c>
      <c r="V74" s="5">
        <f>SUM(Q74:U74)</f>
        <v>0</v>
      </c>
      <c r="W74" s="27">
        <f>L74</f>
        <v>0</v>
      </c>
      <c r="X74" s="33" t="s">
        <v>771</v>
      </c>
    </row>
    <row r="75" spans="1:24" ht="15">
      <c r="A75" s="9" t="s">
        <v>533</v>
      </c>
      <c r="B75" s="9" t="s">
        <v>7</v>
      </c>
      <c r="C75" s="9" t="s">
        <v>17</v>
      </c>
      <c r="D75" s="6" t="s">
        <v>462</v>
      </c>
      <c r="E75" s="23"/>
      <c r="F75" s="24"/>
      <c r="G75" s="25"/>
      <c r="H75" s="5"/>
      <c r="I75" s="5"/>
      <c r="J75" s="5"/>
      <c r="K75" s="5"/>
      <c r="L75" s="23">
        <f>SUM(H75:K75,E75)</f>
        <v>0</v>
      </c>
      <c r="M75" s="26">
        <f>COUNT(H75:K75,E75)</f>
        <v>0</v>
      </c>
      <c r="N75" s="5"/>
      <c r="O75" s="5"/>
      <c r="P75" s="5"/>
      <c r="Q75" s="5">
        <f>IF(E75&gt;=50,1,0)</f>
        <v>0</v>
      </c>
      <c r="R75" s="5">
        <f>IF(H75&gt;=39,1,0)</f>
        <v>0</v>
      </c>
      <c r="S75" s="5">
        <f>IF(I75&gt;=50,1,0)</f>
        <v>0</v>
      </c>
      <c r="T75" s="5">
        <f>IF(J75&gt;=65,1,0)</f>
        <v>0</v>
      </c>
      <c r="U75" s="5">
        <f>IF(K75&gt;60,1,0)</f>
        <v>0</v>
      </c>
      <c r="V75" s="5">
        <f>SUM(Q75:U75)</f>
        <v>0</v>
      </c>
      <c r="W75" s="27">
        <f>L75</f>
        <v>0</v>
      </c>
      <c r="X75" s="33" t="s">
        <v>771</v>
      </c>
    </row>
    <row r="76" spans="1:24" ht="15">
      <c r="A76" s="6" t="s">
        <v>528</v>
      </c>
      <c r="B76" s="6" t="s">
        <v>132</v>
      </c>
      <c r="C76" s="6" t="s">
        <v>299</v>
      </c>
      <c r="D76" s="6" t="s">
        <v>462</v>
      </c>
      <c r="E76" s="23"/>
      <c r="F76" s="24"/>
      <c r="G76" s="25"/>
      <c r="H76" s="5"/>
      <c r="I76" s="5"/>
      <c r="J76" s="5"/>
      <c r="K76" s="5"/>
      <c r="L76" s="23">
        <f>SUM(H76:K76,E76)</f>
        <v>0</v>
      </c>
      <c r="M76" s="26">
        <f>COUNT(H76:K76,E76)</f>
        <v>0</v>
      </c>
      <c r="N76" s="5"/>
      <c r="O76" s="5"/>
      <c r="P76" s="5"/>
      <c r="Q76" s="5">
        <f>IF(E76&gt;=50,1,0)</f>
        <v>0</v>
      </c>
      <c r="R76" s="5">
        <f>IF(H76&gt;=39,1,0)</f>
        <v>0</v>
      </c>
      <c r="S76" s="5">
        <f>IF(I76&gt;=50,1,0)</f>
        <v>0</v>
      </c>
      <c r="T76" s="5">
        <f>IF(J76&gt;=65,1,0)</f>
        <v>0</v>
      </c>
      <c r="U76" s="5">
        <f>IF(K76&gt;60,1,0)</f>
        <v>0</v>
      </c>
      <c r="V76" s="5">
        <f>SUM(Q76:U76)</f>
        <v>0</v>
      </c>
      <c r="W76" s="27">
        <f>L76</f>
        <v>0</v>
      </c>
      <c r="X76" s="33" t="s">
        <v>771</v>
      </c>
    </row>
    <row r="77" spans="1:24" ht="15">
      <c r="A77" s="6" t="s">
        <v>568</v>
      </c>
      <c r="B77" s="6" t="s">
        <v>86</v>
      </c>
      <c r="C77" s="6" t="s">
        <v>30</v>
      </c>
      <c r="D77" s="5" t="s">
        <v>461</v>
      </c>
      <c r="E77" s="23"/>
      <c r="F77" s="24"/>
      <c r="G77" s="25"/>
      <c r="H77" s="5"/>
      <c r="I77" s="5"/>
      <c r="J77" s="5"/>
      <c r="K77" s="5"/>
      <c r="L77" s="23">
        <f>SUM(H77:K77,E77)</f>
        <v>0</v>
      </c>
      <c r="M77" s="26">
        <f>COUNT(H77:K77,E77)</f>
        <v>0</v>
      </c>
      <c r="N77" s="5"/>
      <c r="O77" s="5"/>
      <c r="P77" s="5"/>
      <c r="Q77" s="5">
        <f>IF(E77&gt;=50,1,0)</f>
        <v>0</v>
      </c>
      <c r="R77" s="5">
        <f>IF(H77&gt;=39,1,0)</f>
        <v>0</v>
      </c>
      <c r="S77" s="5">
        <f>IF(I77&gt;=50,1,0)</f>
        <v>0</v>
      </c>
      <c r="T77" s="5">
        <f>IF(J77&gt;=65,1,0)</f>
        <v>0</v>
      </c>
      <c r="U77" s="5">
        <f>IF(K77&gt;60,1,0)</f>
        <v>0</v>
      </c>
      <c r="V77" s="5">
        <f>SUM(Q77:U77)</f>
        <v>0</v>
      </c>
      <c r="W77" s="27">
        <f>L77</f>
        <v>0</v>
      </c>
      <c r="X77" s="33" t="s">
        <v>771</v>
      </c>
    </row>
    <row r="78" spans="1:24" ht="15">
      <c r="A78" s="7" t="s">
        <v>496</v>
      </c>
      <c r="B78" s="7" t="s">
        <v>252</v>
      </c>
      <c r="C78" s="7" t="s">
        <v>20</v>
      </c>
      <c r="D78" s="46" t="s">
        <v>462</v>
      </c>
      <c r="E78" s="23"/>
      <c r="F78" s="24"/>
      <c r="G78" s="25"/>
      <c r="H78" s="5"/>
      <c r="I78" s="5"/>
      <c r="J78" s="5"/>
      <c r="K78" s="5"/>
      <c r="L78" s="23">
        <f>SUM(H78:K78,E78)</f>
        <v>0</v>
      </c>
      <c r="M78" s="5">
        <f>COUNT(H78:K78,E78)</f>
        <v>0</v>
      </c>
      <c r="N78" s="5"/>
      <c r="O78" s="5"/>
      <c r="P78" s="5"/>
      <c r="Q78" s="5">
        <f>IF(E78&gt;=50,1,0)</f>
        <v>0</v>
      </c>
      <c r="R78" s="5">
        <f>IF(H78&gt;=39,1,0)</f>
        <v>0</v>
      </c>
      <c r="S78" s="5">
        <f>IF(I78&gt;=50,1,0)</f>
        <v>0</v>
      </c>
      <c r="T78" s="5">
        <f>IF(J78&gt;=65,1,0)</f>
        <v>0</v>
      </c>
      <c r="U78" s="5">
        <f>IF(K78&gt;60,1,0)</f>
        <v>0</v>
      </c>
      <c r="V78" s="5">
        <f>SUM(Q78:U78)</f>
        <v>0</v>
      </c>
      <c r="W78" s="27">
        <f>L78</f>
        <v>0</v>
      </c>
      <c r="X78" s="33" t="s">
        <v>771</v>
      </c>
    </row>
    <row r="79" spans="1:24" ht="15">
      <c r="A79" s="9" t="s">
        <v>684</v>
      </c>
      <c r="B79" s="9" t="s">
        <v>153</v>
      </c>
      <c r="C79" s="9" t="s">
        <v>73</v>
      </c>
      <c r="D79" s="9" t="s">
        <v>464</v>
      </c>
      <c r="E79" s="23"/>
      <c r="F79" s="24"/>
      <c r="G79" s="25"/>
      <c r="H79" s="5"/>
      <c r="I79" s="5"/>
      <c r="J79" s="5"/>
      <c r="K79" s="5"/>
      <c r="L79" s="23">
        <f>SUM(H79:K79,E79)</f>
        <v>0</v>
      </c>
      <c r="M79" s="26">
        <f>COUNT(H79:K79,E79)</f>
        <v>0</v>
      </c>
      <c r="N79" s="6"/>
      <c r="O79" s="6"/>
      <c r="P79" s="6"/>
      <c r="Q79" s="5">
        <f>IF(E79&gt;=50,1,0)</f>
        <v>0</v>
      </c>
      <c r="R79" s="5">
        <f>IF(H79&gt;=39,1,0)</f>
        <v>0</v>
      </c>
      <c r="S79" s="5">
        <f>IF(I79&gt;=50,1,0)</f>
        <v>0</v>
      </c>
      <c r="T79" s="5">
        <f>IF(J79&gt;=65,1,0)</f>
        <v>0</v>
      </c>
      <c r="U79" s="5">
        <f>IF(K79&gt;60,1,0)</f>
        <v>0</v>
      </c>
      <c r="V79" s="5">
        <f>SUM(Q79:U79)</f>
        <v>0</v>
      </c>
      <c r="W79" s="27">
        <f>L79</f>
        <v>0</v>
      </c>
      <c r="X79" s="45" t="s">
        <v>769</v>
      </c>
    </row>
    <row r="80" spans="1:24" ht="15">
      <c r="A80" s="6" t="s">
        <v>524</v>
      </c>
      <c r="B80" s="6" t="s">
        <v>96</v>
      </c>
      <c r="C80" s="6" t="s">
        <v>27</v>
      </c>
      <c r="D80" s="6" t="s">
        <v>462</v>
      </c>
      <c r="E80" s="23"/>
      <c r="F80" s="24"/>
      <c r="G80" s="25"/>
      <c r="H80" s="5"/>
      <c r="I80" s="5"/>
      <c r="J80" s="5"/>
      <c r="K80" s="5"/>
      <c r="L80" s="23">
        <f>SUM(H80:K80,E80)</f>
        <v>0</v>
      </c>
      <c r="M80" s="26">
        <f>COUNT(H80:K80,E80)</f>
        <v>0</v>
      </c>
      <c r="N80" s="5"/>
      <c r="O80" s="5"/>
      <c r="P80" s="5"/>
      <c r="Q80" s="5">
        <f>IF(E80&gt;=50,1,0)</f>
        <v>0</v>
      </c>
      <c r="R80" s="5">
        <f>IF(H80&gt;=39,1,0)</f>
        <v>0</v>
      </c>
      <c r="S80" s="5">
        <f>IF(I80&gt;=50,1,0)</f>
        <v>0</v>
      </c>
      <c r="T80" s="5">
        <f>IF(J80&gt;=65,1,0)</f>
        <v>0</v>
      </c>
      <c r="U80" s="5">
        <f>IF(K80&gt;60,1,0)</f>
        <v>0</v>
      </c>
      <c r="V80" s="5">
        <f>SUM(Q80:U80)</f>
        <v>0</v>
      </c>
      <c r="W80" s="27">
        <f>L80</f>
        <v>0</v>
      </c>
      <c r="X80" s="33" t="s">
        <v>771</v>
      </c>
    </row>
    <row r="81" spans="1:24" ht="15">
      <c r="A81" s="9" t="s">
        <v>727</v>
      </c>
      <c r="B81" s="9" t="s">
        <v>29</v>
      </c>
      <c r="C81" s="9" t="s">
        <v>17</v>
      </c>
      <c r="D81" s="9" t="s">
        <v>464</v>
      </c>
      <c r="E81" s="23"/>
      <c r="F81" s="24"/>
      <c r="G81" s="25"/>
      <c r="H81" s="5"/>
      <c r="I81" s="5"/>
      <c r="J81" s="5"/>
      <c r="K81" s="5"/>
      <c r="L81" s="23">
        <f>SUM(H81:K81,E81)</f>
        <v>0</v>
      </c>
      <c r="M81" s="26">
        <f>COUNT(H81:K81,E81)</f>
        <v>0</v>
      </c>
      <c r="N81" s="5"/>
      <c r="O81" s="5"/>
      <c r="P81" s="5"/>
      <c r="Q81" s="5">
        <f>IF(E81&gt;=50,1,0)</f>
        <v>0</v>
      </c>
      <c r="R81" s="5">
        <f>IF(H81&gt;=39,1,0)</f>
        <v>0</v>
      </c>
      <c r="S81" s="5">
        <f>IF(I81&gt;=50,1,0)</f>
        <v>0</v>
      </c>
      <c r="T81" s="5">
        <f>IF(J81&gt;=65,1,0)</f>
        <v>0</v>
      </c>
      <c r="U81" s="5">
        <f>IF(K81&gt;60,1,0)</f>
        <v>0</v>
      </c>
      <c r="V81" s="5">
        <f>SUM(Q81:U81)</f>
        <v>0</v>
      </c>
      <c r="W81" s="27">
        <f>L81</f>
        <v>0</v>
      </c>
      <c r="X81" s="41" t="s">
        <v>770</v>
      </c>
    </row>
    <row r="82" spans="1:24" ht="15">
      <c r="A82" s="5"/>
      <c r="B82" s="5"/>
      <c r="C82" s="5"/>
      <c r="D82" s="5"/>
      <c r="E82" s="23"/>
      <c r="F82" s="24"/>
      <c r="G82" s="25"/>
      <c r="H82" s="5"/>
      <c r="I82" s="5"/>
      <c r="J82" s="5"/>
      <c r="K82" s="5"/>
      <c r="L82" s="23"/>
      <c r="M82" s="26"/>
      <c r="N82" s="5"/>
      <c r="O82" s="5"/>
      <c r="P82" s="5"/>
      <c r="Q82" s="5"/>
      <c r="R82" s="5"/>
      <c r="S82" s="5"/>
      <c r="T82" s="5"/>
      <c r="U82" s="5"/>
      <c r="V82" s="5"/>
      <c r="W82" s="27"/>
      <c r="X82" s="5"/>
    </row>
    <row r="84" spans="16:21" ht="15">
      <c r="P84" s="2" t="s">
        <v>754</v>
      </c>
      <c r="Q84" s="2" t="s">
        <v>755</v>
      </c>
      <c r="R84" s="2" t="s">
        <v>763</v>
      </c>
      <c r="S84" s="2" t="s">
        <v>755</v>
      </c>
      <c r="T84" s="2" t="s">
        <v>766</v>
      </c>
      <c r="U84" s="2" t="s">
        <v>775</v>
      </c>
    </row>
    <row r="85" ht="15">
      <c r="U85" s="2" t="s">
        <v>776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11.28125" style="2" customWidth="1"/>
    <col min="2" max="2" width="12.57421875" style="2" customWidth="1"/>
    <col min="3" max="3" width="15.140625" style="2" customWidth="1"/>
    <col min="4" max="4" width="9.140625" style="2" customWidth="1"/>
    <col min="5" max="5" width="5.00390625" style="16" customWidth="1"/>
    <col min="6" max="6" width="5.00390625" style="28" hidden="1" customWidth="1"/>
    <col min="7" max="7" width="5.00390625" style="29" hidden="1" customWidth="1"/>
    <col min="8" max="11" width="5.00390625" style="2" customWidth="1"/>
    <col min="12" max="12" width="6.8515625" style="2" customWidth="1"/>
    <col min="13" max="13" width="5.00390625" style="2" customWidth="1"/>
    <col min="14" max="14" width="1.1484375" style="2" customWidth="1"/>
    <col min="15" max="21" width="5.00390625" style="2" customWidth="1"/>
    <col min="22" max="23" width="9.00390625" style="2" customWidth="1"/>
    <col min="24" max="24" width="42.140625" style="2" customWidth="1"/>
    <col min="25" max="16384" width="9.140625" style="2" customWidth="1"/>
  </cols>
  <sheetData>
    <row r="1" spans="1:24" ht="38.25">
      <c r="A1" s="4" t="s">
        <v>0</v>
      </c>
      <c r="B1" s="4" t="s">
        <v>1</v>
      </c>
      <c r="C1" s="4" t="s">
        <v>2</v>
      </c>
      <c r="D1" s="4" t="s">
        <v>457</v>
      </c>
      <c r="E1" s="16" t="s">
        <v>735</v>
      </c>
      <c r="F1" s="17" t="s">
        <v>736</v>
      </c>
      <c r="G1" s="17" t="s">
        <v>737</v>
      </c>
      <c r="H1" s="18" t="s">
        <v>756</v>
      </c>
      <c r="I1" s="19" t="s">
        <v>739</v>
      </c>
      <c r="J1" s="19" t="s">
        <v>740</v>
      </c>
      <c r="K1" s="19" t="s">
        <v>741</v>
      </c>
      <c r="L1" s="20" t="s">
        <v>742</v>
      </c>
      <c r="M1" s="21" t="s">
        <v>743</v>
      </c>
      <c r="N1" s="21"/>
      <c r="O1" s="21" t="s">
        <v>744</v>
      </c>
      <c r="P1" s="21" t="s">
        <v>745</v>
      </c>
      <c r="Q1" s="22" t="s">
        <v>746</v>
      </c>
      <c r="R1" s="22" t="s">
        <v>747</v>
      </c>
      <c r="S1" s="22" t="s">
        <v>748</v>
      </c>
      <c r="T1" s="22" t="s">
        <v>749</v>
      </c>
      <c r="U1" s="22" t="s">
        <v>750</v>
      </c>
      <c r="V1" s="20" t="s">
        <v>751</v>
      </c>
      <c r="W1" s="22" t="s">
        <v>752</v>
      </c>
      <c r="X1" s="22" t="s">
        <v>753</v>
      </c>
    </row>
    <row r="2" spans="1:24" ht="15">
      <c r="A2" s="6" t="s">
        <v>552</v>
      </c>
      <c r="B2" s="6" t="s">
        <v>160</v>
      </c>
      <c r="C2" s="6" t="s">
        <v>14</v>
      </c>
      <c r="D2" s="6" t="s">
        <v>462</v>
      </c>
      <c r="E2" s="23">
        <v>69</v>
      </c>
      <c r="F2" s="24"/>
      <c r="G2" s="25"/>
      <c r="H2" s="5">
        <v>44</v>
      </c>
      <c r="I2" s="5"/>
      <c r="J2" s="5"/>
      <c r="K2" s="14">
        <v>67</v>
      </c>
      <c r="L2" s="23">
        <f aca="true" t="shared" si="0" ref="L2:L17">SUM(H2:K2,E2)</f>
        <v>180</v>
      </c>
      <c r="M2" s="26">
        <f aca="true" t="shared" si="1" ref="M2:M17">COUNT(H2:K2,E2)</f>
        <v>3</v>
      </c>
      <c r="N2" s="5"/>
      <c r="O2" s="5"/>
      <c r="P2" s="5"/>
      <c r="Q2" s="5">
        <f aca="true" t="shared" si="2" ref="Q2:Q17">IF(E2&gt;=50,1,0)</f>
        <v>1</v>
      </c>
      <c r="R2" s="5">
        <f aca="true" t="shared" si="3" ref="R2:R17">IF(H2&gt;40,1,0)</f>
        <v>1</v>
      </c>
      <c r="S2" s="5">
        <f aca="true" t="shared" si="4" ref="S2:S17">IF(I2&gt;50,1,0)</f>
        <v>0</v>
      </c>
      <c r="T2" s="5">
        <f aca="true" t="shared" si="5" ref="T2:T17">IF(J2&gt;=65,1,0)</f>
        <v>0</v>
      </c>
      <c r="U2" s="5">
        <f>IF(K2&gt;60,1,0)</f>
        <v>1</v>
      </c>
      <c r="V2" s="5">
        <f aca="true" t="shared" si="6" ref="V2:V17">SUM(Q2:U2)</f>
        <v>3</v>
      </c>
      <c r="W2" s="27">
        <f>L2</f>
        <v>180</v>
      </c>
      <c r="X2" s="14" t="s">
        <v>768</v>
      </c>
    </row>
    <row r="3" spans="1:24" ht="15">
      <c r="A3" s="6" t="s">
        <v>36</v>
      </c>
      <c r="B3" s="6" t="s">
        <v>217</v>
      </c>
      <c r="C3" s="6" t="s">
        <v>11</v>
      </c>
      <c r="D3" s="6" t="s">
        <v>462</v>
      </c>
      <c r="E3" s="23">
        <v>32</v>
      </c>
      <c r="F3" s="24"/>
      <c r="G3" s="25"/>
      <c r="H3" s="5"/>
      <c r="I3" s="5">
        <v>76</v>
      </c>
      <c r="J3" s="5"/>
      <c r="K3" s="14">
        <v>73</v>
      </c>
      <c r="L3" s="23">
        <f t="shared" si="0"/>
        <v>181</v>
      </c>
      <c r="M3" s="26">
        <f t="shared" si="1"/>
        <v>3</v>
      </c>
      <c r="N3" s="5"/>
      <c r="O3" s="5"/>
      <c r="P3" s="5"/>
      <c r="Q3" s="5">
        <f t="shared" si="2"/>
        <v>0</v>
      </c>
      <c r="R3" s="5">
        <f t="shared" si="3"/>
        <v>0</v>
      </c>
      <c r="S3" s="5">
        <f t="shared" si="4"/>
        <v>1</v>
      </c>
      <c r="T3" s="5">
        <f t="shared" si="5"/>
        <v>0</v>
      </c>
      <c r="U3" s="5">
        <f>IF(K3&gt;60,1,0)</f>
        <v>1</v>
      </c>
      <c r="V3" s="5">
        <f t="shared" si="6"/>
        <v>2</v>
      </c>
      <c r="W3" s="27">
        <f>L3</f>
        <v>181</v>
      </c>
      <c r="X3" s="14" t="s">
        <v>768</v>
      </c>
    </row>
    <row r="4" spans="1:24" ht="15">
      <c r="A4" s="6" t="s">
        <v>553</v>
      </c>
      <c r="B4" s="6" t="s">
        <v>151</v>
      </c>
      <c r="C4" s="6" t="s">
        <v>144</v>
      </c>
      <c r="D4" s="6" t="s">
        <v>462</v>
      </c>
      <c r="E4" s="23"/>
      <c r="F4" s="24"/>
      <c r="G4" s="25"/>
      <c r="H4" s="5">
        <v>55</v>
      </c>
      <c r="I4" s="6"/>
      <c r="J4" s="6"/>
      <c r="K4" s="15">
        <v>50</v>
      </c>
      <c r="L4" s="23">
        <f t="shared" si="0"/>
        <v>105</v>
      </c>
      <c r="M4" s="26">
        <f t="shared" si="1"/>
        <v>2</v>
      </c>
      <c r="N4" s="5"/>
      <c r="O4" s="5"/>
      <c r="P4" s="5"/>
      <c r="Q4" s="5">
        <f t="shared" si="2"/>
        <v>0</v>
      </c>
      <c r="R4" s="5">
        <f t="shared" si="3"/>
        <v>1</v>
      </c>
      <c r="S4" s="5">
        <f t="shared" si="4"/>
        <v>0</v>
      </c>
      <c r="T4" s="5">
        <f t="shared" si="5"/>
        <v>0</v>
      </c>
      <c r="U4" s="5">
        <v>1</v>
      </c>
      <c r="V4" s="5">
        <f t="shared" si="6"/>
        <v>2</v>
      </c>
      <c r="W4" s="27">
        <f aca="true" t="shared" si="7" ref="W4:W17">L4</f>
        <v>105</v>
      </c>
      <c r="X4" s="3" t="s">
        <v>772</v>
      </c>
    </row>
    <row r="5" spans="1:24" ht="15">
      <c r="A5" s="9" t="s">
        <v>696</v>
      </c>
      <c r="B5" s="9" t="s">
        <v>151</v>
      </c>
      <c r="C5" s="9" t="s">
        <v>73</v>
      </c>
      <c r="D5" s="9" t="s">
        <v>464</v>
      </c>
      <c r="E5" s="23"/>
      <c r="F5" s="24"/>
      <c r="G5" s="25"/>
      <c r="H5" s="5"/>
      <c r="I5" s="5">
        <v>24</v>
      </c>
      <c r="J5" s="5">
        <v>93</v>
      </c>
      <c r="K5" s="5"/>
      <c r="L5" s="23">
        <f t="shared" si="0"/>
        <v>117</v>
      </c>
      <c r="M5" s="26">
        <f t="shared" si="1"/>
        <v>2</v>
      </c>
      <c r="N5" s="5"/>
      <c r="O5" s="5"/>
      <c r="P5" s="5"/>
      <c r="Q5" s="5">
        <f t="shared" si="2"/>
        <v>0</v>
      </c>
      <c r="R5" s="5">
        <f t="shared" si="3"/>
        <v>0</v>
      </c>
      <c r="S5" s="5">
        <f t="shared" si="4"/>
        <v>0</v>
      </c>
      <c r="T5" s="5">
        <f t="shared" si="5"/>
        <v>1</v>
      </c>
      <c r="U5" s="5">
        <f aca="true" t="shared" si="8" ref="U5:U16">IF(K5&gt;60,1,0)</f>
        <v>0</v>
      </c>
      <c r="V5" s="5">
        <f t="shared" si="6"/>
        <v>1</v>
      </c>
      <c r="W5" s="27">
        <f t="shared" si="7"/>
        <v>117</v>
      </c>
      <c r="X5" s="41" t="s">
        <v>770</v>
      </c>
    </row>
    <row r="6" spans="1:24" ht="15">
      <c r="A6" s="9" t="s">
        <v>694</v>
      </c>
      <c r="B6" s="9" t="s">
        <v>29</v>
      </c>
      <c r="C6" s="9" t="s">
        <v>73</v>
      </c>
      <c r="D6" s="9" t="s">
        <v>464</v>
      </c>
      <c r="E6" s="23"/>
      <c r="F6" s="24"/>
      <c r="G6" s="25"/>
      <c r="H6" s="5">
        <v>44</v>
      </c>
      <c r="I6" s="6"/>
      <c r="J6" s="6"/>
      <c r="K6" s="6"/>
      <c r="L6" s="23">
        <f t="shared" si="0"/>
        <v>44</v>
      </c>
      <c r="M6" s="26">
        <f t="shared" si="1"/>
        <v>1</v>
      </c>
      <c r="N6" s="5"/>
      <c r="O6" s="5"/>
      <c r="P6" s="5"/>
      <c r="Q6" s="5">
        <f t="shared" si="2"/>
        <v>0</v>
      </c>
      <c r="R6" s="5">
        <f t="shared" si="3"/>
        <v>1</v>
      </c>
      <c r="S6" s="5">
        <f t="shared" si="4"/>
        <v>0</v>
      </c>
      <c r="T6" s="5">
        <f t="shared" si="5"/>
        <v>0</v>
      </c>
      <c r="U6" s="5">
        <f t="shared" si="8"/>
        <v>0</v>
      </c>
      <c r="V6" s="5">
        <f t="shared" si="6"/>
        <v>1</v>
      </c>
      <c r="W6" s="27">
        <f t="shared" si="7"/>
        <v>44</v>
      </c>
      <c r="X6" s="45" t="s">
        <v>769</v>
      </c>
    </row>
    <row r="7" spans="1:24" ht="15">
      <c r="A7" s="6" t="s">
        <v>560</v>
      </c>
      <c r="B7" s="6" t="s">
        <v>137</v>
      </c>
      <c r="C7" s="6" t="s">
        <v>149</v>
      </c>
      <c r="D7" s="5" t="s">
        <v>461</v>
      </c>
      <c r="E7" s="23">
        <v>14</v>
      </c>
      <c r="F7" s="24"/>
      <c r="G7" s="25"/>
      <c r="H7" s="5">
        <v>10</v>
      </c>
      <c r="I7" s="5"/>
      <c r="J7" s="5"/>
      <c r="K7" s="33">
        <v>48</v>
      </c>
      <c r="L7" s="23">
        <f t="shared" si="0"/>
        <v>72</v>
      </c>
      <c r="M7" s="26">
        <f t="shared" si="1"/>
        <v>3</v>
      </c>
      <c r="N7" s="5"/>
      <c r="O7" s="5"/>
      <c r="P7" s="5"/>
      <c r="Q7" s="5">
        <f t="shared" si="2"/>
        <v>0</v>
      </c>
      <c r="R7" s="5">
        <f t="shared" si="3"/>
        <v>0</v>
      </c>
      <c r="S7" s="5">
        <f t="shared" si="4"/>
        <v>0</v>
      </c>
      <c r="T7" s="5">
        <f t="shared" si="5"/>
        <v>0</v>
      </c>
      <c r="U7" s="5">
        <f t="shared" si="8"/>
        <v>0</v>
      </c>
      <c r="V7" s="5">
        <f t="shared" si="6"/>
        <v>0</v>
      </c>
      <c r="W7" s="27">
        <f t="shared" si="7"/>
        <v>72</v>
      </c>
      <c r="X7" s="33" t="s">
        <v>771</v>
      </c>
    </row>
    <row r="8" spans="1:24" ht="15">
      <c r="A8" s="6" t="s">
        <v>563</v>
      </c>
      <c r="B8" s="6" t="s">
        <v>113</v>
      </c>
      <c r="C8" s="6" t="s">
        <v>14</v>
      </c>
      <c r="D8" s="5" t="s">
        <v>461</v>
      </c>
      <c r="E8" s="23"/>
      <c r="F8" s="24"/>
      <c r="G8" s="25"/>
      <c r="H8" s="5"/>
      <c r="I8" s="5"/>
      <c r="J8" s="5"/>
      <c r="K8" s="33">
        <v>45</v>
      </c>
      <c r="L8" s="23">
        <f t="shared" si="0"/>
        <v>45</v>
      </c>
      <c r="M8" s="26">
        <f t="shared" si="1"/>
        <v>1</v>
      </c>
      <c r="N8" s="5"/>
      <c r="O8" s="5"/>
      <c r="P8" s="5"/>
      <c r="Q8" s="5">
        <f t="shared" si="2"/>
        <v>0</v>
      </c>
      <c r="R8" s="5">
        <f t="shared" si="3"/>
        <v>0</v>
      </c>
      <c r="S8" s="5">
        <f t="shared" si="4"/>
        <v>0</v>
      </c>
      <c r="T8" s="5">
        <f t="shared" si="5"/>
        <v>0</v>
      </c>
      <c r="U8" s="5">
        <f t="shared" si="8"/>
        <v>0</v>
      </c>
      <c r="V8" s="5">
        <f t="shared" si="6"/>
        <v>0</v>
      </c>
      <c r="W8" s="27">
        <f t="shared" si="7"/>
        <v>45</v>
      </c>
      <c r="X8" s="33" t="s">
        <v>771</v>
      </c>
    </row>
    <row r="9" spans="1:24" ht="15">
      <c r="A9" s="9" t="s">
        <v>697</v>
      </c>
      <c r="B9" s="9" t="s">
        <v>698</v>
      </c>
      <c r="C9" s="9" t="s">
        <v>14</v>
      </c>
      <c r="D9" s="9" t="s">
        <v>464</v>
      </c>
      <c r="E9" s="23">
        <v>16</v>
      </c>
      <c r="F9" s="24"/>
      <c r="G9" s="25"/>
      <c r="H9" s="5"/>
      <c r="I9" s="6"/>
      <c r="J9" s="6"/>
      <c r="K9" s="6"/>
      <c r="L9" s="23">
        <f t="shared" si="0"/>
        <v>16</v>
      </c>
      <c r="M9" s="5">
        <f t="shared" si="1"/>
        <v>1</v>
      </c>
      <c r="N9" s="5"/>
      <c r="O9" s="5"/>
      <c r="P9" s="5"/>
      <c r="Q9" s="5">
        <f t="shared" si="2"/>
        <v>0</v>
      </c>
      <c r="R9" s="5">
        <f t="shared" si="3"/>
        <v>0</v>
      </c>
      <c r="S9" s="5">
        <f t="shared" si="4"/>
        <v>0</v>
      </c>
      <c r="T9" s="5">
        <f t="shared" si="5"/>
        <v>0</v>
      </c>
      <c r="U9" s="5">
        <f t="shared" si="8"/>
        <v>0</v>
      </c>
      <c r="V9" s="5">
        <f t="shared" si="6"/>
        <v>0</v>
      </c>
      <c r="W9" s="27">
        <f t="shared" si="7"/>
        <v>16</v>
      </c>
      <c r="X9" s="45" t="s">
        <v>769</v>
      </c>
    </row>
    <row r="10" spans="1:24" ht="15">
      <c r="A10" s="6" t="s">
        <v>555</v>
      </c>
      <c r="B10" s="6" t="s">
        <v>217</v>
      </c>
      <c r="C10" s="6" t="s">
        <v>202</v>
      </c>
      <c r="D10" s="6" t="s">
        <v>462</v>
      </c>
      <c r="E10" s="23"/>
      <c r="F10" s="24"/>
      <c r="G10" s="25"/>
      <c r="H10" s="5"/>
      <c r="I10" s="5"/>
      <c r="J10" s="5"/>
      <c r="K10" s="5"/>
      <c r="L10" s="23">
        <f t="shared" si="0"/>
        <v>0</v>
      </c>
      <c r="M10" s="26">
        <f t="shared" si="1"/>
        <v>0</v>
      </c>
      <c r="N10" s="5"/>
      <c r="O10" s="5"/>
      <c r="P10" s="5"/>
      <c r="Q10" s="5">
        <f t="shared" si="2"/>
        <v>0</v>
      </c>
      <c r="R10" s="5">
        <f t="shared" si="3"/>
        <v>0</v>
      </c>
      <c r="S10" s="5">
        <f t="shared" si="4"/>
        <v>0</v>
      </c>
      <c r="T10" s="5">
        <f t="shared" si="5"/>
        <v>0</v>
      </c>
      <c r="U10" s="5">
        <f t="shared" si="8"/>
        <v>0</v>
      </c>
      <c r="V10" s="5">
        <f t="shared" si="6"/>
        <v>0</v>
      </c>
      <c r="W10" s="27">
        <f t="shared" si="7"/>
        <v>0</v>
      </c>
      <c r="X10" s="33" t="s">
        <v>771</v>
      </c>
    </row>
    <row r="11" spans="1:24" ht="15">
      <c r="A11" s="9" t="s">
        <v>557</v>
      </c>
      <c r="B11" s="9" t="s">
        <v>558</v>
      </c>
      <c r="C11" s="9" t="s">
        <v>63</v>
      </c>
      <c r="D11" s="6" t="s">
        <v>462</v>
      </c>
      <c r="E11" s="23"/>
      <c r="F11" s="24"/>
      <c r="G11" s="25"/>
      <c r="H11" s="5"/>
      <c r="I11" s="5"/>
      <c r="J11" s="5"/>
      <c r="K11" s="5"/>
      <c r="L11" s="23">
        <f t="shared" si="0"/>
        <v>0</v>
      </c>
      <c r="M11" s="26">
        <f t="shared" si="1"/>
        <v>0</v>
      </c>
      <c r="N11" s="5"/>
      <c r="O11" s="5"/>
      <c r="P11" s="5"/>
      <c r="Q11" s="5">
        <f t="shared" si="2"/>
        <v>0</v>
      </c>
      <c r="R11" s="5">
        <f t="shared" si="3"/>
        <v>0</v>
      </c>
      <c r="S11" s="5">
        <f t="shared" si="4"/>
        <v>0</v>
      </c>
      <c r="T11" s="5">
        <f t="shared" si="5"/>
        <v>0</v>
      </c>
      <c r="U11" s="5">
        <f t="shared" si="8"/>
        <v>0</v>
      </c>
      <c r="V11" s="5">
        <f t="shared" si="6"/>
        <v>0</v>
      </c>
      <c r="W11" s="27">
        <f t="shared" si="7"/>
        <v>0</v>
      </c>
      <c r="X11" s="33" t="s">
        <v>771</v>
      </c>
    </row>
    <row r="12" spans="1:24" ht="15">
      <c r="A12" s="6" t="s">
        <v>550</v>
      </c>
      <c r="B12" s="6" t="s">
        <v>287</v>
      </c>
      <c r="C12" s="6" t="s">
        <v>551</v>
      </c>
      <c r="D12" s="6" t="s">
        <v>462</v>
      </c>
      <c r="E12" s="23"/>
      <c r="F12" s="24"/>
      <c r="G12" s="25"/>
      <c r="H12" s="5"/>
      <c r="I12" s="5"/>
      <c r="J12" s="5"/>
      <c r="K12" s="5"/>
      <c r="L12" s="23">
        <f t="shared" si="0"/>
        <v>0</v>
      </c>
      <c r="M12" s="26">
        <f t="shared" si="1"/>
        <v>0</v>
      </c>
      <c r="N12" s="5"/>
      <c r="O12" s="5"/>
      <c r="P12" s="5"/>
      <c r="Q12" s="5">
        <f t="shared" si="2"/>
        <v>0</v>
      </c>
      <c r="R12" s="5">
        <f t="shared" si="3"/>
        <v>0</v>
      </c>
      <c r="S12" s="5">
        <f t="shared" si="4"/>
        <v>0</v>
      </c>
      <c r="T12" s="5">
        <f t="shared" si="5"/>
        <v>0</v>
      </c>
      <c r="U12" s="5">
        <f t="shared" si="8"/>
        <v>0</v>
      </c>
      <c r="V12" s="5">
        <f t="shared" si="6"/>
        <v>0</v>
      </c>
      <c r="W12" s="27">
        <f t="shared" si="7"/>
        <v>0</v>
      </c>
      <c r="X12" s="33" t="s">
        <v>771</v>
      </c>
    </row>
    <row r="13" spans="1:24" ht="15">
      <c r="A13" s="6" t="s">
        <v>556</v>
      </c>
      <c r="B13" s="6" t="s">
        <v>181</v>
      </c>
      <c r="C13" s="6" t="s">
        <v>104</v>
      </c>
      <c r="D13" s="6" t="s">
        <v>462</v>
      </c>
      <c r="E13" s="23"/>
      <c r="F13" s="24"/>
      <c r="G13" s="25"/>
      <c r="H13" s="5"/>
      <c r="I13" s="5"/>
      <c r="J13" s="5"/>
      <c r="K13" s="5"/>
      <c r="L13" s="23">
        <f t="shared" si="0"/>
        <v>0</v>
      </c>
      <c r="M13" s="26">
        <f t="shared" si="1"/>
        <v>0</v>
      </c>
      <c r="N13" s="5"/>
      <c r="O13" s="5"/>
      <c r="P13" s="5"/>
      <c r="Q13" s="5">
        <f t="shared" si="2"/>
        <v>0</v>
      </c>
      <c r="R13" s="5">
        <f t="shared" si="3"/>
        <v>0</v>
      </c>
      <c r="S13" s="5">
        <f t="shared" si="4"/>
        <v>0</v>
      </c>
      <c r="T13" s="5">
        <f t="shared" si="5"/>
        <v>0</v>
      </c>
      <c r="U13" s="5">
        <f t="shared" si="8"/>
        <v>0</v>
      </c>
      <c r="V13" s="5">
        <f t="shared" si="6"/>
        <v>0</v>
      </c>
      <c r="W13" s="27">
        <f t="shared" si="7"/>
        <v>0</v>
      </c>
      <c r="X13" s="33" t="s">
        <v>771</v>
      </c>
    </row>
    <row r="14" spans="1:24" ht="15">
      <c r="A14" s="6" t="s">
        <v>559</v>
      </c>
      <c r="B14" s="6" t="s">
        <v>7</v>
      </c>
      <c r="C14" s="6" t="s">
        <v>271</v>
      </c>
      <c r="D14" s="5" t="s">
        <v>461</v>
      </c>
      <c r="E14" s="23"/>
      <c r="F14" s="24"/>
      <c r="G14" s="25"/>
      <c r="H14" s="5"/>
      <c r="I14" s="5"/>
      <c r="J14" s="5"/>
      <c r="K14" s="5"/>
      <c r="L14" s="23">
        <f t="shared" si="0"/>
        <v>0</v>
      </c>
      <c r="M14" s="26">
        <f t="shared" si="1"/>
        <v>0</v>
      </c>
      <c r="N14" s="5"/>
      <c r="O14" s="5"/>
      <c r="P14" s="5"/>
      <c r="Q14" s="5">
        <f t="shared" si="2"/>
        <v>0</v>
      </c>
      <c r="R14" s="5">
        <f t="shared" si="3"/>
        <v>0</v>
      </c>
      <c r="S14" s="5">
        <f t="shared" si="4"/>
        <v>0</v>
      </c>
      <c r="T14" s="5">
        <f t="shared" si="5"/>
        <v>0</v>
      </c>
      <c r="U14" s="5">
        <f t="shared" si="8"/>
        <v>0</v>
      </c>
      <c r="V14" s="5">
        <f t="shared" si="6"/>
        <v>0</v>
      </c>
      <c r="W14" s="27">
        <f t="shared" si="7"/>
        <v>0</v>
      </c>
      <c r="X14" s="33" t="s">
        <v>771</v>
      </c>
    </row>
    <row r="15" spans="1:24" ht="15">
      <c r="A15" s="6" t="s">
        <v>561</v>
      </c>
      <c r="B15" s="6" t="s">
        <v>562</v>
      </c>
      <c r="C15" s="6" t="s">
        <v>157</v>
      </c>
      <c r="D15" s="5" t="s">
        <v>461</v>
      </c>
      <c r="E15" s="23"/>
      <c r="F15" s="24"/>
      <c r="G15" s="25"/>
      <c r="H15" s="5"/>
      <c r="I15" s="5"/>
      <c r="J15" s="5"/>
      <c r="K15" s="5"/>
      <c r="L15" s="23">
        <f t="shared" si="0"/>
        <v>0</v>
      </c>
      <c r="M15" s="26">
        <f t="shared" si="1"/>
        <v>0</v>
      </c>
      <c r="N15" s="5"/>
      <c r="O15" s="5"/>
      <c r="P15" s="5"/>
      <c r="Q15" s="5">
        <f t="shared" si="2"/>
        <v>0</v>
      </c>
      <c r="R15" s="5">
        <f t="shared" si="3"/>
        <v>0</v>
      </c>
      <c r="S15" s="5">
        <f t="shared" si="4"/>
        <v>0</v>
      </c>
      <c r="T15" s="5">
        <f t="shared" si="5"/>
        <v>0</v>
      </c>
      <c r="U15" s="5">
        <f t="shared" si="8"/>
        <v>0</v>
      </c>
      <c r="V15" s="5">
        <f t="shared" si="6"/>
        <v>0</v>
      </c>
      <c r="W15" s="27">
        <f t="shared" si="7"/>
        <v>0</v>
      </c>
      <c r="X15" s="33" t="s">
        <v>771</v>
      </c>
    </row>
    <row r="16" spans="1:24" ht="15">
      <c r="A16" s="9" t="s">
        <v>554</v>
      </c>
      <c r="B16" s="9" t="s">
        <v>29</v>
      </c>
      <c r="C16" s="9" t="s">
        <v>20</v>
      </c>
      <c r="D16" s="6" t="s">
        <v>462</v>
      </c>
      <c r="E16" s="23"/>
      <c r="F16" s="24"/>
      <c r="G16" s="25"/>
      <c r="H16" s="5"/>
      <c r="I16" s="5"/>
      <c r="J16" s="5"/>
      <c r="K16" s="5"/>
      <c r="L16" s="23">
        <f t="shared" si="0"/>
        <v>0</v>
      </c>
      <c r="M16" s="26">
        <f t="shared" si="1"/>
        <v>0</v>
      </c>
      <c r="N16" s="5"/>
      <c r="O16" s="5"/>
      <c r="P16" s="5"/>
      <c r="Q16" s="5">
        <f t="shared" si="2"/>
        <v>0</v>
      </c>
      <c r="R16" s="5">
        <f t="shared" si="3"/>
        <v>0</v>
      </c>
      <c r="S16" s="5">
        <f t="shared" si="4"/>
        <v>0</v>
      </c>
      <c r="T16" s="5">
        <f t="shared" si="5"/>
        <v>0</v>
      </c>
      <c r="U16" s="5">
        <f t="shared" si="8"/>
        <v>0</v>
      </c>
      <c r="V16" s="5">
        <f t="shared" si="6"/>
        <v>0</v>
      </c>
      <c r="W16" s="27">
        <f t="shared" si="7"/>
        <v>0</v>
      </c>
      <c r="X16" s="33" t="s">
        <v>771</v>
      </c>
    </row>
    <row r="17" spans="1:24" ht="15">
      <c r="A17" s="9" t="s">
        <v>695</v>
      </c>
      <c r="B17" s="9" t="s">
        <v>96</v>
      </c>
      <c r="C17" s="9" t="s">
        <v>106</v>
      </c>
      <c r="D17" s="9" t="s">
        <v>464</v>
      </c>
      <c r="E17" s="23"/>
      <c r="F17" s="24"/>
      <c r="G17" s="25"/>
      <c r="H17" s="5"/>
      <c r="I17" s="5"/>
      <c r="J17" s="5"/>
      <c r="K17" s="5"/>
      <c r="L17" s="23">
        <f t="shared" si="0"/>
        <v>0</v>
      </c>
      <c r="M17" s="26">
        <f t="shared" si="1"/>
        <v>0</v>
      </c>
      <c r="N17" s="5"/>
      <c r="O17" s="5"/>
      <c r="P17" s="5"/>
      <c r="Q17" s="5">
        <f t="shared" si="2"/>
        <v>0</v>
      </c>
      <c r="R17" s="5">
        <f t="shared" si="3"/>
        <v>0</v>
      </c>
      <c r="S17" s="5">
        <f t="shared" si="4"/>
        <v>0</v>
      </c>
      <c r="T17" s="5">
        <f t="shared" si="5"/>
        <v>0</v>
      </c>
      <c r="U17" s="5">
        <f>IF(K17&gt;60,1,0)</f>
        <v>0</v>
      </c>
      <c r="V17" s="5">
        <f t="shared" si="6"/>
        <v>0</v>
      </c>
      <c r="W17" s="27">
        <f t="shared" si="7"/>
        <v>0</v>
      </c>
      <c r="X17" s="41" t="s">
        <v>770</v>
      </c>
    </row>
    <row r="19" spans="16:21" ht="15">
      <c r="P19" s="2" t="s">
        <v>754</v>
      </c>
      <c r="Q19" s="2" t="s">
        <v>755</v>
      </c>
      <c r="R19" s="2" t="s">
        <v>765</v>
      </c>
      <c r="S19" s="2" t="s">
        <v>755</v>
      </c>
      <c r="T19" s="2" t="s">
        <v>766</v>
      </c>
      <c r="U19" s="2" t="s">
        <v>775</v>
      </c>
    </row>
    <row r="20" ht="15">
      <c r="U20" s="2" t="s">
        <v>776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LibreOffice/6.0.7.3$Linux_X86_64 LibreOffice_project/00m0$Build-3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2019-10-13T07:49:39Z</dcterms:created>
  <dcterms:modified xsi:type="dcterms:W3CDTF">2020-01-05T08:19:58Z</dcterms:modified>
  <cp:category/>
  <cp:version/>
  <cp:contentType/>
  <cp:contentStatus/>
  <cp:revision>7</cp:revision>
</cp:coreProperties>
</file>