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0000 REPKA\ЗШ\ЗШ 2024-25\"/>
    </mc:Choice>
  </mc:AlternateContent>
  <bookViews>
    <workbookView xWindow="0" yWindow="0" windowWidth="23040" windowHeight="9384" activeTab="5"/>
  </bookViews>
  <sheets>
    <sheet name="2-6" sheetId="6" r:id="rId1"/>
    <sheet name="7" sheetId="1" r:id="rId2"/>
    <sheet name="8" sheetId="2" r:id="rId3"/>
    <sheet name="9" sheetId="3" r:id="rId4"/>
    <sheet name="10" sheetId="4" r:id="rId5"/>
    <sheet name="11" sheetId="5" r:id="rId6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68" i="1" l="1"/>
  <c r="Q67" i="1"/>
  <c r="Q66" i="1"/>
  <c r="Q65" i="1"/>
  <c r="Q64" i="1"/>
  <c r="Q63" i="1"/>
  <c r="Q62" i="1"/>
  <c r="Q61" i="1"/>
  <c r="Q60" i="1"/>
  <c r="Q59" i="1"/>
  <c r="Q58" i="1"/>
  <c r="Q57" i="1"/>
  <c r="Q56" i="1"/>
  <c r="AA60" i="3"/>
  <c r="AA54" i="3"/>
  <c r="AA66" i="3"/>
  <c r="AA65" i="3"/>
  <c r="AA56" i="3"/>
  <c r="AA64" i="3"/>
  <c r="AA63" i="3"/>
  <c r="AA57" i="3"/>
  <c r="AA62" i="3"/>
  <c r="AA61" i="3"/>
  <c r="AA67" i="3"/>
  <c r="AA44" i="3"/>
  <c r="AA58" i="3"/>
  <c r="AA73" i="3"/>
  <c r="AA72" i="3"/>
  <c r="AA71" i="3"/>
  <c r="AA70" i="3"/>
  <c r="AA69" i="3"/>
  <c r="AA68" i="3"/>
  <c r="AA59" i="3"/>
  <c r="AA75" i="3"/>
  <c r="AA15" i="3"/>
  <c r="AA74" i="3"/>
  <c r="AA88" i="3"/>
  <c r="AA87" i="3"/>
  <c r="AA83" i="3"/>
  <c r="AA82" i="3"/>
  <c r="Q25" i="4" l="1"/>
  <c r="Q33" i="4"/>
  <c r="Q46" i="4"/>
  <c r="Q17" i="4"/>
  <c r="Q45" i="4"/>
  <c r="Q32" i="4"/>
  <c r="Q19" i="4"/>
  <c r="Q24" i="4"/>
  <c r="Q20" i="4"/>
  <c r="Q16" i="4"/>
  <c r="Q18" i="4"/>
  <c r="Q5" i="4"/>
  <c r="Q44" i="4"/>
  <c r="Q43" i="4"/>
  <c r="Q7" i="4"/>
  <c r="Q3" i="4"/>
  <c r="Q21" i="4"/>
  <c r="Q10" i="4"/>
  <c r="Q30" i="4"/>
  <c r="Q2" i="4"/>
  <c r="Q29" i="4"/>
  <c r="Q42" i="4"/>
  <c r="Q4" i="4"/>
  <c r="Q6" i="4"/>
  <c r="Q34" i="4"/>
  <c r="Q41" i="4"/>
  <c r="Q28" i="4"/>
  <c r="Q40" i="4"/>
  <c r="Q13" i="4"/>
  <c r="Q8" i="4"/>
  <c r="Q39" i="4"/>
  <c r="Q26" i="4"/>
  <c r="Q9" i="4"/>
  <c r="Q31" i="4"/>
  <c r="Q38" i="4"/>
  <c r="Q37" i="4"/>
  <c r="Q23" i="4"/>
  <c r="Q14" i="4"/>
  <c r="Q11" i="4"/>
  <c r="Q12" i="4"/>
  <c r="Q36" i="4"/>
  <c r="Q27" i="4"/>
  <c r="Q22" i="4"/>
  <c r="Q15" i="4"/>
  <c r="Q35" i="4"/>
  <c r="Q49" i="4"/>
  <c r="Q48" i="4"/>
  <c r="Q51" i="4"/>
  <c r="Q50" i="4"/>
  <c r="U59" i="3"/>
  <c r="U53" i="3"/>
  <c r="U75" i="3"/>
  <c r="U15" i="3"/>
  <c r="U74" i="3"/>
  <c r="U23" i="3"/>
  <c r="U49" i="3"/>
  <c r="U29" i="3"/>
  <c r="U16" i="3"/>
  <c r="U25" i="3"/>
  <c r="U38" i="3"/>
  <c r="U36" i="3"/>
  <c r="U14" i="3"/>
  <c r="U3" i="3"/>
  <c r="U44" i="3"/>
  <c r="U58" i="3"/>
  <c r="U35" i="3"/>
  <c r="U17" i="3"/>
  <c r="U73" i="3"/>
  <c r="U72" i="3"/>
  <c r="U50" i="3"/>
  <c r="U37" i="3"/>
  <c r="U11" i="3"/>
  <c r="U71" i="3"/>
  <c r="U9" i="3"/>
  <c r="U51" i="3"/>
  <c r="U19" i="3"/>
  <c r="U70" i="3"/>
  <c r="U21" i="3"/>
  <c r="U69" i="3"/>
  <c r="U24" i="3"/>
  <c r="U68" i="3"/>
  <c r="U32" i="3"/>
  <c r="U42" i="3"/>
  <c r="U4" i="3"/>
  <c r="U67" i="3"/>
  <c r="U5" i="3"/>
  <c r="U2" i="3"/>
  <c r="U54" i="3"/>
  <c r="U22" i="3"/>
  <c r="U47" i="3"/>
  <c r="U55" i="3"/>
  <c r="U41" i="3"/>
  <c r="U8" i="3"/>
  <c r="U66" i="3"/>
  <c r="U30" i="3"/>
  <c r="U65" i="3"/>
  <c r="U31" i="3"/>
  <c r="U27" i="3"/>
  <c r="U56" i="3"/>
  <c r="U52" i="3"/>
  <c r="U40" i="3"/>
  <c r="U64" i="3"/>
  <c r="U13" i="3"/>
  <c r="U63" i="3"/>
  <c r="U20" i="3"/>
  <c r="U10" i="3"/>
  <c r="U57" i="3"/>
  <c r="U34" i="3"/>
  <c r="U45" i="3"/>
  <c r="U18" i="3"/>
  <c r="U46" i="3"/>
  <c r="U12" i="3"/>
  <c r="U39" i="3"/>
  <c r="U43" i="3"/>
  <c r="U62" i="3"/>
  <c r="U61" i="3"/>
  <c r="U26" i="3"/>
  <c r="U7" i="3"/>
  <c r="U48" i="3"/>
  <c r="U6" i="3"/>
  <c r="U60" i="3"/>
  <c r="U33" i="3"/>
  <c r="U28" i="3"/>
  <c r="U83" i="3"/>
  <c r="U82" i="3"/>
  <c r="U78" i="3"/>
  <c r="U77" i="3"/>
  <c r="U88" i="3"/>
  <c r="U85" i="3"/>
  <c r="U79" i="3"/>
  <c r="U84" i="3"/>
  <c r="U80" i="3"/>
  <c r="U87" i="3"/>
  <c r="U81" i="3"/>
  <c r="U86" i="3"/>
  <c r="U59" i="1"/>
  <c r="T59" i="1"/>
  <c r="S59" i="1"/>
  <c r="R59" i="1"/>
  <c r="U29" i="2"/>
  <c r="U67" i="2"/>
  <c r="U66" i="2"/>
  <c r="U38" i="2"/>
  <c r="U65" i="2"/>
  <c r="U41" i="2"/>
  <c r="U64" i="2"/>
  <c r="U46" i="2"/>
  <c r="U63" i="2"/>
  <c r="U34" i="2"/>
  <c r="U62" i="2"/>
  <c r="U20" i="2"/>
  <c r="U4" i="2"/>
  <c r="U48" i="2"/>
  <c r="U54" i="2"/>
  <c r="U57" i="2"/>
  <c r="U61" i="2"/>
  <c r="U60" i="2"/>
  <c r="U47" i="2"/>
  <c r="U59" i="2"/>
  <c r="U78" i="2"/>
  <c r="U79" i="2"/>
  <c r="U73" i="2"/>
  <c r="U70" i="2"/>
  <c r="U74" i="2"/>
  <c r="U69" i="2"/>
  <c r="U71" i="2"/>
  <c r="U72" i="2"/>
  <c r="V59" i="1" l="1"/>
  <c r="U5" i="5"/>
  <c r="U9" i="5"/>
  <c r="U3" i="5"/>
  <c r="U8" i="5"/>
  <c r="U7" i="5"/>
  <c r="U12" i="5"/>
  <c r="U11" i="5"/>
  <c r="T5" i="5"/>
  <c r="T4" i="5"/>
  <c r="T9" i="5"/>
  <c r="T3" i="5"/>
  <c r="T2" i="5"/>
  <c r="T8" i="5"/>
  <c r="T7" i="5"/>
  <c r="T6" i="5"/>
  <c r="T12" i="5"/>
  <c r="T11" i="5"/>
  <c r="R25" i="4" l="1"/>
  <c r="R33" i="4"/>
  <c r="R46" i="4"/>
  <c r="R17" i="4"/>
  <c r="R45" i="4"/>
  <c r="R32" i="4"/>
  <c r="R19" i="4"/>
  <c r="R24" i="4"/>
  <c r="R20" i="4"/>
  <c r="R16" i="4"/>
  <c r="R18" i="4"/>
  <c r="R5" i="4"/>
  <c r="R44" i="4"/>
  <c r="R43" i="4"/>
  <c r="R7" i="4"/>
  <c r="R3" i="4"/>
  <c r="R21" i="4"/>
  <c r="R10" i="4"/>
  <c r="R30" i="4"/>
  <c r="R2" i="4"/>
  <c r="R29" i="4"/>
  <c r="R42" i="4"/>
  <c r="R4" i="4"/>
  <c r="R6" i="4"/>
  <c r="R34" i="4"/>
  <c r="R41" i="4"/>
  <c r="R28" i="4"/>
  <c r="R40" i="4"/>
  <c r="R13" i="4"/>
  <c r="R8" i="4"/>
  <c r="R39" i="4"/>
  <c r="R26" i="4"/>
  <c r="R9" i="4"/>
  <c r="R31" i="4"/>
  <c r="R38" i="4"/>
  <c r="R37" i="4"/>
  <c r="R23" i="4"/>
  <c r="R14" i="4"/>
  <c r="R11" i="4"/>
  <c r="R12" i="4"/>
  <c r="R36" i="4"/>
  <c r="R27" i="4"/>
  <c r="R22" i="4"/>
  <c r="R15" i="4"/>
  <c r="R35" i="4"/>
  <c r="R49" i="4"/>
  <c r="R48" i="4"/>
  <c r="R51" i="4"/>
  <c r="R50" i="4"/>
  <c r="S25" i="4" l="1"/>
  <c r="S33" i="4"/>
  <c r="S46" i="4"/>
  <c r="S17" i="4"/>
  <c r="S45" i="4"/>
  <c r="S32" i="4"/>
  <c r="S19" i="4"/>
  <c r="S24" i="4"/>
  <c r="S20" i="4"/>
  <c r="S16" i="4"/>
  <c r="S18" i="4"/>
  <c r="S5" i="4"/>
  <c r="S44" i="4"/>
  <c r="S43" i="4"/>
  <c r="S7" i="4"/>
  <c r="S3" i="4"/>
  <c r="S21" i="4"/>
  <c r="S10" i="4"/>
  <c r="S30" i="4"/>
  <c r="S2" i="4"/>
  <c r="S29" i="4"/>
  <c r="S42" i="4"/>
  <c r="S4" i="4"/>
  <c r="S6" i="4"/>
  <c r="S34" i="4"/>
  <c r="S41" i="4"/>
  <c r="S28" i="4"/>
  <c r="S40" i="4"/>
  <c r="S13" i="4"/>
  <c r="S8" i="4"/>
  <c r="S39" i="4"/>
  <c r="S26" i="4"/>
  <c r="S9" i="4"/>
  <c r="S31" i="4"/>
  <c r="S38" i="4"/>
  <c r="S37" i="4"/>
  <c r="S23" i="4"/>
  <c r="S14" i="4"/>
  <c r="S11" i="4"/>
  <c r="S12" i="4"/>
  <c r="S36" i="4"/>
  <c r="S27" i="4"/>
  <c r="S22" i="4"/>
  <c r="S15" i="4"/>
  <c r="S35" i="4"/>
  <c r="S49" i="4"/>
  <c r="S48" i="4"/>
  <c r="S51" i="4"/>
  <c r="S50" i="4"/>
  <c r="V9" i="2" l="1"/>
  <c r="V58" i="2"/>
  <c r="V29" i="2"/>
  <c r="V44" i="2"/>
  <c r="V25" i="2"/>
  <c r="V67" i="2"/>
  <c r="V26" i="2"/>
  <c r="V2" i="2"/>
  <c r="V6" i="2"/>
  <c r="V32" i="2"/>
  <c r="V12" i="2"/>
  <c r="V66" i="2"/>
  <c r="V43" i="2"/>
  <c r="V33" i="2"/>
  <c r="V11" i="2"/>
  <c r="V50" i="2"/>
  <c r="V65" i="2"/>
  <c r="V41" i="2"/>
  <c r="V64" i="2"/>
  <c r="V39" i="2"/>
  <c r="V46" i="2"/>
  <c r="V17" i="2"/>
  <c r="V30" i="2"/>
  <c r="V28" i="2"/>
  <c r="V63" i="2"/>
  <c r="V34" i="2"/>
  <c r="V45" i="2"/>
  <c r="V55" i="2"/>
  <c r="V10" i="2"/>
  <c r="V22" i="2"/>
  <c r="V62" i="2"/>
  <c r="V19" i="2"/>
  <c r="V14" i="2"/>
  <c r="V20" i="2"/>
  <c r="V4" i="2"/>
  <c r="V53" i="2"/>
  <c r="V42" i="2"/>
  <c r="V48" i="2"/>
  <c r="V16" i="2"/>
  <c r="V54" i="2"/>
  <c r="V57" i="2"/>
  <c r="V24" i="2"/>
  <c r="V37" i="2"/>
  <c r="V40" i="2"/>
  <c r="V36" i="2"/>
  <c r="V27" i="2"/>
  <c r="V56" i="2"/>
  <c r="V21" i="2"/>
  <c r="V18" i="2"/>
  <c r="V8" i="2"/>
  <c r="V52" i="2"/>
  <c r="V3" i="2"/>
  <c r="V61" i="2"/>
  <c r="V15" i="2"/>
  <c r="V13" i="2"/>
  <c r="V60" i="2"/>
  <c r="V5" i="2"/>
  <c r="V51" i="2"/>
  <c r="V49" i="2"/>
  <c r="V23" i="2"/>
  <c r="V47" i="2"/>
  <c r="V7" i="2"/>
  <c r="V35" i="2"/>
  <c r="V59" i="2"/>
  <c r="V31" i="2"/>
  <c r="V78" i="2"/>
  <c r="V79" i="2"/>
  <c r="V73" i="2"/>
  <c r="V77" i="2"/>
  <c r="V70" i="2"/>
  <c r="V75" i="2"/>
  <c r="V74" i="2"/>
  <c r="V76" i="2"/>
  <c r="V69" i="2"/>
  <c r="V71" i="2"/>
  <c r="V72" i="2"/>
  <c r="U50" i="4" l="1"/>
  <c r="L50" i="4"/>
  <c r="W50" i="4" s="1"/>
  <c r="Y86" i="3"/>
  <c r="W86" i="3"/>
  <c r="M86" i="3"/>
  <c r="AA86" i="3" s="1"/>
  <c r="V86" i="3"/>
  <c r="X72" i="2"/>
  <c r="T72" i="2"/>
  <c r="L72" i="2"/>
  <c r="W72" i="2" s="1"/>
  <c r="X78" i="2"/>
  <c r="T78" i="2"/>
  <c r="L78" i="2"/>
  <c r="W78" i="2" s="1"/>
  <c r="U66" i="1"/>
  <c r="T66" i="1"/>
  <c r="S66" i="1"/>
  <c r="R66" i="1"/>
  <c r="M66" i="1"/>
  <c r="U68" i="1"/>
  <c r="S68" i="1"/>
  <c r="R68" i="1"/>
  <c r="T68" i="1"/>
  <c r="V68" i="1" l="1"/>
  <c r="X86" i="3"/>
  <c r="Z86" i="3" s="1"/>
  <c r="V66" i="1"/>
  <c r="N72" i="2"/>
  <c r="Z72" i="2" s="1"/>
  <c r="O78" i="2"/>
  <c r="T50" i="4"/>
  <c r="V50" i="4" s="1"/>
  <c r="M50" i="4"/>
  <c r="O86" i="3"/>
  <c r="P86" i="3"/>
  <c r="Y78" i="2"/>
  <c r="O72" i="2"/>
  <c r="Y72" i="2"/>
  <c r="N78" i="2"/>
  <c r="Z78" i="2" s="1"/>
  <c r="L68" i="1"/>
  <c r="W68" i="1" s="1"/>
  <c r="L66" i="1"/>
  <c r="W66" i="1" s="1"/>
  <c r="M68" i="1"/>
  <c r="U62" i="1" l="1"/>
  <c r="S62" i="1"/>
  <c r="R62" i="1"/>
  <c r="J62" i="1"/>
  <c r="T62" i="1" s="1"/>
  <c r="U56" i="1"/>
  <c r="T56" i="1"/>
  <c r="S56" i="1"/>
  <c r="R56" i="1"/>
  <c r="M56" i="1"/>
  <c r="L56" i="1"/>
  <c r="W56" i="1" s="1"/>
  <c r="U57" i="1"/>
  <c r="S57" i="1"/>
  <c r="R57" i="1"/>
  <c r="M57" i="1"/>
  <c r="U64" i="1"/>
  <c r="S64" i="1"/>
  <c r="R64" i="1"/>
  <c r="M64" i="1"/>
  <c r="L64" i="1"/>
  <c r="W64" i="1" s="1"/>
  <c r="T64" i="1"/>
  <c r="L59" i="1"/>
  <c r="W59" i="1" s="1"/>
  <c r="U60" i="1"/>
  <c r="T60" i="1"/>
  <c r="S60" i="1"/>
  <c r="R60" i="1"/>
  <c r="M60" i="1"/>
  <c r="L60" i="1"/>
  <c r="W60" i="1" s="1"/>
  <c r="U61" i="1"/>
  <c r="S61" i="1"/>
  <c r="R61" i="1"/>
  <c r="M61" i="1"/>
  <c r="U63" i="1"/>
  <c r="S63" i="1"/>
  <c r="R63" i="1"/>
  <c r="M63" i="1"/>
  <c r="L63" i="1"/>
  <c r="W63" i="1" s="1"/>
  <c r="T63" i="1"/>
  <c r="U65" i="1"/>
  <c r="S65" i="1"/>
  <c r="R65" i="1"/>
  <c r="L65" i="1"/>
  <c r="W65" i="1" s="1"/>
  <c r="T65" i="1"/>
  <c r="U67" i="1"/>
  <c r="T67" i="1"/>
  <c r="S67" i="1"/>
  <c r="R67" i="1"/>
  <c r="M67" i="1"/>
  <c r="L67" i="1"/>
  <c r="W67" i="1" s="1"/>
  <c r="U58" i="1"/>
  <c r="S58" i="1"/>
  <c r="R58" i="1"/>
  <c r="M58" i="1"/>
  <c r="U7" i="1"/>
  <c r="S7" i="1"/>
  <c r="R7" i="1"/>
  <c r="Q7" i="1"/>
  <c r="L7" i="1"/>
  <c r="W7" i="1" s="1"/>
  <c r="U4" i="1"/>
  <c r="S4" i="1"/>
  <c r="R4" i="1"/>
  <c r="Q4" i="1"/>
  <c r="J4" i="1"/>
  <c r="T4" i="1" s="1"/>
  <c r="U49" i="1"/>
  <c r="S49" i="1"/>
  <c r="R49" i="1"/>
  <c r="Q49" i="1"/>
  <c r="J49" i="1"/>
  <c r="M49" i="1" s="1"/>
  <c r="U35" i="1"/>
  <c r="T35" i="1"/>
  <c r="S35" i="1"/>
  <c r="R35" i="1"/>
  <c r="Q35" i="1"/>
  <c r="M35" i="1"/>
  <c r="L35" i="1"/>
  <c r="W35" i="1" s="1"/>
  <c r="U8" i="1"/>
  <c r="S8" i="1"/>
  <c r="R8" i="1"/>
  <c r="Q8" i="1"/>
  <c r="L8" i="1"/>
  <c r="W8" i="1" s="1"/>
  <c r="U54" i="1"/>
  <c r="S54" i="1"/>
  <c r="R54" i="1"/>
  <c r="Q54" i="1"/>
  <c r="M54" i="1"/>
  <c r="L54" i="1"/>
  <c r="W54" i="1" s="1"/>
  <c r="U15" i="1"/>
  <c r="T15" i="1"/>
  <c r="S15" i="1"/>
  <c r="R15" i="1"/>
  <c r="Q15" i="1"/>
  <c r="M15" i="1"/>
  <c r="L15" i="1"/>
  <c r="W15" i="1" s="1"/>
  <c r="U12" i="1"/>
  <c r="S12" i="1"/>
  <c r="R12" i="1"/>
  <c r="Q12" i="1"/>
  <c r="J12" i="1"/>
  <c r="L12" i="1" s="1"/>
  <c r="W12" i="1" s="1"/>
  <c r="U18" i="1"/>
  <c r="S18" i="1"/>
  <c r="R18" i="1"/>
  <c r="Q18" i="1"/>
  <c r="M18" i="1"/>
  <c r="L18" i="1"/>
  <c r="W18" i="1" s="1"/>
  <c r="U13" i="1"/>
  <c r="S13" i="1"/>
  <c r="R13" i="1"/>
  <c r="Q13" i="1"/>
  <c r="M13" i="1"/>
  <c r="U17" i="1"/>
  <c r="S17" i="1"/>
  <c r="R17" i="1"/>
  <c r="Q17" i="1"/>
  <c r="J17" i="1"/>
  <c r="L17" i="1" s="1"/>
  <c r="W17" i="1" s="1"/>
  <c r="U38" i="1"/>
  <c r="S38" i="1"/>
  <c r="R38" i="1"/>
  <c r="Q38" i="1"/>
  <c r="L38" i="1"/>
  <c r="W38" i="1" s="1"/>
  <c r="U40" i="1"/>
  <c r="S40" i="1"/>
  <c r="R40" i="1"/>
  <c r="Q40" i="1"/>
  <c r="J40" i="1"/>
  <c r="L40" i="1" s="1"/>
  <c r="W40" i="1" s="1"/>
  <c r="U44" i="1"/>
  <c r="S44" i="1"/>
  <c r="R44" i="1"/>
  <c r="Q44" i="1"/>
  <c r="J44" i="1"/>
  <c r="M44" i="1" s="1"/>
  <c r="U33" i="1"/>
  <c r="S33" i="1"/>
  <c r="R33" i="1"/>
  <c r="Q33" i="1"/>
  <c r="J33" i="1"/>
  <c r="M33" i="1" s="1"/>
  <c r="U36" i="1"/>
  <c r="S36" i="1"/>
  <c r="R36" i="1"/>
  <c r="Q36" i="1"/>
  <c r="J36" i="1"/>
  <c r="L36" i="1" s="1"/>
  <c r="W36" i="1" s="1"/>
  <c r="U23" i="1"/>
  <c r="S23" i="1"/>
  <c r="R23" i="1"/>
  <c r="Q23" i="1"/>
  <c r="J23" i="1"/>
  <c r="L23" i="1" s="1"/>
  <c r="W23" i="1" s="1"/>
  <c r="U16" i="1"/>
  <c r="S16" i="1"/>
  <c r="R16" i="1"/>
  <c r="Q16" i="1"/>
  <c r="M16" i="1"/>
  <c r="U20" i="1"/>
  <c r="S20" i="1"/>
  <c r="R20" i="1"/>
  <c r="Q20" i="1"/>
  <c r="J20" i="1"/>
  <c r="M20" i="1" s="1"/>
  <c r="U6" i="1"/>
  <c r="S6" i="1"/>
  <c r="R6" i="1"/>
  <c r="Q6" i="1"/>
  <c r="J6" i="1"/>
  <c r="L6" i="1" s="1"/>
  <c r="W6" i="1" s="1"/>
  <c r="U32" i="1"/>
  <c r="S32" i="1"/>
  <c r="R32" i="1"/>
  <c r="Q32" i="1"/>
  <c r="M32" i="1"/>
  <c r="L32" i="1"/>
  <c r="W32" i="1" s="1"/>
  <c r="T32" i="1"/>
  <c r="U27" i="1"/>
  <c r="S27" i="1"/>
  <c r="R27" i="1"/>
  <c r="Q27" i="1"/>
  <c r="M27" i="1"/>
  <c r="U41" i="1"/>
  <c r="T41" i="1"/>
  <c r="S41" i="1"/>
  <c r="R41" i="1"/>
  <c r="Q41" i="1"/>
  <c r="M41" i="1"/>
  <c r="L41" i="1"/>
  <c r="W41" i="1" s="1"/>
  <c r="U21" i="1"/>
  <c r="S21" i="1"/>
  <c r="R21" i="1"/>
  <c r="Q21" i="1"/>
  <c r="L21" i="1"/>
  <c r="W21" i="1" s="1"/>
  <c r="U39" i="1"/>
  <c r="S39" i="1"/>
  <c r="R39" i="1"/>
  <c r="Q39" i="1"/>
  <c r="J39" i="1"/>
  <c r="L39" i="1" s="1"/>
  <c r="W39" i="1" s="1"/>
  <c r="U11" i="1"/>
  <c r="S11" i="1"/>
  <c r="R11" i="1"/>
  <c r="Q11" i="1"/>
  <c r="J11" i="1"/>
  <c r="M11" i="1" s="1"/>
  <c r="U34" i="1"/>
  <c r="S34" i="1"/>
  <c r="R34" i="1"/>
  <c r="Q34" i="1"/>
  <c r="J34" i="1"/>
  <c r="T34" i="1" s="1"/>
  <c r="U28" i="1"/>
  <c r="S28" i="1"/>
  <c r="R28" i="1"/>
  <c r="Q28" i="1"/>
  <c r="J28" i="1"/>
  <c r="L28" i="1" s="1"/>
  <c r="W28" i="1" s="1"/>
  <c r="U9" i="1"/>
  <c r="S9" i="1"/>
  <c r="R9" i="1"/>
  <c r="Q9" i="1"/>
  <c r="J9" i="1"/>
  <c r="L9" i="1" s="1"/>
  <c r="W9" i="1" s="1"/>
  <c r="U31" i="1"/>
  <c r="S31" i="1"/>
  <c r="R31" i="1"/>
  <c r="Q31" i="1"/>
  <c r="M31" i="1"/>
  <c r="U25" i="1"/>
  <c r="T25" i="1"/>
  <c r="S25" i="1"/>
  <c r="R25" i="1"/>
  <c r="Q25" i="1"/>
  <c r="M25" i="1"/>
  <c r="L25" i="1"/>
  <c r="W25" i="1" s="1"/>
  <c r="U53" i="1"/>
  <c r="S53" i="1"/>
  <c r="R53" i="1"/>
  <c r="Q53" i="1"/>
  <c r="L53" i="1"/>
  <c r="W53" i="1" s="1"/>
  <c r="U26" i="1"/>
  <c r="S26" i="1"/>
  <c r="R26" i="1"/>
  <c r="Q26" i="1"/>
  <c r="M26" i="1"/>
  <c r="L26" i="1"/>
  <c r="W26" i="1" s="1"/>
  <c r="U14" i="1"/>
  <c r="S14" i="1"/>
  <c r="R14" i="1"/>
  <c r="Q14" i="1"/>
  <c r="J14" i="1"/>
  <c r="L14" i="1" s="1"/>
  <c r="W14" i="1" s="1"/>
  <c r="U45" i="1"/>
  <c r="T45" i="1"/>
  <c r="S45" i="1"/>
  <c r="R45" i="1"/>
  <c r="Q45" i="1"/>
  <c r="M45" i="1"/>
  <c r="L45" i="1"/>
  <c r="W45" i="1" s="1"/>
  <c r="U30" i="1"/>
  <c r="S30" i="1"/>
  <c r="R30" i="1"/>
  <c r="Q30" i="1"/>
  <c r="J30" i="1"/>
  <c r="U24" i="1"/>
  <c r="S24" i="1"/>
  <c r="R24" i="1"/>
  <c r="Q24" i="1"/>
  <c r="J24" i="1"/>
  <c r="L24" i="1" s="1"/>
  <c r="W24" i="1" s="1"/>
  <c r="U50" i="1"/>
  <c r="S50" i="1"/>
  <c r="R50" i="1"/>
  <c r="Q50" i="1"/>
  <c r="M50" i="1"/>
  <c r="L50" i="1"/>
  <c r="W50" i="1" s="1"/>
  <c r="U48" i="1"/>
  <c r="T48" i="1"/>
  <c r="S48" i="1"/>
  <c r="R48" i="1"/>
  <c r="Q48" i="1"/>
  <c r="M48" i="1"/>
  <c r="L48" i="1"/>
  <c r="W48" i="1" s="1"/>
  <c r="U37" i="1"/>
  <c r="S37" i="1"/>
  <c r="R37" i="1"/>
  <c r="Q37" i="1"/>
  <c r="J37" i="1"/>
  <c r="L37" i="1" s="1"/>
  <c r="W37" i="1" s="1"/>
  <c r="U10" i="1"/>
  <c r="S10" i="1"/>
  <c r="R10" i="1"/>
  <c r="Q10" i="1"/>
  <c r="J10" i="1"/>
  <c r="L10" i="1" s="1"/>
  <c r="W10" i="1" s="1"/>
  <c r="U42" i="1"/>
  <c r="S42" i="1"/>
  <c r="R42" i="1"/>
  <c r="Q42" i="1"/>
  <c r="J42" i="1"/>
  <c r="M42" i="1" s="1"/>
  <c r="U29" i="1"/>
  <c r="S29" i="1"/>
  <c r="R29" i="1"/>
  <c r="Q29" i="1"/>
  <c r="L29" i="1"/>
  <c r="W29" i="1" s="1"/>
  <c r="J29" i="1"/>
  <c r="M29" i="1" s="1"/>
  <c r="U19" i="1"/>
  <c r="S19" i="1"/>
  <c r="R19" i="1"/>
  <c r="Q19" i="1"/>
  <c r="J19" i="1"/>
  <c r="L19" i="1" s="1"/>
  <c r="W19" i="1" s="1"/>
  <c r="U46" i="1"/>
  <c r="S46" i="1"/>
  <c r="R46" i="1"/>
  <c r="Q46" i="1"/>
  <c r="J46" i="1"/>
  <c r="L46" i="1" s="1"/>
  <c r="W46" i="1" s="1"/>
  <c r="U3" i="1"/>
  <c r="S3" i="1"/>
  <c r="R3" i="1"/>
  <c r="Q3" i="1"/>
  <c r="J3" i="1"/>
  <c r="U22" i="1"/>
  <c r="S22" i="1"/>
  <c r="R22" i="1"/>
  <c r="Q22" i="1"/>
  <c r="J22" i="1"/>
  <c r="T22" i="1" s="1"/>
  <c r="U5" i="1"/>
  <c r="S5" i="1"/>
  <c r="R5" i="1"/>
  <c r="Q5" i="1"/>
  <c r="L5" i="1"/>
  <c r="W5" i="1" s="1"/>
  <c r="U52" i="1"/>
  <c r="S52" i="1"/>
  <c r="R52" i="1"/>
  <c r="Q52" i="1"/>
  <c r="M52" i="1"/>
  <c r="L52" i="1"/>
  <c r="W52" i="1" s="1"/>
  <c r="U2" i="1"/>
  <c r="S2" i="1"/>
  <c r="R2" i="1"/>
  <c r="Q2" i="1"/>
  <c r="M2" i="1"/>
  <c r="J2" i="1"/>
  <c r="L2" i="1" s="1"/>
  <c r="W2" i="1" s="1"/>
  <c r="U43" i="1"/>
  <c r="T43" i="1"/>
  <c r="S43" i="1"/>
  <c r="R43" i="1"/>
  <c r="Q43" i="1"/>
  <c r="M43" i="1"/>
  <c r="L43" i="1"/>
  <c r="W43" i="1" s="1"/>
  <c r="U51" i="1"/>
  <c r="S51" i="1"/>
  <c r="R51" i="1"/>
  <c r="Q51" i="1"/>
  <c r="L51" i="1"/>
  <c r="W51" i="1" s="1"/>
  <c r="U47" i="1"/>
  <c r="S47" i="1"/>
  <c r="R47" i="1"/>
  <c r="Q47" i="1"/>
  <c r="T47" i="1"/>
  <c r="T35" i="4"/>
  <c r="X79" i="2"/>
  <c r="T79" i="2"/>
  <c r="X73" i="2"/>
  <c r="T73" i="2"/>
  <c r="X77" i="2"/>
  <c r="T77" i="2"/>
  <c r="W77" i="2"/>
  <c r="G77" i="2"/>
  <c r="U77" i="2" s="1"/>
  <c r="X70" i="2"/>
  <c r="T70" i="2"/>
  <c r="W70" i="2"/>
  <c r="X75" i="2"/>
  <c r="T75" i="2"/>
  <c r="W75" i="2"/>
  <c r="G75" i="2"/>
  <c r="X74" i="2"/>
  <c r="T74" i="2"/>
  <c r="W74" i="2"/>
  <c r="X76" i="2"/>
  <c r="T76" i="2"/>
  <c r="W76" i="2"/>
  <c r="G76" i="2"/>
  <c r="X69" i="2"/>
  <c r="T69" i="2"/>
  <c r="W69" i="2"/>
  <c r="X71" i="2"/>
  <c r="T71" i="2"/>
  <c r="X9" i="2"/>
  <c r="T9" i="2"/>
  <c r="L9" i="2"/>
  <c r="W9" i="2" s="1"/>
  <c r="G9" i="2"/>
  <c r="U9" i="2" s="1"/>
  <c r="X58" i="2"/>
  <c r="T58" i="2"/>
  <c r="W58" i="2"/>
  <c r="G58" i="2"/>
  <c r="U58" i="2" s="1"/>
  <c r="X29" i="2"/>
  <c r="T29" i="2"/>
  <c r="L29" i="2"/>
  <c r="W29" i="2" s="1"/>
  <c r="X44" i="2"/>
  <c r="T44" i="2"/>
  <c r="G44" i="2"/>
  <c r="U44" i="2" s="1"/>
  <c r="X25" i="2"/>
  <c r="T25" i="2"/>
  <c r="W25" i="2"/>
  <c r="G25" i="2"/>
  <c r="X67" i="2"/>
  <c r="T67" i="2"/>
  <c r="W67" i="2"/>
  <c r="X26" i="2"/>
  <c r="T26" i="2"/>
  <c r="W26" i="2"/>
  <c r="G26" i="2"/>
  <c r="U26" i="2" s="1"/>
  <c r="X2" i="2"/>
  <c r="T2" i="2"/>
  <c r="L2" i="2"/>
  <c r="G2" i="2"/>
  <c r="U2" i="2" s="1"/>
  <c r="X6" i="2"/>
  <c r="T6" i="2"/>
  <c r="L6" i="2"/>
  <c r="W6" i="2" s="1"/>
  <c r="G6" i="2"/>
  <c r="U6" i="2" s="1"/>
  <c r="X32" i="2"/>
  <c r="T32" i="2"/>
  <c r="W32" i="2"/>
  <c r="G32" i="2"/>
  <c r="U32" i="2" s="1"/>
  <c r="X12" i="2"/>
  <c r="T12" i="2"/>
  <c r="G12" i="2"/>
  <c r="U12" i="2" s="1"/>
  <c r="X66" i="2"/>
  <c r="T66" i="2"/>
  <c r="W66" i="2"/>
  <c r="X38" i="2"/>
  <c r="T38" i="2"/>
  <c r="L38" i="2"/>
  <c r="W38" i="2" s="1"/>
  <c r="X43" i="2"/>
  <c r="T43" i="2"/>
  <c r="L43" i="2"/>
  <c r="W43" i="2" s="1"/>
  <c r="G43" i="2"/>
  <c r="U43" i="2" s="1"/>
  <c r="X33" i="2"/>
  <c r="T33" i="2"/>
  <c r="W33" i="2"/>
  <c r="G33" i="2"/>
  <c r="X11" i="2"/>
  <c r="T11" i="2"/>
  <c r="L11" i="2"/>
  <c r="G11" i="2"/>
  <c r="U11" i="2" s="1"/>
  <c r="X50" i="2"/>
  <c r="T50" i="2"/>
  <c r="W50" i="2"/>
  <c r="G50" i="2"/>
  <c r="X65" i="2"/>
  <c r="T65" i="2"/>
  <c r="W65" i="2"/>
  <c r="X41" i="2"/>
  <c r="T41" i="2"/>
  <c r="L41" i="2"/>
  <c r="X64" i="2"/>
  <c r="T64" i="2"/>
  <c r="W64" i="2"/>
  <c r="X39" i="2"/>
  <c r="T39" i="2"/>
  <c r="L39" i="2"/>
  <c r="W39" i="2" s="1"/>
  <c r="G39" i="2"/>
  <c r="U39" i="2" s="1"/>
  <c r="X46" i="2"/>
  <c r="T46" i="2"/>
  <c r="W46" i="2"/>
  <c r="X17" i="2"/>
  <c r="T17" i="2"/>
  <c r="L17" i="2"/>
  <c r="W17" i="2" s="1"/>
  <c r="G17" i="2"/>
  <c r="X30" i="2"/>
  <c r="T30" i="2"/>
  <c r="W30" i="2"/>
  <c r="G30" i="2"/>
  <c r="U30" i="2" s="1"/>
  <c r="X28" i="2"/>
  <c r="T28" i="2"/>
  <c r="L28" i="2"/>
  <c r="G28" i="2"/>
  <c r="U28" i="2" s="1"/>
  <c r="X63" i="2"/>
  <c r="T63" i="2"/>
  <c r="W63" i="2"/>
  <c r="X34" i="2"/>
  <c r="T34" i="2"/>
  <c r="L34" i="2"/>
  <c r="X45" i="2"/>
  <c r="T45" i="2"/>
  <c r="L45" i="2"/>
  <c r="W45" i="2" s="1"/>
  <c r="G45" i="2"/>
  <c r="U45" i="2" s="1"/>
  <c r="X55" i="2"/>
  <c r="W55" i="2"/>
  <c r="T55" i="2"/>
  <c r="G55" i="2"/>
  <c r="U55" i="2" s="1"/>
  <c r="X10" i="2"/>
  <c r="T10" i="2"/>
  <c r="W10" i="2"/>
  <c r="G10" i="2"/>
  <c r="U10" i="2" s="1"/>
  <c r="X22" i="2"/>
  <c r="T22" i="2"/>
  <c r="W22" i="2"/>
  <c r="G22" i="2"/>
  <c r="U22" i="2" s="1"/>
  <c r="X62" i="2"/>
  <c r="T62" i="2"/>
  <c r="W62" i="2"/>
  <c r="N62" i="2"/>
  <c r="Z62" i="2" s="1"/>
  <c r="X19" i="2"/>
  <c r="T19" i="2"/>
  <c r="L19" i="2"/>
  <c r="G19" i="2"/>
  <c r="X14" i="2"/>
  <c r="T14" i="2"/>
  <c r="W14" i="2"/>
  <c r="G14" i="2"/>
  <c r="U14" i="2" s="1"/>
  <c r="X20" i="2"/>
  <c r="T20" i="2"/>
  <c r="O20" i="2"/>
  <c r="X4" i="2"/>
  <c r="T4" i="2"/>
  <c r="L4" i="2"/>
  <c r="W4" i="2" s="1"/>
  <c r="X53" i="2"/>
  <c r="T53" i="2"/>
  <c r="W53" i="2"/>
  <c r="G53" i="2"/>
  <c r="U53" i="2" s="1"/>
  <c r="X42" i="2"/>
  <c r="T42" i="2"/>
  <c r="W42" i="2"/>
  <c r="G42" i="2"/>
  <c r="U42" i="2" s="1"/>
  <c r="X48" i="2"/>
  <c r="T48" i="2"/>
  <c r="L48" i="2"/>
  <c r="W48" i="2" s="1"/>
  <c r="X16" i="2"/>
  <c r="T16" i="2"/>
  <c r="W16" i="2"/>
  <c r="G16" i="2"/>
  <c r="U16" i="2" s="1"/>
  <c r="X54" i="2"/>
  <c r="T54" i="2"/>
  <c r="X57" i="2"/>
  <c r="T57" i="2"/>
  <c r="W57" i="2"/>
  <c r="X24" i="2"/>
  <c r="T24" i="2"/>
  <c r="G24" i="2"/>
  <c r="X37" i="2"/>
  <c r="T37" i="2"/>
  <c r="L37" i="2"/>
  <c r="W37" i="2" s="1"/>
  <c r="G37" i="2"/>
  <c r="U37" i="2" s="1"/>
  <c r="X40" i="2"/>
  <c r="W40" i="2"/>
  <c r="T40" i="2"/>
  <c r="G40" i="2"/>
  <c r="U40" i="2" s="1"/>
  <c r="X36" i="2"/>
  <c r="T36" i="2"/>
  <c r="W36" i="2"/>
  <c r="G36" i="2"/>
  <c r="U36" i="2" s="1"/>
  <c r="X27" i="2"/>
  <c r="T27" i="2"/>
  <c r="W27" i="2"/>
  <c r="G27" i="2"/>
  <c r="X56" i="2"/>
  <c r="T56" i="2"/>
  <c r="W56" i="2"/>
  <c r="G56" i="2"/>
  <c r="U56" i="2" s="1"/>
  <c r="X21" i="2"/>
  <c r="T21" i="2"/>
  <c r="L21" i="2"/>
  <c r="W21" i="2" s="1"/>
  <c r="G21" i="2"/>
  <c r="U21" i="2" s="1"/>
  <c r="X18" i="2"/>
  <c r="T18" i="2"/>
  <c r="L18" i="2"/>
  <c r="G18" i="2"/>
  <c r="U18" i="2" s="1"/>
  <c r="X8" i="2"/>
  <c r="T8" i="2"/>
  <c r="L8" i="2"/>
  <c r="Z8" i="2" s="1"/>
  <c r="G8" i="2"/>
  <c r="U8" i="2" s="1"/>
  <c r="X52" i="2"/>
  <c r="T52" i="2"/>
  <c r="W52" i="2"/>
  <c r="G52" i="2"/>
  <c r="U52" i="2" s="1"/>
  <c r="X3" i="2"/>
  <c r="T3" i="2"/>
  <c r="L3" i="2"/>
  <c r="W3" i="2" s="1"/>
  <c r="G3" i="2"/>
  <c r="U3" i="2" s="1"/>
  <c r="X61" i="2"/>
  <c r="T61" i="2"/>
  <c r="W61" i="2"/>
  <c r="X15" i="2"/>
  <c r="T15" i="2"/>
  <c r="W15" i="2"/>
  <c r="G15" i="2"/>
  <c r="U15" i="2" s="1"/>
  <c r="X13" i="2"/>
  <c r="T13" i="2"/>
  <c r="W13" i="2"/>
  <c r="G13" i="2"/>
  <c r="U13" i="2" s="1"/>
  <c r="X60" i="2"/>
  <c r="T60" i="2"/>
  <c r="X5" i="2"/>
  <c r="T5" i="2"/>
  <c r="L5" i="2"/>
  <c r="G5" i="2"/>
  <c r="U5" i="2" s="1"/>
  <c r="X51" i="2"/>
  <c r="T51" i="2"/>
  <c r="G51" i="2"/>
  <c r="X49" i="2"/>
  <c r="T49" i="2"/>
  <c r="L49" i="2"/>
  <c r="W49" i="2" s="1"/>
  <c r="G49" i="2"/>
  <c r="U49" i="2" s="1"/>
  <c r="X23" i="2"/>
  <c r="T23" i="2"/>
  <c r="L23" i="2"/>
  <c r="W23" i="2" s="1"/>
  <c r="G23" i="2"/>
  <c r="U23" i="2" s="1"/>
  <c r="L7" i="2"/>
  <c r="W7" i="2" s="1"/>
  <c r="W35" i="2"/>
  <c r="W59" i="2"/>
  <c r="L31" i="2"/>
  <c r="W31" i="2" s="1"/>
  <c r="X47" i="2"/>
  <c r="T47" i="2"/>
  <c r="W47" i="2"/>
  <c r="O47" i="2"/>
  <c r="X7" i="2"/>
  <c r="T7" i="2"/>
  <c r="G7" i="2"/>
  <c r="U7" i="2" s="1"/>
  <c r="X35" i="2"/>
  <c r="T35" i="2"/>
  <c r="G35" i="2"/>
  <c r="U35" i="2" s="1"/>
  <c r="X59" i="2"/>
  <c r="T59" i="2"/>
  <c r="X31" i="2"/>
  <c r="T31" i="2"/>
  <c r="G31" i="2"/>
  <c r="U31" i="2" s="1"/>
  <c r="Y83" i="3"/>
  <c r="W83" i="3"/>
  <c r="O83" i="3"/>
  <c r="Y82" i="3"/>
  <c r="X82" i="3"/>
  <c r="W82" i="3"/>
  <c r="V82" i="3"/>
  <c r="P82" i="3"/>
  <c r="O82" i="3"/>
  <c r="Y78" i="3"/>
  <c r="W78" i="3"/>
  <c r="M78" i="3"/>
  <c r="AA78" i="3" s="1"/>
  <c r="V78" i="3"/>
  <c r="Y77" i="3"/>
  <c r="W77" i="3"/>
  <c r="H77" i="3"/>
  <c r="Y88" i="3"/>
  <c r="W88" i="3"/>
  <c r="V88" i="3"/>
  <c r="Y85" i="3"/>
  <c r="W85" i="3"/>
  <c r="X85" i="3"/>
  <c r="H85" i="3"/>
  <c r="Y79" i="3"/>
  <c r="X79" i="3"/>
  <c r="W79" i="3"/>
  <c r="H79" i="3"/>
  <c r="Y84" i="3"/>
  <c r="W84" i="3"/>
  <c r="X84" i="3"/>
  <c r="H84" i="3"/>
  <c r="Y80" i="3"/>
  <c r="W80" i="3"/>
  <c r="M80" i="3"/>
  <c r="H80" i="3"/>
  <c r="AA80" i="3" s="1"/>
  <c r="Y87" i="3"/>
  <c r="X87" i="3"/>
  <c r="W87" i="3"/>
  <c r="P87" i="3"/>
  <c r="V87" i="3"/>
  <c r="Y81" i="3"/>
  <c r="X81" i="3"/>
  <c r="W81" i="3"/>
  <c r="H81" i="3"/>
  <c r="Y59" i="3"/>
  <c r="X59" i="3"/>
  <c r="W59" i="3"/>
  <c r="O59" i="3"/>
  <c r="Y53" i="3"/>
  <c r="X53" i="3"/>
  <c r="W53" i="3"/>
  <c r="H53" i="3"/>
  <c r="Y75" i="3"/>
  <c r="X75" i="3"/>
  <c r="W75" i="3"/>
  <c r="V75" i="3"/>
  <c r="Y15" i="3"/>
  <c r="W15" i="3"/>
  <c r="P15" i="3"/>
  <c r="Y74" i="3"/>
  <c r="W74" i="3"/>
  <c r="V74" i="3"/>
  <c r="Y23" i="3"/>
  <c r="X23" i="3"/>
  <c r="W23" i="3"/>
  <c r="H23" i="3"/>
  <c r="Y49" i="3"/>
  <c r="W49" i="3"/>
  <c r="H49" i="3"/>
  <c r="Y29" i="3"/>
  <c r="W29" i="3"/>
  <c r="X29" i="3"/>
  <c r="H29" i="3"/>
  <c r="AA29" i="3" s="1"/>
  <c r="Y16" i="3"/>
  <c r="W16" i="3"/>
  <c r="M16" i="3"/>
  <c r="AA16" i="3" s="1"/>
  <c r="Y25" i="3"/>
  <c r="X25" i="3"/>
  <c r="W25" i="3"/>
  <c r="H25" i="3"/>
  <c r="P25" i="3" s="1"/>
  <c r="Y38" i="3"/>
  <c r="W38" i="3"/>
  <c r="V38" i="3"/>
  <c r="M38" i="3"/>
  <c r="X38" i="3" s="1"/>
  <c r="H38" i="3"/>
  <c r="Y36" i="3"/>
  <c r="W36" i="3"/>
  <c r="H36" i="3"/>
  <c r="Y14" i="3"/>
  <c r="W14" i="3"/>
  <c r="M14" i="3"/>
  <c r="H14" i="3"/>
  <c r="Y3" i="3"/>
  <c r="X3" i="3"/>
  <c r="W3" i="3"/>
  <c r="H3" i="3"/>
  <c r="Y44" i="3"/>
  <c r="W44" i="3"/>
  <c r="V44" i="3"/>
  <c r="Y58" i="3"/>
  <c r="W58" i="3"/>
  <c r="X58" i="3"/>
  <c r="V58" i="3"/>
  <c r="Y35" i="3"/>
  <c r="W35" i="3"/>
  <c r="M35" i="3"/>
  <c r="X35" i="3" s="1"/>
  <c r="H35" i="3"/>
  <c r="AA35" i="3" s="1"/>
  <c r="Y17" i="3"/>
  <c r="X17" i="3"/>
  <c r="W17" i="3"/>
  <c r="H17" i="3"/>
  <c r="O17" i="3" s="1"/>
  <c r="Y73" i="3"/>
  <c r="X73" i="3"/>
  <c r="W73" i="3"/>
  <c r="O73" i="3"/>
  <c r="Y72" i="3"/>
  <c r="W72" i="3"/>
  <c r="X72" i="3"/>
  <c r="P72" i="3"/>
  <c r="Y50" i="3"/>
  <c r="W50" i="3"/>
  <c r="H50" i="3"/>
  <c r="Y37" i="3"/>
  <c r="X37" i="3"/>
  <c r="W37" i="3"/>
  <c r="H37" i="3"/>
  <c r="AA37" i="3" s="1"/>
  <c r="Y11" i="3"/>
  <c r="W11" i="3"/>
  <c r="H11" i="3"/>
  <c r="Y71" i="3"/>
  <c r="W71" i="3"/>
  <c r="V71" i="3"/>
  <c r="X71" i="3"/>
  <c r="Y9" i="3"/>
  <c r="X9" i="3"/>
  <c r="W9" i="3"/>
  <c r="H9" i="3"/>
  <c r="Y51" i="3"/>
  <c r="W51" i="3"/>
  <c r="M51" i="3"/>
  <c r="AA51" i="3" s="1"/>
  <c r="V51" i="3"/>
  <c r="Y19" i="3"/>
  <c r="W19" i="3"/>
  <c r="M19" i="3"/>
  <c r="H19" i="3"/>
  <c r="AA19" i="3" s="1"/>
  <c r="Y70" i="3"/>
  <c r="W70" i="3"/>
  <c r="V70" i="3"/>
  <c r="P70" i="3"/>
  <c r="Y21" i="3"/>
  <c r="W21" i="3"/>
  <c r="M21" i="3"/>
  <c r="AA21" i="3" s="1"/>
  <c r="V21" i="3"/>
  <c r="Y69" i="3"/>
  <c r="X69" i="3"/>
  <c r="W69" i="3"/>
  <c r="P69" i="3"/>
  <c r="V69" i="3"/>
  <c r="Y24" i="3"/>
  <c r="W24" i="3"/>
  <c r="H24" i="3"/>
  <c r="P24" i="3" s="1"/>
  <c r="Y68" i="3"/>
  <c r="W68" i="3"/>
  <c r="V68" i="3"/>
  <c r="X68" i="3"/>
  <c r="Y32" i="3"/>
  <c r="X32" i="3"/>
  <c r="W32" i="3"/>
  <c r="H32" i="3"/>
  <c r="Y42" i="3"/>
  <c r="W42" i="3"/>
  <c r="M42" i="3"/>
  <c r="AA42" i="3" s="1"/>
  <c r="V42" i="3"/>
  <c r="Y4" i="3"/>
  <c r="W4" i="3"/>
  <c r="M4" i="3"/>
  <c r="X4" i="3" s="1"/>
  <c r="H4" i="3"/>
  <c r="Y67" i="3"/>
  <c r="W67" i="3"/>
  <c r="P67" i="3"/>
  <c r="Y5" i="3"/>
  <c r="W5" i="3"/>
  <c r="M5" i="3"/>
  <c r="AA5" i="3" s="1"/>
  <c r="H5" i="3"/>
  <c r="Y2" i="3"/>
  <c r="W2" i="3"/>
  <c r="M2" i="3"/>
  <c r="AA2" i="3" s="1"/>
  <c r="H2" i="3"/>
  <c r="V2" i="3" s="1"/>
  <c r="Y54" i="3"/>
  <c r="W54" i="3"/>
  <c r="V54" i="3"/>
  <c r="Y22" i="3"/>
  <c r="W22" i="3"/>
  <c r="M22" i="3"/>
  <c r="X22" i="3" s="1"/>
  <c r="H22" i="3"/>
  <c r="Y47" i="3"/>
  <c r="X47" i="3"/>
  <c r="W47" i="3"/>
  <c r="H47" i="3"/>
  <c r="Y55" i="3"/>
  <c r="X55" i="3"/>
  <c r="W55" i="3"/>
  <c r="H55" i="3"/>
  <c r="Y41" i="3"/>
  <c r="X41" i="3"/>
  <c r="W41" i="3"/>
  <c r="H41" i="3"/>
  <c r="Y8" i="3"/>
  <c r="W8" i="3"/>
  <c r="M8" i="3"/>
  <c r="AA8" i="3" s="1"/>
  <c r="Y66" i="3"/>
  <c r="W66" i="3"/>
  <c r="V66" i="3"/>
  <c r="Y30" i="3"/>
  <c r="X30" i="3"/>
  <c r="W30" i="3"/>
  <c r="H30" i="3"/>
  <c r="Y65" i="3"/>
  <c r="W65" i="3"/>
  <c r="V65" i="3"/>
  <c r="Y31" i="3"/>
  <c r="W31" i="3"/>
  <c r="X31" i="3"/>
  <c r="H31" i="3"/>
  <c r="AA31" i="3" s="1"/>
  <c r="Y27" i="3"/>
  <c r="X27" i="3"/>
  <c r="W27" i="3"/>
  <c r="H27" i="3"/>
  <c r="Y56" i="3"/>
  <c r="X56" i="3"/>
  <c r="W56" i="3"/>
  <c r="V56" i="3"/>
  <c r="Y52" i="3"/>
  <c r="X52" i="3"/>
  <c r="W52" i="3"/>
  <c r="H52" i="3"/>
  <c r="AA52" i="3" s="1"/>
  <c r="Y40" i="3"/>
  <c r="W40" i="3"/>
  <c r="V40" i="3"/>
  <c r="M40" i="3"/>
  <c r="AA40" i="3" s="1"/>
  <c r="Y64" i="3"/>
  <c r="W64" i="3"/>
  <c r="V64" i="3"/>
  <c r="Y13" i="3"/>
  <c r="X13" i="3"/>
  <c r="W13" i="3"/>
  <c r="H13" i="3"/>
  <c r="Y63" i="3"/>
  <c r="W63" i="3"/>
  <c r="X63" i="3"/>
  <c r="V63" i="3"/>
  <c r="Y20" i="3"/>
  <c r="W20" i="3"/>
  <c r="X20" i="3"/>
  <c r="H20" i="3"/>
  <c r="AA20" i="3" s="1"/>
  <c r="Y10" i="3"/>
  <c r="X10" i="3"/>
  <c r="W10" i="3"/>
  <c r="H10" i="3"/>
  <c r="Y57" i="3"/>
  <c r="X57" i="3"/>
  <c r="W57" i="3"/>
  <c r="V57" i="3"/>
  <c r="Y34" i="3"/>
  <c r="X34" i="3"/>
  <c r="W34" i="3"/>
  <c r="H34" i="3"/>
  <c r="Y45" i="3"/>
  <c r="W45" i="3"/>
  <c r="H45" i="3"/>
  <c r="Y18" i="3"/>
  <c r="W18" i="3"/>
  <c r="H18" i="3"/>
  <c r="Y46" i="3"/>
  <c r="X46" i="3"/>
  <c r="W46" i="3"/>
  <c r="H46" i="3"/>
  <c r="P46" i="3" s="1"/>
  <c r="Y12" i="3"/>
  <c r="W12" i="3"/>
  <c r="H12" i="3"/>
  <c r="Y39" i="3"/>
  <c r="W39" i="3"/>
  <c r="X39" i="3"/>
  <c r="H39" i="3"/>
  <c r="Y43" i="3"/>
  <c r="W43" i="3"/>
  <c r="M43" i="3"/>
  <c r="AA43" i="3" s="1"/>
  <c r="Y62" i="3"/>
  <c r="X62" i="3"/>
  <c r="W62" i="3"/>
  <c r="V62" i="3"/>
  <c r="Y61" i="3"/>
  <c r="X61" i="3"/>
  <c r="W61" i="3"/>
  <c r="V61" i="3"/>
  <c r="O61" i="3"/>
  <c r="P61" i="3"/>
  <c r="Y26" i="3"/>
  <c r="W26" i="3"/>
  <c r="M26" i="3"/>
  <c r="H26" i="3"/>
  <c r="Y7" i="3"/>
  <c r="X7" i="3"/>
  <c r="W7" i="3"/>
  <c r="H7" i="3"/>
  <c r="Y48" i="3"/>
  <c r="W48" i="3"/>
  <c r="H48" i="3"/>
  <c r="P48" i="3" s="1"/>
  <c r="Y6" i="3"/>
  <c r="W6" i="3"/>
  <c r="M6" i="3"/>
  <c r="X6" i="3" s="1"/>
  <c r="H6" i="3"/>
  <c r="Y60" i="3"/>
  <c r="X60" i="3"/>
  <c r="W60" i="3"/>
  <c r="O60" i="3"/>
  <c r="Y33" i="3"/>
  <c r="X33" i="3"/>
  <c r="W33" i="3"/>
  <c r="H33" i="3"/>
  <c r="Y28" i="3"/>
  <c r="W28" i="3"/>
  <c r="X28" i="3"/>
  <c r="H28" i="3"/>
  <c r="U49" i="4"/>
  <c r="T49" i="4"/>
  <c r="U48" i="4"/>
  <c r="M48" i="4"/>
  <c r="T48" i="4"/>
  <c r="U51" i="4"/>
  <c r="M51" i="4"/>
  <c r="U25" i="4"/>
  <c r="T25" i="4"/>
  <c r="U33" i="4"/>
  <c r="M33" i="4"/>
  <c r="U46" i="4"/>
  <c r="M46" i="4"/>
  <c r="U17" i="4"/>
  <c r="M17" i="4"/>
  <c r="L17" i="4"/>
  <c r="W17" i="4" s="1"/>
  <c r="T17" i="4"/>
  <c r="U45" i="4"/>
  <c r="T45" i="4"/>
  <c r="U32" i="4"/>
  <c r="M32" i="4"/>
  <c r="U19" i="4"/>
  <c r="J19" i="4"/>
  <c r="M19" i="4" s="1"/>
  <c r="U24" i="4"/>
  <c r="M24" i="4"/>
  <c r="T24" i="4"/>
  <c r="U20" i="4"/>
  <c r="J20" i="4"/>
  <c r="T20" i="4" s="1"/>
  <c r="U16" i="4"/>
  <c r="J16" i="4"/>
  <c r="M16" i="4" s="1"/>
  <c r="U18" i="4"/>
  <c r="J18" i="4"/>
  <c r="M18" i="4" s="1"/>
  <c r="U5" i="4"/>
  <c r="T5" i="4"/>
  <c r="U44" i="4"/>
  <c r="M44" i="4"/>
  <c r="U43" i="4"/>
  <c r="M43" i="4"/>
  <c r="U7" i="4"/>
  <c r="T7" i="4"/>
  <c r="U3" i="4"/>
  <c r="T3" i="4"/>
  <c r="U21" i="4"/>
  <c r="T21" i="4"/>
  <c r="L21" i="4"/>
  <c r="W21" i="4" s="1"/>
  <c r="M21" i="4"/>
  <c r="U10" i="4"/>
  <c r="J10" i="4"/>
  <c r="M10" i="4" s="1"/>
  <c r="U30" i="4"/>
  <c r="T30" i="4"/>
  <c r="U2" i="4"/>
  <c r="T2" i="4"/>
  <c r="U29" i="4"/>
  <c r="L29" i="4"/>
  <c r="W29" i="4" s="1"/>
  <c r="T29" i="4"/>
  <c r="U42" i="4"/>
  <c r="M42" i="4"/>
  <c r="U4" i="4"/>
  <c r="J4" i="4"/>
  <c r="T4" i="4" s="1"/>
  <c r="U6" i="4"/>
  <c r="J6" i="4"/>
  <c r="U34" i="4"/>
  <c r="M34" i="4"/>
  <c r="U41" i="4"/>
  <c r="T41" i="4"/>
  <c r="U28" i="4"/>
  <c r="T28" i="4"/>
  <c r="U40" i="4"/>
  <c r="L40" i="4"/>
  <c r="W40" i="4" s="1"/>
  <c r="M40" i="4"/>
  <c r="U13" i="4"/>
  <c r="M13" i="4"/>
  <c r="U8" i="4"/>
  <c r="J8" i="4"/>
  <c r="T8" i="4" s="1"/>
  <c r="U39" i="4"/>
  <c r="T39" i="4"/>
  <c r="U26" i="4"/>
  <c r="M26" i="4"/>
  <c r="U9" i="4"/>
  <c r="M9" i="4"/>
  <c r="U31" i="4"/>
  <c r="M31" i="4"/>
  <c r="T31" i="4"/>
  <c r="U38" i="4"/>
  <c r="T38" i="4"/>
  <c r="U37" i="4"/>
  <c r="M37" i="4"/>
  <c r="U23" i="4"/>
  <c r="J23" i="4"/>
  <c r="M23" i="4" s="1"/>
  <c r="U14" i="4"/>
  <c r="J14" i="4"/>
  <c r="T14" i="4" s="1"/>
  <c r="U11" i="4"/>
  <c r="J11" i="4"/>
  <c r="T11" i="4" s="1"/>
  <c r="U12" i="4"/>
  <c r="L12" i="4"/>
  <c r="W12" i="4" s="1"/>
  <c r="M12" i="4"/>
  <c r="U36" i="4"/>
  <c r="M36" i="4"/>
  <c r="U27" i="4"/>
  <c r="T27" i="4"/>
  <c r="U22" i="4"/>
  <c r="J22" i="4"/>
  <c r="T22" i="4" s="1"/>
  <c r="U15" i="4"/>
  <c r="T15" i="4"/>
  <c r="M15" i="4"/>
  <c r="L15" i="4"/>
  <c r="W15" i="4" s="1"/>
  <c r="U35" i="4"/>
  <c r="M35" i="4"/>
  <c r="L35" i="4"/>
  <c r="W35" i="4" s="1"/>
  <c r="H6" i="5"/>
  <c r="U6" i="5" s="1"/>
  <c r="H4" i="5"/>
  <c r="O4" i="5" s="1"/>
  <c r="H2" i="5"/>
  <c r="W11" i="5"/>
  <c r="V11" i="5"/>
  <c r="S11" i="5"/>
  <c r="X11" i="5" s="1"/>
  <c r="O11" i="5"/>
  <c r="N11" i="5"/>
  <c r="Y11" i="5" s="1"/>
  <c r="W12" i="5"/>
  <c r="V12" i="5"/>
  <c r="S12" i="5"/>
  <c r="O12" i="5"/>
  <c r="N12" i="5"/>
  <c r="Y12" i="5" s="1"/>
  <c r="W5" i="5"/>
  <c r="V5" i="5"/>
  <c r="S5" i="5"/>
  <c r="O5" i="5"/>
  <c r="N5" i="5"/>
  <c r="Y5" i="5" s="1"/>
  <c r="W4" i="5"/>
  <c r="V4" i="5"/>
  <c r="S4" i="5"/>
  <c r="W9" i="5"/>
  <c r="V9" i="5"/>
  <c r="S9" i="5"/>
  <c r="X9" i="5" s="1"/>
  <c r="O9" i="5"/>
  <c r="N9" i="5"/>
  <c r="Y9" i="5" s="1"/>
  <c r="W3" i="5"/>
  <c r="V3" i="5"/>
  <c r="S3" i="5"/>
  <c r="O3" i="5"/>
  <c r="N3" i="5"/>
  <c r="Y3" i="5" s="1"/>
  <c r="W2" i="5"/>
  <c r="V2" i="5"/>
  <c r="S2" i="5"/>
  <c r="O2" i="5"/>
  <c r="W8" i="5"/>
  <c r="V8" i="5"/>
  <c r="S8" i="5"/>
  <c r="O8" i="5"/>
  <c r="N8" i="5"/>
  <c r="Y8" i="5" s="1"/>
  <c r="W7" i="5"/>
  <c r="V7" i="5"/>
  <c r="S7" i="5"/>
  <c r="O7" i="5"/>
  <c r="N7" i="5"/>
  <c r="Y7" i="5" s="1"/>
  <c r="W6" i="5"/>
  <c r="V6" i="5"/>
  <c r="S6" i="5"/>
  <c r="T29" i="1" l="1"/>
  <c r="M17" i="1"/>
  <c r="M4" i="1"/>
  <c r="AA14" i="3"/>
  <c r="X43" i="3"/>
  <c r="AA38" i="3"/>
  <c r="X12" i="5"/>
  <c r="L62" i="1"/>
  <c r="W62" i="1" s="1"/>
  <c r="M62" i="1"/>
  <c r="M3" i="1"/>
  <c r="W3" i="1"/>
  <c r="L30" i="1"/>
  <c r="W30" i="1"/>
  <c r="M10" i="1"/>
  <c r="W5" i="2"/>
  <c r="Y5" i="2" s="1"/>
  <c r="Z5" i="2"/>
  <c r="W11" i="2"/>
  <c r="Z11" i="2"/>
  <c r="U17" i="2"/>
  <c r="Z17" i="2"/>
  <c r="W19" i="2"/>
  <c r="Z19" i="2"/>
  <c r="AA22" i="3"/>
  <c r="M6" i="4"/>
  <c r="W6" i="4"/>
  <c r="M46" i="1"/>
  <c r="V41" i="1"/>
  <c r="M23" i="1"/>
  <c r="V67" i="1"/>
  <c r="O75" i="2"/>
  <c r="U75" i="2"/>
  <c r="Y75" i="2" s="1"/>
  <c r="N76" i="2"/>
  <c r="Z76" i="2" s="1"/>
  <c r="U76" i="2"/>
  <c r="W2" i="2"/>
  <c r="Y2" i="2" s="1"/>
  <c r="Z2" i="2"/>
  <c r="N19" i="2"/>
  <c r="U19" i="2"/>
  <c r="Y19" i="2" s="1"/>
  <c r="O51" i="2"/>
  <c r="U51" i="2"/>
  <c r="O25" i="2"/>
  <c r="U25" i="2"/>
  <c r="Y25" i="2" s="1"/>
  <c r="N50" i="2"/>
  <c r="Z50" i="2" s="1"/>
  <c r="U50" i="2"/>
  <c r="Y50" i="2" s="1"/>
  <c r="O33" i="2"/>
  <c r="U33" i="2"/>
  <c r="Y33" i="2" s="1"/>
  <c r="O27" i="2"/>
  <c r="U27" i="2"/>
  <c r="Y27" i="2" s="1"/>
  <c r="O24" i="2"/>
  <c r="U24" i="2"/>
  <c r="V20" i="3"/>
  <c r="Z20" i="3" s="1"/>
  <c r="V4" i="3"/>
  <c r="Z4" i="3" s="1"/>
  <c r="AA4" i="3"/>
  <c r="V85" i="3"/>
  <c r="AA85" i="3"/>
  <c r="V81" i="3"/>
  <c r="Z81" i="3" s="1"/>
  <c r="AA81" i="3"/>
  <c r="V79" i="3"/>
  <c r="AA79" i="3"/>
  <c r="O52" i="3"/>
  <c r="P79" i="3"/>
  <c r="O78" i="3"/>
  <c r="P52" i="3"/>
  <c r="V6" i="3"/>
  <c r="Z6" i="3" s="1"/>
  <c r="AA6" i="3"/>
  <c r="V52" i="3"/>
  <c r="V3" i="3"/>
  <c r="Z3" i="3" s="1"/>
  <c r="AA3" i="3"/>
  <c r="V84" i="3"/>
  <c r="AA84" i="3"/>
  <c r="V77" i="3"/>
  <c r="AA77" i="3"/>
  <c r="V13" i="3"/>
  <c r="AA13" i="3"/>
  <c r="V49" i="3"/>
  <c r="AA49" i="3"/>
  <c r="V33" i="3"/>
  <c r="Z33" i="3" s="1"/>
  <c r="AA33" i="3"/>
  <c r="V7" i="3"/>
  <c r="AA7" i="3"/>
  <c r="V46" i="3"/>
  <c r="AA46" i="3"/>
  <c r="P45" i="3"/>
  <c r="AA45" i="3"/>
  <c r="O27" i="3"/>
  <c r="AA27" i="3"/>
  <c r="V17" i="3"/>
  <c r="AA17" i="3"/>
  <c r="P49" i="3"/>
  <c r="V39" i="3"/>
  <c r="AA39" i="3"/>
  <c r="V53" i="3"/>
  <c r="AA53" i="3"/>
  <c r="V55" i="3"/>
  <c r="Z55" i="3" s="1"/>
  <c r="AA55" i="3"/>
  <c r="V28" i="3"/>
  <c r="Z28" i="3" s="1"/>
  <c r="AA28" i="3"/>
  <c r="V48" i="3"/>
  <c r="AA48" i="3"/>
  <c r="P34" i="3"/>
  <c r="AA34" i="3"/>
  <c r="V23" i="3"/>
  <c r="AA23" i="3"/>
  <c r="V22" i="3"/>
  <c r="P36" i="3"/>
  <c r="AA36" i="3"/>
  <c r="O43" i="3"/>
  <c r="V34" i="3"/>
  <c r="O10" i="3"/>
  <c r="AA10" i="3"/>
  <c r="V30" i="3"/>
  <c r="AA30" i="3"/>
  <c r="V29" i="3"/>
  <c r="P13" i="3"/>
  <c r="V12" i="3"/>
  <c r="AA12" i="3"/>
  <c r="V18" i="3"/>
  <c r="AA18" i="3"/>
  <c r="O32" i="3"/>
  <c r="AA32" i="3"/>
  <c r="V24" i="3"/>
  <c r="AA24" i="3"/>
  <c r="V50" i="3"/>
  <c r="AA50" i="3"/>
  <c r="Z52" i="3"/>
  <c r="V25" i="3"/>
  <c r="AA25" i="3"/>
  <c r="P26" i="3"/>
  <c r="AA26" i="3"/>
  <c r="V31" i="3"/>
  <c r="Z31" i="3" s="1"/>
  <c r="V41" i="3"/>
  <c r="Z41" i="3" s="1"/>
  <c r="AA41" i="3"/>
  <c r="O47" i="3"/>
  <c r="AA47" i="3"/>
  <c r="V19" i="3"/>
  <c r="O9" i="3"/>
  <c r="AA9" i="3"/>
  <c r="V11" i="3"/>
  <c r="AA11" i="3"/>
  <c r="V14" i="3"/>
  <c r="O81" i="3"/>
  <c r="X78" i="3"/>
  <c r="Z78" i="3" s="1"/>
  <c r="V31" i="4"/>
  <c r="X5" i="5"/>
  <c r="X7" i="5"/>
  <c r="N2" i="5"/>
  <c r="Y2" i="5" s="1"/>
  <c r="U2" i="5"/>
  <c r="X8" i="5"/>
  <c r="N4" i="5"/>
  <c r="Y4" i="5" s="1"/>
  <c r="U4" i="5"/>
  <c r="V60" i="1"/>
  <c r="V64" i="1"/>
  <c r="V15" i="1"/>
  <c r="V32" i="1"/>
  <c r="N9" i="2"/>
  <c r="Z9" i="2" s="1"/>
  <c r="L4" i="1"/>
  <c r="W4" i="1" s="1"/>
  <c r="O16" i="3"/>
  <c r="X16" i="3"/>
  <c r="P38" i="3"/>
  <c r="T17" i="1"/>
  <c r="V17" i="1" s="1"/>
  <c r="M40" i="1"/>
  <c r="T33" i="1"/>
  <c r="V33" i="1" s="1"/>
  <c r="L33" i="1"/>
  <c r="W33" i="1" s="1"/>
  <c r="N11" i="2"/>
  <c r="O39" i="2"/>
  <c r="T20" i="1"/>
  <c r="V20" i="1" s="1"/>
  <c r="L20" i="1"/>
  <c r="W20" i="1" s="1"/>
  <c r="X19" i="3"/>
  <c r="M39" i="1"/>
  <c r="M34" i="1"/>
  <c r="L34" i="1"/>
  <c r="W34" i="1" s="1"/>
  <c r="M9" i="1"/>
  <c r="P5" i="3"/>
  <c r="M14" i="1"/>
  <c r="M24" i="1"/>
  <c r="L22" i="1"/>
  <c r="W22" i="1" s="1"/>
  <c r="M22" i="1"/>
  <c r="V22" i="1"/>
  <c r="O80" i="3"/>
  <c r="O35" i="3"/>
  <c r="O51" i="3"/>
  <c r="P51" i="3"/>
  <c r="X51" i="3"/>
  <c r="Z51" i="3" s="1"/>
  <c r="X42" i="3"/>
  <c r="Z42" i="3" s="1"/>
  <c r="P8" i="3"/>
  <c r="P2" i="3"/>
  <c r="X2" i="3"/>
  <c r="Z2" i="3" s="1"/>
  <c r="P40" i="3"/>
  <c r="L14" i="4"/>
  <c r="W14" i="4" s="1"/>
  <c r="V25" i="1"/>
  <c r="V34" i="1"/>
  <c r="Z68" i="3"/>
  <c r="P85" i="3"/>
  <c r="O79" i="3"/>
  <c r="P19" i="3"/>
  <c r="O19" i="3"/>
  <c r="Z84" i="3"/>
  <c r="Z71" i="3"/>
  <c r="P77" i="3"/>
  <c r="P37" i="3"/>
  <c r="P23" i="3"/>
  <c r="Z34" i="3"/>
  <c r="V36" i="3"/>
  <c r="P44" i="3"/>
  <c r="P73" i="3"/>
  <c r="V72" i="3"/>
  <c r="Z72" i="3" s="1"/>
  <c r="V73" i="3"/>
  <c r="Z73" i="3" s="1"/>
  <c r="P17" i="3"/>
  <c r="Z23" i="3"/>
  <c r="P3" i="3"/>
  <c r="O75" i="3"/>
  <c r="P75" i="3"/>
  <c r="O38" i="3"/>
  <c r="O53" i="3"/>
  <c r="P11" i="3"/>
  <c r="V15" i="3"/>
  <c r="P53" i="3"/>
  <c r="O25" i="3"/>
  <c r="O55" i="3"/>
  <c r="O56" i="3"/>
  <c r="P56" i="3"/>
  <c r="O4" i="3"/>
  <c r="P30" i="3"/>
  <c r="P4" i="3"/>
  <c r="P65" i="3"/>
  <c r="O41" i="3"/>
  <c r="Z22" i="3"/>
  <c r="O42" i="3"/>
  <c r="P41" i="3"/>
  <c r="V67" i="3"/>
  <c r="P42" i="3"/>
  <c r="P54" i="3"/>
  <c r="V8" i="3"/>
  <c r="P55" i="3"/>
  <c r="O57" i="3"/>
  <c r="P57" i="3"/>
  <c r="V45" i="3"/>
  <c r="O33" i="3"/>
  <c r="Z39" i="3"/>
  <c r="Z61" i="3"/>
  <c r="O62" i="3"/>
  <c r="P62" i="3"/>
  <c r="P33" i="3"/>
  <c r="O63" i="3"/>
  <c r="P7" i="3"/>
  <c r="O34" i="3"/>
  <c r="V26" i="3"/>
  <c r="Z82" i="3"/>
  <c r="Z29" i="3"/>
  <c r="Z75" i="3"/>
  <c r="Z58" i="3"/>
  <c r="Z38" i="3"/>
  <c r="Z57" i="3"/>
  <c r="Z56" i="3"/>
  <c r="V43" i="1"/>
  <c r="X3" i="5"/>
  <c r="O10" i="2"/>
  <c r="V56" i="1"/>
  <c r="V35" i="1"/>
  <c r="V4" i="1"/>
  <c r="V45" i="1"/>
  <c r="V48" i="1"/>
  <c r="V29" i="1"/>
  <c r="N18" i="2"/>
  <c r="Z18" i="2" s="1"/>
  <c r="O28" i="2"/>
  <c r="N73" i="2"/>
  <c r="Z73" i="2" s="1"/>
  <c r="O36" i="2"/>
  <c r="O60" i="2"/>
  <c r="O54" i="2"/>
  <c r="O46" i="2"/>
  <c r="N14" i="2"/>
  <c r="Z14" i="2" s="1"/>
  <c r="O61" i="2"/>
  <c r="N56" i="2"/>
  <c r="Z56" i="2" s="1"/>
  <c r="O21" i="2"/>
  <c r="W28" i="2"/>
  <c r="Y28" i="2" s="1"/>
  <c r="W60" i="2"/>
  <c r="Y60" i="2" s="1"/>
  <c r="N21" i="2"/>
  <c r="Z21" i="2" s="1"/>
  <c r="W54" i="2"/>
  <c r="Y54" i="2" s="1"/>
  <c r="N10" i="2"/>
  <c r="Z10" i="2" s="1"/>
  <c r="O43" i="2"/>
  <c r="N71" i="2"/>
  <c r="Z71" i="2" s="1"/>
  <c r="N26" i="2"/>
  <c r="Z26" i="2" s="1"/>
  <c r="O44" i="2"/>
  <c r="O49" i="2"/>
  <c r="W18" i="2"/>
  <c r="Y18" i="2" s="1"/>
  <c r="O37" i="2"/>
  <c r="O45" i="2"/>
  <c r="O76" i="2"/>
  <c r="Y3" i="2"/>
  <c r="Y53" i="2"/>
  <c r="N60" i="2"/>
  <c r="Z60" i="2" s="1"/>
  <c r="N54" i="2"/>
  <c r="Z54" i="2" s="1"/>
  <c r="N28" i="2"/>
  <c r="Z28" i="2" s="1"/>
  <c r="N6" i="2"/>
  <c r="Z6" i="2" s="1"/>
  <c r="O58" i="2"/>
  <c r="O19" i="2"/>
  <c r="O50" i="2"/>
  <c r="O6" i="2"/>
  <c r="N65" i="2"/>
  <c r="Z65" i="2" s="1"/>
  <c r="O8" i="2"/>
  <c r="N36" i="2"/>
  <c r="Z36" i="2" s="1"/>
  <c r="O42" i="2"/>
  <c r="O41" i="2"/>
  <c r="N43" i="2"/>
  <c r="Z43" i="2" s="1"/>
  <c r="N13" i="2"/>
  <c r="Z13" i="2" s="1"/>
  <c r="Y15" i="2"/>
  <c r="O52" i="2"/>
  <c r="Y21" i="2"/>
  <c r="N16" i="2"/>
  <c r="Z16" i="2" s="1"/>
  <c r="Y48" i="2"/>
  <c r="O4" i="2"/>
  <c r="N30" i="2"/>
  <c r="Z30" i="2" s="1"/>
  <c r="Y17" i="2"/>
  <c r="O64" i="2"/>
  <c r="N2" i="2"/>
  <c r="O26" i="2"/>
  <c r="N29" i="2"/>
  <c r="Z29" i="2" s="1"/>
  <c r="N58" i="2"/>
  <c r="Z58" i="2" s="1"/>
  <c r="O73" i="2"/>
  <c r="N79" i="2"/>
  <c r="Z79" i="2" s="1"/>
  <c r="N70" i="2"/>
  <c r="Z70" i="2" s="1"/>
  <c r="N51" i="2"/>
  <c r="Z51" i="2" s="1"/>
  <c r="N24" i="2"/>
  <c r="Z24" i="2" s="1"/>
  <c r="O34" i="2"/>
  <c r="Y64" i="2"/>
  <c r="O12" i="2"/>
  <c r="Y6" i="2"/>
  <c r="O70" i="2"/>
  <c r="N77" i="2"/>
  <c r="Z77" i="2" s="1"/>
  <c r="N5" i="2"/>
  <c r="N63" i="2"/>
  <c r="Z63" i="2" s="1"/>
  <c r="O31" i="2"/>
  <c r="O66" i="2"/>
  <c r="Y67" i="2"/>
  <c r="Y70" i="2"/>
  <c r="N57" i="2"/>
  <c r="Z57" i="2" s="1"/>
  <c r="N32" i="2"/>
  <c r="Z32" i="2" s="1"/>
  <c r="Y58" i="2"/>
  <c r="O15" i="2"/>
  <c r="N61" i="2"/>
  <c r="Z61" i="2" s="1"/>
  <c r="N42" i="2"/>
  <c r="Z42" i="2" s="1"/>
  <c r="N46" i="2"/>
  <c r="Z46" i="2" s="1"/>
  <c r="Y74" i="2"/>
  <c r="W73" i="2"/>
  <c r="Y23" i="2"/>
  <c r="Y40" i="2"/>
  <c r="Y55" i="2"/>
  <c r="Y38" i="2"/>
  <c r="N8" i="2"/>
  <c r="N20" i="2"/>
  <c r="Z20" i="2" s="1"/>
  <c r="L27" i="4"/>
  <c r="W27" i="4" s="1"/>
  <c r="V27" i="4"/>
  <c r="L37" i="4"/>
  <c r="W37" i="4" s="1"/>
  <c r="M4" i="4"/>
  <c r="L30" i="4"/>
  <c r="W30" i="4" s="1"/>
  <c r="L33" i="4"/>
  <c r="W33" i="4" s="1"/>
  <c r="M20" i="4"/>
  <c r="M22" i="4"/>
  <c r="L16" i="4"/>
  <c r="W16" i="4" s="1"/>
  <c r="L32" i="4"/>
  <c r="W32" i="4" s="1"/>
  <c r="L4" i="4"/>
  <c r="W4" i="4" s="1"/>
  <c r="L2" i="4"/>
  <c r="W2" i="4" s="1"/>
  <c r="T26" i="4"/>
  <c r="V26" i="4" s="1"/>
  <c r="V28" i="4"/>
  <c r="T37" i="4"/>
  <c r="V37" i="4" s="1"/>
  <c r="L31" i="4"/>
  <c r="W31" i="4" s="1"/>
  <c r="M29" i="4"/>
  <c r="T44" i="4"/>
  <c r="V44" i="4" s="1"/>
  <c r="T33" i="4"/>
  <c r="M49" i="4"/>
  <c r="L24" i="4"/>
  <c r="W24" i="4" s="1"/>
  <c r="M27" i="4"/>
  <c r="L28" i="4"/>
  <c r="W28" i="4" s="1"/>
  <c r="L20" i="4"/>
  <c r="W20" i="4" s="1"/>
  <c r="L48" i="4"/>
  <c r="W48" i="4" s="1"/>
  <c r="L49" i="4"/>
  <c r="W49" i="4" s="1"/>
  <c r="L11" i="4"/>
  <c r="W11" i="4" s="1"/>
  <c r="M14" i="4"/>
  <c r="L6" i="4"/>
  <c r="M30" i="4"/>
  <c r="L7" i="4"/>
  <c r="W7" i="4" s="1"/>
  <c r="L45" i="4"/>
  <c r="W45" i="4" s="1"/>
  <c r="V48" i="4"/>
  <c r="M11" i="4"/>
  <c r="M7" i="4"/>
  <c r="M45" i="4"/>
  <c r="V11" i="4"/>
  <c r="L38" i="4"/>
  <c r="W38" i="4" s="1"/>
  <c r="V2" i="4"/>
  <c r="L3" i="4"/>
  <c r="W3" i="4" s="1"/>
  <c r="V45" i="4"/>
  <c r="L25" i="4"/>
  <c r="W25" i="4" s="1"/>
  <c r="M38" i="4"/>
  <c r="L8" i="4"/>
  <c r="W8" i="4" s="1"/>
  <c r="T40" i="4"/>
  <c r="V40" i="4" s="1"/>
  <c r="V29" i="4"/>
  <c r="V3" i="4"/>
  <c r="L5" i="4"/>
  <c r="W5" i="4" s="1"/>
  <c r="T16" i="4"/>
  <c r="V16" i="4" s="1"/>
  <c r="M25" i="4"/>
  <c r="V38" i="4"/>
  <c r="L39" i="4"/>
  <c r="W39" i="4" s="1"/>
  <c r="M8" i="4"/>
  <c r="L41" i="4"/>
  <c r="W41" i="4" s="1"/>
  <c r="T6" i="4"/>
  <c r="V6" i="4" s="1"/>
  <c r="V21" i="4"/>
  <c r="L44" i="4"/>
  <c r="W44" i="4" s="1"/>
  <c r="M5" i="4"/>
  <c r="V33" i="4"/>
  <c r="V25" i="4"/>
  <c r="T12" i="4"/>
  <c r="V12" i="4" s="1"/>
  <c r="L26" i="4"/>
  <c r="W26" i="4" s="1"/>
  <c r="M41" i="4"/>
  <c r="T32" i="4"/>
  <c r="V32" i="4" s="1"/>
  <c r="V62" i="1"/>
  <c r="V63" i="1"/>
  <c r="V65" i="1"/>
  <c r="T58" i="1"/>
  <c r="V58" i="1" s="1"/>
  <c r="M65" i="1"/>
  <c r="T61" i="1"/>
  <c r="V61" i="1" s="1"/>
  <c r="M59" i="1"/>
  <c r="T57" i="1"/>
  <c r="V57" i="1" s="1"/>
  <c r="L58" i="1"/>
  <c r="W58" i="1" s="1"/>
  <c r="L61" i="1"/>
  <c r="W61" i="1" s="1"/>
  <c r="L57" i="1"/>
  <c r="W57" i="1" s="1"/>
  <c r="M51" i="1"/>
  <c r="T2" i="1"/>
  <c r="V2" i="1" s="1"/>
  <c r="M5" i="1"/>
  <c r="T3" i="1"/>
  <c r="V3" i="1" s="1"/>
  <c r="M19" i="1"/>
  <c r="T42" i="1"/>
  <c r="V42" i="1" s="1"/>
  <c r="M37" i="1"/>
  <c r="T50" i="1"/>
  <c r="V50" i="1" s="1"/>
  <c r="M30" i="1"/>
  <c r="T14" i="1"/>
  <c r="V14" i="1" s="1"/>
  <c r="M53" i="1"/>
  <c r="T31" i="1"/>
  <c r="V31" i="1" s="1"/>
  <c r="M28" i="1"/>
  <c r="T11" i="1"/>
  <c r="V11" i="1" s="1"/>
  <c r="M21" i="1"/>
  <c r="T27" i="1"/>
  <c r="V27" i="1" s="1"/>
  <c r="M6" i="1"/>
  <c r="T16" i="1"/>
  <c r="V16" i="1" s="1"/>
  <c r="M36" i="1"/>
  <c r="T44" i="1"/>
  <c r="V44" i="1" s="1"/>
  <c r="M38" i="1"/>
  <c r="T13" i="1"/>
  <c r="V13" i="1" s="1"/>
  <c r="M12" i="1"/>
  <c r="T54" i="1"/>
  <c r="V54" i="1" s="1"/>
  <c r="M8" i="1"/>
  <c r="T49" i="1"/>
  <c r="V49" i="1" s="1"/>
  <c r="M7" i="1"/>
  <c r="T52" i="1"/>
  <c r="V52" i="1" s="1"/>
  <c r="T46" i="1"/>
  <c r="V46" i="1" s="1"/>
  <c r="T10" i="1"/>
  <c r="V10" i="1" s="1"/>
  <c r="T24" i="1"/>
  <c r="V24" i="1" s="1"/>
  <c r="T26" i="1"/>
  <c r="V26" i="1" s="1"/>
  <c r="T9" i="1"/>
  <c r="V9" i="1" s="1"/>
  <c r="T39" i="1"/>
  <c r="V39" i="1" s="1"/>
  <c r="T23" i="1"/>
  <c r="V23" i="1" s="1"/>
  <c r="T40" i="1"/>
  <c r="V40" i="1" s="1"/>
  <c r="T18" i="1"/>
  <c r="V18" i="1" s="1"/>
  <c r="L3" i="1"/>
  <c r="L42" i="1"/>
  <c r="W42" i="1" s="1"/>
  <c r="L31" i="1"/>
  <c r="W31" i="1" s="1"/>
  <c r="L11" i="1"/>
  <c r="W11" i="1" s="1"/>
  <c r="L27" i="1"/>
  <c r="W27" i="1" s="1"/>
  <c r="L16" i="1"/>
  <c r="W16" i="1" s="1"/>
  <c r="L44" i="1"/>
  <c r="W44" i="1" s="1"/>
  <c r="L13" i="1"/>
  <c r="W13" i="1" s="1"/>
  <c r="L49" i="1"/>
  <c r="W49" i="1" s="1"/>
  <c r="T51" i="1"/>
  <c r="V51" i="1" s="1"/>
  <c r="T5" i="1"/>
  <c r="V5" i="1" s="1"/>
  <c r="T19" i="1"/>
  <c r="V19" i="1" s="1"/>
  <c r="T37" i="1"/>
  <c r="V37" i="1" s="1"/>
  <c r="T30" i="1"/>
  <c r="V30" i="1" s="1"/>
  <c r="T53" i="1"/>
  <c r="V53" i="1" s="1"/>
  <c r="T28" i="1"/>
  <c r="V28" i="1" s="1"/>
  <c r="T21" i="1"/>
  <c r="V21" i="1" s="1"/>
  <c r="T6" i="1"/>
  <c r="V6" i="1" s="1"/>
  <c r="T36" i="1"/>
  <c r="V36" i="1" s="1"/>
  <c r="T38" i="1"/>
  <c r="V38" i="1" s="1"/>
  <c r="T12" i="1"/>
  <c r="V12" i="1" s="1"/>
  <c r="T8" i="1"/>
  <c r="V8" i="1" s="1"/>
  <c r="T7" i="1"/>
  <c r="V7" i="1" s="1"/>
  <c r="L47" i="1"/>
  <c r="W47" i="1" s="1"/>
  <c r="M47" i="1"/>
  <c r="V47" i="1"/>
  <c r="Y69" i="2"/>
  <c r="Y77" i="2"/>
  <c r="O71" i="2"/>
  <c r="Y76" i="2"/>
  <c r="N74" i="2"/>
  <c r="Z74" i="2" s="1"/>
  <c r="O79" i="2"/>
  <c r="O74" i="2"/>
  <c r="N69" i="2"/>
  <c r="Z69" i="2" s="1"/>
  <c r="O77" i="2"/>
  <c r="O69" i="2"/>
  <c r="N75" i="2"/>
  <c r="Z75" i="2" s="1"/>
  <c r="W71" i="2"/>
  <c r="Y71" i="2" s="1"/>
  <c r="W79" i="2"/>
  <c r="Y79" i="2" s="1"/>
  <c r="Y52" i="2"/>
  <c r="Y4" i="2"/>
  <c r="Y36" i="2"/>
  <c r="Y57" i="2"/>
  <c r="Y10" i="2"/>
  <c r="Y63" i="2"/>
  <c r="Y43" i="2"/>
  <c r="Y32" i="2"/>
  <c r="Y22" i="2"/>
  <c r="Y49" i="2"/>
  <c r="Y37" i="2"/>
  <c r="Y45" i="2"/>
  <c r="Y66" i="2"/>
  <c r="Y61" i="2"/>
  <c r="Y42" i="2"/>
  <c r="Y14" i="2"/>
  <c r="Y46" i="2"/>
  <c r="Y65" i="2"/>
  <c r="Y26" i="2"/>
  <c r="Y29" i="2"/>
  <c r="N34" i="2"/>
  <c r="Z34" i="2" s="1"/>
  <c r="N41" i="2"/>
  <c r="Z41" i="2" s="1"/>
  <c r="N23" i="2"/>
  <c r="Z23" i="2" s="1"/>
  <c r="O13" i="2"/>
  <c r="N3" i="2"/>
  <c r="Z3" i="2" s="1"/>
  <c r="O56" i="2"/>
  <c r="N40" i="2"/>
  <c r="Z40" i="2" s="1"/>
  <c r="O16" i="2"/>
  <c r="N53" i="2"/>
  <c r="Z53" i="2" s="1"/>
  <c r="O62" i="2"/>
  <c r="N55" i="2"/>
  <c r="Z55" i="2" s="1"/>
  <c r="O30" i="2"/>
  <c r="N39" i="2"/>
  <c r="Z39" i="2" s="1"/>
  <c r="O11" i="2"/>
  <c r="N38" i="2"/>
  <c r="Z38" i="2" s="1"/>
  <c r="O2" i="2"/>
  <c r="N67" i="2"/>
  <c r="Z67" i="2" s="1"/>
  <c r="O9" i="2"/>
  <c r="O23" i="2"/>
  <c r="O40" i="2"/>
  <c r="O5" i="2"/>
  <c r="Y13" i="2"/>
  <c r="N15" i="2"/>
  <c r="Z15" i="2" s="1"/>
  <c r="O18" i="2"/>
  <c r="Y56" i="2"/>
  <c r="N27" i="2"/>
  <c r="Z27" i="2" s="1"/>
  <c r="O57" i="2"/>
  <c r="Y16" i="2"/>
  <c r="N48" i="2"/>
  <c r="Z48" i="2" s="1"/>
  <c r="O14" i="2"/>
  <c r="Y62" i="2"/>
  <c r="N22" i="2"/>
  <c r="Z22" i="2" s="1"/>
  <c r="O63" i="2"/>
  <c r="Y30" i="2"/>
  <c r="N17" i="2"/>
  <c r="O65" i="2"/>
  <c r="Y11" i="2"/>
  <c r="N33" i="2"/>
  <c r="Z33" i="2" s="1"/>
  <c r="O32" i="2"/>
  <c r="O29" i="2"/>
  <c r="Y9" i="2"/>
  <c r="O3" i="2"/>
  <c r="O53" i="2"/>
  <c r="O55" i="2"/>
  <c r="O38" i="2"/>
  <c r="O67" i="2"/>
  <c r="N49" i="2"/>
  <c r="Z49" i="2" s="1"/>
  <c r="W51" i="2"/>
  <c r="N52" i="2"/>
  <c r="Z52" i="2" s="1"/>
  <c r="W8" i="2"/>
  <c r="Y8" i="2" s="1"/>
  <c r="N37" i="2"/>
  <c r="Z37" i="2" s="1"/>
  <c r="W24" i="2"/>
  <c r="O48" i="2"/>
  <c r="N4" i="2"/>
  <c r="Z4" i="2" s="1"/>
  <c r="W20" i="2"/>
  <c r="O22" i="2"/>
  <c r="N45" i="2"/>
  <c r="Z45" i="2" s="1"/>
  <c r="W34" i="2"/>
  <c r="Y34" i="2" s="1"/>
  <c r="O17" i="2"/>
  <c r="Y39" i="2"/>
  <c r="N64" i="2"/>
  <c r="Z64" i="2" s="1"/>
  <c r="W41" i="2"/>
  <c r="Y41" i="2" s="1"/>
  <c r="N66" i="2"/>
  <c r="Z66" i="2" s="1"/>
  <c r="W12" i="2"/>
  <c r="Y12" i="2" s="1"/>
  <c r="N25" i="2"/>
  <c r="Z25" i="2" s="1"/>
  <c r="W44" i="2"/>
  <c r="Y44" i="2" s="1"/>
  <c r="N12" i="2"/>
  <c r="Z12" i="2" s="1"/>
  <c r="N44" i="2"/>
  <c r="Z44" i="2" s="1"/>
  <c r="O7" i="2"/>
  <c r="Y35" i="2"/>
  <c r="O59" i="2"/>
  <c r="N59" i="2"/>
  <c r="Z59" i="2" s="1"/>
  <c r="Y31" i="2"/>
  <c r="Y59" i="2"/>
  <c r="Y47" i="2"/>
  <c r="Y7" i="2"/>
  <c r="N47" i="2"/>
  <c r="Z47" i="2" s="1"/>
  <c r="N35" i="2"/>
  <c r="Z35" i="2" s="1"/>
  <c r="O35" i="2"/>
  <c r="N31" i="2"/>
  <c r="Z31" i="2" s="1"/>
  <c r="N7" i="2"/>
  <c r="Z7" i="2" s="1"/>
  <c r="Z87" i="3"/>
  <c r="Z85" i="3"/>
  <c r="Z79" i="3"/>
  <c r="P80" i="3"/>
  <c r="O85" i="3"/>
  <c r="X88" i="3"/>
  <c r="Z88" i="3" s="1"/>
  <c r="P83" i="3"/>
  <c r="P81" i="3"/>
  <c r="V80" i="3"/>
  <c r="O84" i="3"/>
  <c r="P78" i="3"/>
  <c r="V83" i="3"/>
  <c r="P84" i="3"/>
  <c r="O88" i="3"/>
  <c r="X77" i="3"/>
  <c r="Z77" i="3" s="1"/>
  <c r="O87" i="3"/>
  <c r="X80" i="3"/>
  <c r="P88" i="3"/>
  <c r="X83" i="3"/>
  <c r="O77" i="3"/>
  <c r="Z63" i="3"/>
  <c r="Z30" i="3"/>
  <c r="Z17" i="3"/>
  <c r="Z62" i="3"/>
  <c r="Z13" i="3"/>
  <c r="Z37" i="3"/>
  <c r="Z46" i="3"/>
  <c r="Z7" i="3"/>
  <c r="Z69" i="3"/>
  <c r="Z53" i="3"/>
  <c r="Z25" i="3"/>
  <c r="P63" i="3"/>
  <c r="O40" i="3"/>
  <c r="O8" i="3"/>
  <c r="V5" i="3"/>
  <c r="P60" i="3"/>
  <c r="O7" i="3"/>
  <c r="P43" i="3"/>
  <c r="O46" i="3"/>
  <c r="X18" i="3"/>
  <c r="P10" i="3"/>
  <c r="O13" i="3"/>
  <c r="X64" i="3"/>
  <c r="Z64" i="3" s="1"/>
  <c r="P27" i="3"/>
  <c r="O30" i="3"/>
  <c r="X66" i="3"/>
  <c r="Z66" i="3" s="1"/>
  <c r="P47" i="3"/>
  <c r="O2" i="3"/>
  <c r="X5" i="3"/>
  <c r="P32" i="3"/>
  <c r="O69" i="3"/>
  <c r="X21" i="3"/>
  <c r="Z21" i="3" s="1"/>
  <c r="P9" i="3"/>
  <c r="O37" i="3"/>
  <c r="X50" i="3"/>
  <c r="P35" i="3"/>
  <c r="O3" i="3"/>
  <c r="X14" i="3"/>
  <c r="P16" i="3"/>
  <c r="O23" i="3"/>
  <c r="X74" i="3"/>
  <c r="Z74" i="3" s="1"/>
  <c r="P59" i="3"/>
  <c r="O6" i="3"/>
  <c r="O39" i="3"/>
  <c r="V10" i="3"/>
  <c r="Z10" i="3" s="1"/>
  <c r="O31" i="3"/>
  <c r="X65" i="3"/>
  <c r="Z65" i="3" s="1"/>
  <c r="O22" i="3"/>
  <c r="X54" i="3"/>
  <c r="Z54" i="3" s="1"/>
  <c r="V32" i="3"/>
  <c r="Z32" i="3" s="1"/>
  <c r="V9" i="3"/>
  <c r="Z9" i="3" s="1"/>
  <c r="O71" i="3"/>
  <c r="X11" i="3"/>
  <c r="V35" i="3"/>
  <c r="Z35" i="3" s="1"/>
  <c r="O58" i="3"/>
  <c r="X44" i="3"/>
  <c r="Z44" i="3" s="1"/>
  <c r="V16" i="3"/>
  <c r="Z16" i="3" s="1"/>
  <c r="O29" i="3"/>
  <c r="X49" i="3"/>
  <c r="V59" i="3"/>
  <c r="Z59" i="3" s="1"/>
  <c r="V60" i="3"/>
  <c r="Z60" i="3" s="1"/>
  <c r="X48" i="3"/>
  <c r="Z48" i="3" s="1"/>
  <c r="V43" i="3"/>
  <c r="Z43" i="3" s="1"/>
  <c r="X12" i="3"/>
  <c r="O20" i="3"/>
  <c r="V27" i="3"/>
  <c r="Z27" i="3" s="1"/>
  <c r="V47" i="3"/>
  <c r="Z47" i="3" s="1"/>
  <c r="O68" i="3"/>
  <c r="X24" i="3"/>
  <c r="Z24" i="3" s="1"/>
  <c r="P6" i="3"/>
  <c r="X26" i="3"/>
  <c r="P39" i="3"/>
  <c r="O18" i="3"/>
  <c r="X45" i="3"/>
  <c r="P20" i="3"/>
  <c r="O64" i="3"/>
  <c r="X40" i="3"/>
  <c r="Z40" i="3" s="1"/>
  <c r="P31" i="3"/>
  <c r="O66" i="3"/>
  <c r="X8" i="3"/>
  <c r="P22" i="3"/>
  <c r="O5" i="3"/>
  <c r="X67" i="3"/>
  <c r="P68" i="3"/>
  <c r="O21" i="3"/>
  <c r="X70" i="3"/>
  <c r="Z70" i="3" s="1"/>
  <c r="P71" i="3"/>
  <c r="O50" i="3"/>
  <c r="P58" i="3"/>
  <c r="O14" i="3"/>
  <c r="X36" i="3"/>
  <c r="P29" i="3"/>
  <c r="O74" i="3"/>
  <c r="X15" i="3"/>
  <c r="P18" i="3"/>
  <c r="P64" i="3"/>
  <c r="P66" i="3"/>
  <c r="P21" i="3"/>
  <c r="P50" i="3"/>
  <c r="P14" i="3"/>
  <c r="P74" i="3"/>
  <c r="O65" i="3"/>
  <c r="O54" i="3"/>
  <c r="O24" i="3"/>
  <c r="O11" i="3"/>
  <c r="O44" i="3"/>
  <c r="O49" i="3"/>
  <c r="O12" i="3"/>
  <c r="O26" i="3"/>
  <c r="P12" i="3"/>
  <c r="O67" i="3"/>
  <c r="O72" i="3"/>
  <c r="O36" i="3"/>
  <c r="O15" i="3"/>
  <c r="O48" i="3"/>
  <c r="O45" i="3"/>
  <c r="O70" i="3"/>
  <c r="O28" i="3"/>
  <c r="P28" i="3"/>
  <c r="V7" i="4"/>
  <c r="V39" i="4"/>
  <c r="V8" i="4"/>
  <c r="V41" i="4"/>
  <c r="V5" i="4"/>
  <c r="V20" i="4"/>
  <c r="V24" i="4"/>
  <c r="V4" i="4"/>
  <c r="V49" i="4"/>
  <c r="V14" i="4"/>
  <c r="V30" i="4"/>
  <c r="V17" i="4"/>
  <c r="T36" i="4"/>
  <c r="V36" i="4" s="1"/>
  <c r="T23" i="4"/>
  <c r="V23" i="4" s="1"/>
  <c r="T9" i="4"/>
  <c r="V9" i="4" s="1"/>
  <c r="M39" i="4"/>
  <c r="T13" i="4"/>
  <c r="V13" i="4" s="1"/>
  <c r="M28" i="4"/>
  <c r="T34" i="4"/>
  <c r="V34" i="4" s="1"/>
  <c r="T42" i="4"/>
  <c r="V42" i="4" s="1"/>
  <c r="M2" i="4"/>
  <c r="T10" i="4"/>
  <c r="V10" i="4" s="1"/>
  <c r="M3" i="4"/>
  <c r="T43" i="4"/>
  <c r="V43" i="4" s="1"/>
  <c r="T18" i="4"/>
  <c r="V18" i="4" s="1"/>
  <c r="T19" i="4"/>
  <c r="V19" i="4" s="1"/>
  <c r="T46" i="4"/>
  <c r="V46" i="4" s="1"/>
  <c r="T51" i="4"/>
  <c r="V51" i="4" s="1"/>
  <c r="L36" i="4"/>
  <c r="W36" i="4" s="1"/>
  <c r="L23" i="4"/>
  <c r="W23" i="4" s="1"/>
  <c r="L9" i="4"/>
  <c r="W9" i="4" s="1"/>
  <c r="L13" i="4"/>
  <c r="W13" i="4" s="1"/>
  <c r="L34" i="4"/>
  <c r="W34" i="4" s="1"/>
  <c r="L42" i="4"/>
  <c r="W42" i="4" s="1"/>
  <c r="L10" i="4"/>
  <c r="W10" i="4" s="1"/>
  <c r="L43" i="4"/>
  <c r="W43" i="4" s="1"/>
  <c r="L18" i="4"/>
  <c r="W18" i="4" s="1"/>
  <c r="L19" i="4"/>
  <c r="W19" i="4" s="1"/>
  <c r="L46" i="4"/>
  <c r="W46" i="4" s="1"/>
  <c r="L51" i="4"/>
  <c r="W51" i="4" s="1"/>
  <c r="V15" i="4"/>
  <c r="V35" i="4"/>
  <c r="L22" i="4"/>
  <c r="W22" i="4" s="1"/>
  <c r="V22" i="4"/>
  <c r="O6" i="5"/>
  <c r="N6" i="5"/>
  <c r="Y6" i="5" s="1"/>
  <c r="X4" i="5"/>
  <c r="X2" i="5"/>
  <c r="X6" i="5"/>
  <c r="Z36" i="3" l="1"/>
  <c r="Z49" i="3"/>
  <c r="Z19" i="3"/>
  <c r="Z14" i="3"/>
  <c r="Z5" i="3"/>
  <c r="Z50" i="3"/>
  <c r="Z12" i="3"/>
  <c r="Z15" i="3"/>
  <c r="Z11" i="3"/>
  <c r="Z18" i="3"/>
  <c r="Z83" i="3"/>
  <c r="Z80" i="3"/>
  <c r="Z67" i="3"/>
  <c r="Y51" i="2"/>
  <c r="Z8" i="3"/>
  <c r="Z45" i="3"/>
  <c r="Z26" i="3"/>
  <c r="Y24" i="2"/>
  <c r="Y73" i="2"/>
  <c r="Y20" i="2"/>
</calcChain>
</file>

<file path=xl/sharedStrings.xml><?xml version="1.0" encoding="utf-8"?>
<sst xmlns="http://schemas.openxmlformats.org/spreadsheetml/2006/main" count="1338" uniqueCount="583">
  <si>
    <t>Степан</t>
  </si>
  <si>
    <t>Дмитриевич</t>
  </si>
  <si>
    <t>Surname</t>
  </si>
  <si>
    <t>Name</t>
  </si>
  <si>
    <t>Pname</t>
  </si>
  <si>
    <t>Алёна</t>
  </si>
  <si>
    <t>Игоревна</t>
  </si>
  <si>
    <t>Викторович</t>
  </si>
  <si>
    <t>Иван</t>
  </si>
  <si>
    <t>Алексеевич</t>
  </si>
  <si>
    <t>Андрей</t>
  </si>
  <si>
    <t>Олегович</t>
  </si>
  <si>
    <t>Павлович</t>
  </si>
  <si>
    <t>Мария</t>
  </si>
  <si>
    <t>Максимовна</t>
  </si>
  <si>
    <t>Софья</t>
  </si>
  <si>
    <t>Андреевна</t>
  </si>
  <si>
    <t>Сергеевич</t>
  </si>
  <si>
    <t>Владимир</t>
  </si>
  <si>
    <t>Александровна</t>
  </si>
  <si>
    <t>Денисович</t>
  </si>
  <si>
    <t>Михайлович</t>
  </si>
  <si>
    <t>Богдан</t>
  </si>
  <si>
    <t>Александрович</t>
  </si>
  <si>
    <t>Илья</t>
  </si>
  <si>
    <t>Максим</t>
  </si>
  <si>
    <t>Елизавета</t>
  </si>
  <si>
    <t>Витальевна</t>
  </si>
  <si>
    <t>Алиса</t>
  </si>
  <si>
    <t>Владимировна</t>
  </si>
  <si>
    <t>Валерия</t>
  </si>
  <si>
    <t>Александр</t>
  </si>
  <si>
    <t>Егор</t>
  </si>
  <si>
    <t>Игоревич</t>
  </si>
  <si>
    <t>Виктория</t>
  </si>
  <si>
    <t>Никита</t>
  </si>
  <si>
    <t>Михаил</t>
  </si>
  <si>
    <t>Васильевич</t>
  </si>
  <si>
    <t>Дарья</t>
  </si>
  <si>
    <t>Сергеевна</t>
  </si>
  <si>
    <t>Александра</t>
  </si>
  <si>
    <t>Даниил</t>
  </si>
  <si>
    <t>Анна</t>
  </si>
  <si>
    <t>Алексеевна</t>
  </si>
  <si>
    <t>Андреевич</t>
  </si>
  <si>
    <t>Алексей</t>
  </si>
  <si>
    <t>Михайловна</t>
  </si>
  <si>
    <t>Евгеньевич</t>
  </si>
  <si>
    <t>Павел</t>
  </si>
  <si>
    <t>Юрьевич</t>
  </si>
  <si>
    <t>Ярослав</t>
  </si>
  <si>
    <t>Иванович</t>
  </si>
  <si>
    <t>Глеб</t>
  </si>
  <si>
    <t>Ольга</t>
  </si>
  <si>
    <t>Ивановна</t>
  </si>
  <si>
    <t>Екатерина</t>
  </si>
  <si>
    <t>Матвей</t>
  </si>
  <si>
    <t>Анастасия</t>
  </si>
  <si>
    <t>Дмитриевна</t>
  </si>
  <si>
    <t>Георгий</t>
  </si>
  <si>
    <t>София</t>
  </si>
  <si>
    <t>Владимирович</t>
  </si>
  <si>
    <t>Артём</t>
  </si>
  <si>
    <t>Тимофей</t>
  </si>
  <si>
    <t>Ксения</t>
  </si>
  <si>
    <t>Константинович</t>
  </si>
  <si>
    <t>Данила</t>
  </si>
  <si>
    <t>Максимович</t>
  </si>
  <si>
    <t>Елена</t>
  </si>
  <si>
    <t>Николаевич</t>
  </si>
  <si>
    <t>Владиславович</t>
  </si>
  <si>
    <t>Кирилл</t>
  </si>
  <si>
    <t>Вячеславович</t>
  </si>
  <si>
    <t>Валерьевич</t>
  </si>
  <si>
    <t>Дмитрий</t>
  </si>
  <si>
    <t>Арсений</t>
  </si>
  <si>
    <t>Вадимович</t>
  </si>
  <si>
    <t>Евгеньевна</t>
  </si>
  <si>
    <t>Космакова</t>
  </si>
  <si>
    <t>Милана</t>
  </si>
  <si>
    <t>Арина</t>
  </si>
  <si>
    <t>Смирнов</t>
  </si>
  <si>
    <t>Тимур</t>
  </si>
  <si>
    <t>Григорий</t>
  </si>
  <si>
    <t>Юрьевна</t>
  </si>
  <si>
    <t>Игорь</t>
  </si>
  <si>
    <t>Денисовна</t>
  </si>
  <si>
    <t>Сидоренко</t>
  </si>
  <si>
    <t>Марина</t>
  </si>
  <si>
    <t>Николаевна</t>
  </si>
  <si>
    <t>Елисей</t>
  </si>
  <si>
    <t>Артемий</t>
  </si>
  <si>
    <t>Класс</t>
  </si>
  <si>
    <t>Ильинична</t>
  </si>
  <si>
    <t>Чернышева</t>
  </si>
  <si>
    <t>Королев</t>
  </si>
  <si>
    <t>Варвара</t>
  </si>
  <si>
    <t>Николай</t>
  </si>
  <si>
    <t>Лев</t>
  </si>
  <si>
    <t>Григорьев</t>
  </si>
  <si>
    <t>Денис</t>
  </si>
  <si>
    <t>Святослав</t>
  </si>
  <si>
    <t>Валентинович</t>
  </si>
  <si>
    <t>Курьян</t>
  </si>
  <si>
    <t>Тихон</t>
  </si>
  <si>
    <t>Герман</t>
  </si>
  <si>
    <t>Литвинова</t>
  </si>
  <si>
    <t>Анфиса</t>
  </si>
  <si>
    <t>Вадимовна</t>
  </si>
  <si>
    <t>Дарина</t>
  </si>
  <si>
    <t>Станиславович</t>
  </si>
  <si>
    <t>Ярослава</t>
  </si>
  <si>
    <t>Алена</t>
  </si>
  <si>
    <t>Константин</t>
  </si>
  <si>
    <t>Кузнецова</t>
  </si>
  <si>
    <t>Викторовна</t>
  </si>
  <si>
    <t>Мефодий</t>
  </si>
  <si>
    <t>Клишев</t>
  </si>
  <si>
    <t>Леонид</t>
  </si>
  <si>
    <t>Юрий</t>
  </si>
  <si>
    <t>Ульяна</t>
  </si>
  <si>
    <t>Гончаренко</t>
  </si>
  <si>
    <t>Джаноева</t>
  </si>
  <si>
    <t>Арсеновна</t>
  </si>
  <si>
    <t>Зелёная</t>
  </si>
  <si>
    <t>Светлана</t>
  </si>
  <si>
    <t>Тимофеев</t>
  </si>
  <si>
    <t>Дыма</t>
  </si>
  <si>
    <t>Ананьев</t>
  </si>
  <si>
    <t>Гагин</t>
  </si>
  <si>
    <t>Любовь</t>
  </si>
  <si>
    <t>Ульянова</t>
  </si>
  <si>
    <t>Курин</t>
  </si>
  <si>
    <t>Кирьянова</t>
  </si>
  <si>
    <t>Василиса</t>
  </si>
  <si>
    <t>Акмалходжаев</t>
  </si>
  <si>
    <t>Рустам</t>
  </si>
  <si>
    <t>Акмалович</t>
  </si>
  <si>
    <t>Соловьева</t>
  </si>
  <si>
    <t>Гуменюк</t>
  </si>
  <si>
    <t>Татарский</t>
  </si>
  <si>
    <t>Альбертович</t>
  </si>
  <si>
    <t>Романова</t>
  </si>
  <si>
    <t>Макарова</t>
  </si>
  <si>
    <t>Мирослава</t>
  </si>
  <si>
    <t>Майоров</t>
  </si>
  <si>
    <t>Валерьевна</t>
  </si>
  <si>
    <t>Матюшин</t>
  </si>
  <si>
    <t>Филимонов</t>
  </si>
  <si>
    <t>Спивакова</t>
  </si>
  <si>
    <t>Дмитриев</t>
  </si>
  <si>
    <t>Несмачных</t>
  </si>
  <si>
    <t>Верещагина</t>
  </si>
  <si>
    <t>Хинчагов</t>
  </si>
  <si>
    <t>Артемович</t>
  </si>
  <si>
    <t>Кханьяри Айана Амировна</t>
  </si>
  <si>
    <t>Соболь</t>
  </si>
  <si>
    <t>Антонина</t>
  </si>
  <si>
    <t>Полина</t>
  </si>
  <si>
    <t>Пыпин</t>
  </si>
  <si>
    <t>Пиндык</t>
  </si>
  <si>
    <t>Анчуков</t>
  </si>
  <si>
    <t>Каласов</t>
  </si>
  <si>
    <t>Назар</t>
  </si>
  <si>
    <t>Магомедтагирович</t>
  </si>
  <si>
    <t>Нерсесян</t>
  </si>
  <si>
    <t>Ричард</t>
  </si>
  <si>
    <t>Иванов</t>
  </si>
  <si>
    <t>Егоров</t>
  </si>
  <si>
    <t>Евгения</t>
  </si>
  <si>
    <t>Григорьевна</t>
  </si>
  <si>
    <t>Антоновна</t>
  </si>
  <si>
    <t>Борисовна</t>
  </si>
  <si>
    <t>Сарычева</t>
  </si>
  <si>
    <t>ДЕЕВА АНАСТАСИЯ ИВАНОВНА</t>
  </si>
  <si>
    <t>ВОРОШИЛОВ  АЛЕКСАНДР ЮРЬЕВИЧ</t>
  </si>
  <si>
    <t>Петров</t>
  </si>
  <si>
    <t>Никитична</t>
  </si>
  <si>
    <t>Минеева</t>
  </si>
  <si>
    <t>Поручиди</t>
  </si>
  <si>
    <t>ТУМАНОВ АЛЕКСАНДР ИГОРЕВИЧ</t>
  </si>
  <si>
    <t>РЕЗУНКОВА АГНЕССА АЛИШЕРОВНА</t>
  </si>
  <si>
    <t>МАЙГУР ЭМИЛИЯ ЮРЬЕВНА</t>
  </si>
  <si>
    <t>ТУМАНОВ МАКСИМ ИГОРЕВИЧ</t>
  </si>
  <si>
    <t>Долгушин Степан Геннадьевич</t>
  </si>
  <si>
    <t>Маркитантова Вероника Сергеевна</t>
  </si>
  <si>
    <t>Махов Федор Дмитриевич</t>
  </si>
  <si>
    <t>Мусарская ДАРЬЯ СЕРГЕЕВНА</t>
  </si>
  <si>
    <t>Пименова Дарья Олеговна</t>
  </si>
  <si>
    <t>Второв</t>
  </si>
  <si>
    <t>Борисович</t>
  </si>
  <si>
    <t>Юдина</t>
  </si>
  <si>
    <t>Нажимова</t>
  </si>
  <si>
    <t>Клепец</t>
  </si>
  <si>
    <t>Демьян</t>
  </si>
  <si>
    <t>Oleinik</t>
  </si>
  <si>
    <t>Viktor</t>
  </si>
  <si>
    <t>Фролова</t>
  </si>
  <si>
    <t>Давыдов</t>
  </si>
  <si>
    <t>Василий</t>
  </si>
  <si>
    <t>Колос</t>
  </si>
  <si>
    <t>Ирина</t>
  </si>
  <si>
    <t>Скороходова</t>
  </si>
  <si>
    <t>Ивкина</t>
  </si>
  <si>
    <t>Степанова</t>
  </si>
  <si>
    <t>Олеговна</t>
  </si>
  <si>
    <t>Панов</t>
  </si>
  <si>
    <t>Тихонов</t>
  </si>
  <si>
    <t>Казаков</t>
  </si>
  <si>
    <t>Химич</t>
  </si>
  <si>
    <t>Павличенко</t>
  </si>
  <si>
    <t>соколов</t>
  </si>
  <si>
    <t>никита</t>
  </si>
  <si>
    <t>Филиппов</t>
  </si>
  <si>
    <t>Фирсов</t>
  </si>
  <si>
    <t>Бобров</t>
  </si>
  <si>
    <t>Газизянов</t>
  </si>
  <si>
    <t>Лобанова</t>
  </si>
  <si>
    <t>Сторожев</t>
  </si>
  <si>
    <t>Табала</t>
  </si>
  <si>
    <t>Федотов</t>
  </si>
  <si>
    <t>Роман</t>
  </si>
  <si>
    <t>Левичева</t>
  </si>
  <si>
    <t>Марья</t>
  </si>
  <si>
    <t>Потапов</t>
  </si>
  <si>
    <t>Касаева</t>
  </si>
  <si>
    <t>Полосухина</t>
  </si>
  <si>
    <t>Холостова</t>
  </si>
  <si>
    <t>Алеся</t>
  </si>
  <si>
    <t>Акинин</t>
  </si>
  <si>
    <t>Махмутов</t>
  </si>
  <si>
    <t>Шамиль</t>
  </si>
  <si>
    <t>Желябина</t>
  </si>
  <si>
    <t>Зулькарняев</t>
  </si>
  <si>
    <t>Рамиль</t>
  </si>
  <si>
    <t>Рушанович</t>
  </si>
  <si>
    <t>Ратмир</t>
  </si>
  <si>
    <t>Карпенцев</t>
  </si>
  <si>
    <t>Касиненко</t>
  </si>
  <si>
    <t>Алисия</t>
  </si>
  <si>
    <t>Васильевна</t>
  </si>
  <si>
    <t>Акопов</t>
  </si>
  <si>
    <t>Лапенкова</t>
  </si>
  <si>
    <t>Храпова</t>
  </si>
  <si>
    <t>Вениаминовна</t>
  </si>
  <si>
    <t>Перфильев</t>
  </si>
  <si>
    <t>Рябков</t>
  </si>
  <si>
    <t>Новиков</t>
  </si>
  <si>
    <t>Чекулаев</t>
  </si>
  <si>
    <t>Шаклеина</t>
  </si>
  <si>
    <t>Одиноков</t>
  </si>
  <si>
    <t>Бутов</t>
  </si>
  <si>
    <t>Дайырбекова</t>
  </si>
  <si>
    <t>Манасовна</t>
  </si>
  <si>
    <t>Камынин</t>
  </si>
  <si>
    <t>Колпакова</t>
  </si>
  <si>
    <t>Труль</t>
  </si>
  <si>
    <t>Альбертовна</t>
  </si>
  <si>
    <t>Бушуев</t>
  </si>
  <si>
    <t>Рожков</t>
  </si>
  <si>
    <t>Свистунова</t>
  </si>
  <si>
    <t>Яна</t>
  </si>
  <si>
    <t>Афонина</t>
  </si>
  <si>
    <t>Чернышев</t>
  </si>
  <si>
    <t>Кулепетов</t>
  </si>
  <si>
    <t>Провоторова</t>
  </si>
  <si>
    <t>Илона</t>
  </si>
  <si>
    <t>Шкаберина</t>
  </si>
  <si>
    <t>Акимова</t>
  </si>
  <si>
    <t>Ронжина</t>
  </si>
  <si>
    <t>Семёнов</t>
  </si>
  <si>
    <t>Богданович</t>
  </si>
  <si>
    <t>Пелипенко</t>
  </si>
  <si>
    <t>Кляйн</t>
  </si>
  <si>
    <t>Торопин</t>
  </si>
  <si>
    <t>Пяткова</t>
  </si>
  <si>
    <t>Лиза</t>
  </si>
  <si>
    <t>Лысенко</t>
  </si>
  <si>
    <t>Линденбаум</t>
  </si>
  <si>
    <t>Шамрай</t>
  </si>
  <si>
    <t>Ткачев</t>
  </si>
  <si>
    <t>Юркова</t>
  </si>
  <si>
    <t>Прытова</t>
  </si>
  <si>
    <t>Лушпа</t>
  </si>
  <si>
    <t>Самойлова</t>
  </si>
  <si>
    <t>Романовна</t>
  </si>
  <si>
    <t>Гасратов</t>
  </si>
  <si>
    <t>Роберт</t>
  </si>
  <si>
    <t>Салащенко</t>
  </si>
  <si>
    <t>Канев</t>
  </si>
  <si>
    <t>Криницын</t>
  </si>
  <si>
    <t>Митюшин</t>
  </si>
  <si>
    <t>Мошков</t>
  </si>
  <si>
    <t>Рязанцева</t>
  </si>
  <si>
    <t>Рисков</t>
  </si>
  <si>
    <t>Георгиевич</t>
  </si>
  <si>
    <t>Кошик</t>
  </si>
  <si>
    <t>Саратовский</t>
  </si>
  <si>
    <t>Кострова</t>
  </si>
  <si>
    <t>Мурзин</t>
  </si>
  <si>
    <t>Сабиров</t>
  </si>
  <si>
    <t>Ильдарович</t>
  </si>
  <si>
    <t>Аленинская</t>
  </si>
  <si>
    <t>Диана</t>
  </si>
  <si>
    <t>Бельчиков</t>
  </si>
  <si>
    <t>Милан</t>
  </si>
  <si>
    <t>Рязанцев</t>
  </si>
  <si>
    <t>Волгин</t>
  </si>
  <si>
    <t>Эдуардович</t>
  </si>
  <si>
    <t>Вяргизова</t>
  </si>
  <si>
    <t>Игнатова</t>
  </si>
  <si>
    <t>Игнатьев</t>
  </si>
  <si>
    <t>Гришин</t>
  </si>
  <si>
    <t>Кудашева</t>
  </si>
  <si>
    <t>Тюпаева</t>
  </si>
  <si>
    <t>Любушкина</t>
  </si>
  <si>
    <t>Сафаргалина</t>
  </si>
  <si>
    <t>Рената</t>
  </si>
  <si>
    <t>Алмазовна</t>
  </si>
  <si>
    <t>Власов</t>
  </si>
  <si>
    <t>Харлап</t>
  </si>
  <si>
    <t>Ловякина</t>
  </si>
  <si>
    <t>Юрченко</t>
  </si>
  <si>
    <t>Боругулова</t>
  </si>
  <si>
    <t>Щелокова</t>
  </si>
  <si>
    <t>Костомарова</t>
  </si>
  <si>
    <t>Нурмухаметов</t>
  </si>
  <si>
    <t>Алим</t>
  </si>
  <si>
    <t>Линарович</t>
  </si>
  <si>
    <t>Александрова</t>
  </si>
  <si>
    <t>Андреева</t>
  </si>
  <si>
    <t>Синцова</t>
  </si>
  <si>
    <t>Харитонов</t>
  </si>
  <si>
    <t>Ларина</t>
  </si>
  <si>
    <t>Эльдаровна</t>
  </si>
  <si>
    <t>Ковалева</t>
  </si>
  <si>
    <t>Хлонь</t>
  </si>
  <si>
    <t>Зеленский</t>
  </si>
  <si>
    <t>Юдаков</t>
  </si>
  <si>
    <t>Ярославович</t>
  </si>
  <si>
    <t>Лютыч</t>
  </si>
  <si>
    <t>Фёдор</t>
  </si>
  <si>
    <t>Хачатрян</t>
  </si>
  <si>
    <t>Арэн</t>
  </si>
  <si>
    <t>Артёмович</t>
  </si>
  <si>
    <t>Авсейко</t>
  </si>
  <si>
    <t>Агния</t>
  </si>
  <si>
    <t>Альберт</t>
  </si>
  <si>
    <t>Лапина</t>
  </si>
  <si>
    <t>Артëмовна</t>
  </si>
  <si>
    <t>Егорова</t>
  </si>
  <si>
    <t>Руслановна</t>
  </si>
  <si>
    <t>Гараев</t>
  </si>
  <si>
    <t>Айдар</t>
  </si>
  <si>
    <t>Русланович</t>
  </si>
  <si>
    <t>Куприянов</t>
  </si>
  <si>
    <t>Зиганшин</t>
  </si>
  <si>
    <t>Буза</t>
  </si>
  <si>
    <t>Валентиновна</t>
  </si>
  <si>
    <t>Веденкина</t>
  </si>
  <si>
    <t>Туманов</t>
  </si>
  <si>
    <t>Витальевич</t>
  </si>
  <si>
    <t>Чорнобай</t>
  </si>
  <si>
    <t>Симонов</t>
  </si>
  <si>
    <t>Тетерлев</t>
  </si>
  <si>
    <t>Зайцев</t>
  </si>
  <si>
    <t>Носков</t>
  </si>
  <si>
    <t>Адыкова</t>
  </si>
  <si>
    <t>Алтана</t>
  </si>
  <si>
    <t>Мергеновна</t>
  </si>
  <si>
    <t>Тарасевич</t>
  </si>
  <si>
    <t>Тютиков</t>
  </si>
  <si>
    <t>Рейда</t>
  </si>
  <si>
    <t>Бунегин</t>
  </si>
  <si>
    <t>Жмурина</t>
  </si>
  <si>
    <t>Львов</t>
  </si>
  <si>
    <t>Марк</t>
  </si>
  <si>
    <t>Мисливец</t>
  </si>
  <si>
    <t>Туровцев</t>
  </si>
  <si>
    <t>Шелякин</t>
  </si>
  <si>
    <t>Сергей</t>
  </si>
  <si>
    <t>Ганчук</t>
  </si>
  <si>
    <t>Мещеряков</t>
  </si>
  <si>
    <t>Фёдорович</t>
  </si>
  <si>
    <t>Риве</t>
  </si>
  <si>
    <t>Адриановна</t>
  </si>
  <si>
    <t>Четырев</t>
  </si>
  <si>
    <t>Лединева</t>
  </si>
  <si>
    <t>Кузин</t>
  </si>
  <si>
    <t>Криворотов</t>
  </si>
  <si>
    <t>Брюхно</t>
  </si>
  <si>
    <t>Санникова</t>
  </si>
  <si>
    <t>Геннадьевна</t>
  </si>
  <si>
    <t>Новикова</t>
  </si>
  <si>
    <t>Яковлев</t>
  </si>
  <si>
    <t>Матвеев</t>
  </si>
  <si>
    <t>Хегай</t>
  </si>
  <si>
    <t>Савченков</t>
  </si>
  <si>
    <t>Климчук</t>
  </si>
  <si>
    <t>Полякова</t>
  </si>
  <si>
    <t>Нинэль</t>
  </si>
  <si>
    <t>Шарыпова</t>
  </si>
  <si>
    <t>Цагикян</t>
  </si>
  <si>
    <t>Самвел</t>
  </si>
  <si>
    <t>Каренович</t>
  </si>
  <si>
    <t>Оленченко</t>
  </si>
  <si>
    <t>Васин</t>
  </si>
  <si>
    <t>Валиахметова</t>
  </si>
  <si>
    <t>Тимуровна</t>
  </si>
  <si>
    <t>Якушкина</t>
  </si>
  <si>
    <t>Обидина</t>
  </si>
  <si>
    <t>Брайцара</t>
  </si>
  <si>
    <t>Данилевич</t>
  </si>
  <si>
    <t>Тюрина</t>
  </si>
  <si>
    <t>Вячеславовна</t>
  </si>
  <si>
    <t>Ковалевская</t>
  </si>
  <si>
    <t>Петрова</t>
  </si>
  <si>
    <t>Черняев</t>
  </si>
  <si>
    <t>Столпник</t>
  </si>
  <si>
    <t>Румянцев</t>
  </si>
  <si>
    <t>Гладкова</t>
  </si>
  <si>
    <t>Кирейков</t>
  </si>
  <si>
    <t>Холодов</t>
  </si>
  <si>
    <t>Тараненко</t>
  </si>
  <si>
    <t>Евлампиева</t>
  </si>
  <si>
    <t>Ворошилов</t>
  </si>
  <si>
    <t>Колкарёва</t>
  </si>
  <si>
    <t>Даяна</t>
  </si>
  <si>
    <t>Фроленкова</t>
  </si>
  <si>
    <t>Федотова</t>
  </si>
  <si>
    <t>Шевченко</t>
  </si>
  <si>
    <t>Струкова</t>
  </si>
  <si>
    <t>Богданова</t>
  </si>
  <si>
    <t>Мазурова</t>
  </si>
  <si>
    <t>Ильина</t>
  </si>
  <si>
    <t>Гашникова Полина Владиславовна</t>
  </si>
  <si>
    <t>Жидких Дмитрий Викторович</t>
  </si>
  <si>
    <t>Колзунов Савелий Николаевич</t>
  </si>
  <si>
    <t>Ли Оливия Соновна</t>
  </si>
  <si>
    <t>Малинина Валентина Алексеевна</t>
  </si>
  <si>
    <t>Носихин Филипп Андреевич</t>
  </si>
  <si>
    <t>Панькова Анна Ильинична</t>
  </si>
  <si>
    <t>Пермяков Михаил Александрович</t>
  </si>
  <si>
    <t>ПЕТРОВА АЛИСА АЛЕКСАНДРОВНА</t>
  </si>
  <si>
    <t>Пилипенко Ульяна Алексеевна</t>
  </si>
  <si>
    <t>Прохорова Майя Дмитриевна</t>
  </si>
  <si>
    <t>САВИНА ТАМАРА ВАСИЛЬЕВНА</t>
  </si>
  <si>
    <t>Скрыбыкина Арина Руслановна</t>
  </si>
  <si>
    <t>Балашов Лев Максимович</t>
  </si>
  <si>
    <t>БЕРЛЯНД ИЛЬЯ ГЛЕБОВИЧ</t>
  </si>
  <si>
    <t>Дубровская Анна Ивановна</t>
  </si>
  <si>
    <t>Русаков Алексей Андреевич</t>
  </si>
  <si>
    <t>Рыжкова Виктория Сергеевна</t>
  </si>
  <si>
    <t>Сафонова Елизавета Павловна</t>
  </si>
  <si>
    <t>Сукайло Захар Ильич </t>
  </si>
  <si>
    <t>Сычев Ярослав Витальевич</t>
  </si>
  <si>
    <t>Тамилин Вадим Евгеньевич</t>
  </si>
  <si>
    <t>Балашова Софья Максимовна</t>
  </si>
  <si>
    <t>Букин Глеб Егорович</t>
  </si>
  <si>
    <t>Жидких Александр Викторович </t>
  </si>
  <si>
    <t>Захаренкова Екатерина Александровна</t>
  </si>
  <si>
    <t>Лыжин Александр Алексеевич</t>
  </si>
  <si>
    <t>МЕДВЕДЕВ АНТОН АНДРЕЕВИЧ</t>
  </si>
  <si>
    <t>Моглячева Софья Александровна</t>
  </si>
  <si>
    <t>Перков Дмитрий Артемович</t>
  </si>
  <si>
    <t>ПЕТРОВ ДЕНИС АЛЕКСАНДРОВИЧ</t>
  </si>
  <si>
    <t>Прохоров Михаил Дмитриевич</t>
  </si>
  <si>
    <t>Струтинский-Федоров Всеволод Витальевич</t>
  </si>
  <si>
    <t>Фабр Микаэль Маркус</t>
  </si>
  <si>
    <t>Хузятов Камиль Айратович</t>
  </si>
  <si>
    <t>Черенкова Кристина Вадимовна</t>
  </si>
  <si>
    <t>Чистяков Борис Антонович</t>
  </si>
  <si>
    <t>Брундасов Мирон Юрьевич</t>
  </si>
  <si>
    <t>Денцов Владимир Сергеевич</t>
  </si>
  <si>
    <t>Кириченко Егор Иванович</t>
  </si>
  <si>
    <t>Королёва Екатерина Дмитриевна</t>
  </si>
  <si>
    <t>МАЙГУР КИРА ЮРЬЕВНА</t>
  </si>
  <si>
    <t>Макаренко Михаил Андреевич</t>
  </si>
  <si>
    <t>Марков Николай Александрович</t>
  </si>
  <si>
    <t>ПОНОМАРЕВ АНДРЕЙ ПЕТРОВИЧ</t>
  </si>
  <si>
    <t>Цепа Злата Дмитриевна</t>
  </si>
  <si>
    <t>Широков Илья Владимирович</t>
  </si>
  <si>
    <t>Бойков Андрей Евгеньевич</t>
  </si>
  <si>
    <t>Георгиевская Валерия Валерьевна</t>
  </si>
  <si>
    <t>Гротова Евгения Александровна</t>
  </si>
  <si>
    <t>Костина Александра Сергеевна</t>
  </si>
  <si>
    <t>Митюшин Олег Игоревич</t>
  </si>
  <si>
    <t>Антонов Илья Сергеевич</t>
  </si>
  <si>
    <t>Бураков Алексей Сергеевич</t>
  </si>
  <si>
    <t>Демихов Глеб Игоревич</t>
  </si>
  <si>
    <t>Иванов Руслан Дмитриевич</t>
  </si>
  <si>
    <t>Казеева Аэлита Ильдаровна </t>
  </si>
  <si>
    <t>Костяшина Мария Александровна</t>
  </si>
  <si>
    <t>Мирошников Максим Сергеевич</t>
  </si>
  <si>
    <t>Порошков Андрей Максимович</t>
  </si>
  <si>
    <t>Черенков Владислав Вадимович</t>
  </si>
  <si>
    <t>Чудакова Мария Константиновна</t>
  </si>
  <si>
    <t>Атагазиев Марк Булатович </t>
  </si>
  <si>
    <t>Бугаев Григорий Александрович</t>
  </si>
  <si>
    <t>Габдрахманов Тимур Динарович</t>
  </si>
  <si>
    <t>Дечинова Диана Николаевна</t>
  </si>
  <si>
    <t>Капуркин Михаил Артемович</t>
  </si>
  <si>
    <t>Митина Екатерина Владимировна</t>
  </si>
  <si>
    <t>Пархоменко Андрей Сергеевич</t>
  </si>
  <si>
    <t>Устинов Елисей Андреевич</t>
  </si>
  <si>
    <t>Арестова Эвелина Ильинична</t>
  </si>
  <si>
    <t>Бабкова Мария Сергеевна</t>
  </si>
  <si>
    <t>Бохонович Елизавета Вячеславовна</t>
  </si>
  <si>
    <t>Дементьева Кира Юрьевна</t>
  </si>
  <si>
    <t>Жебрун Даниил Игоревич</t>
  </si>
  <si>
    <t xml:space="preserve">Кирейцев Игорь Александрович </t>
  </si>
  <si>
    <t>Синицына Елизавета Сергеевна</t>
  </si>
  <si>
    <t>ФИЛИППОВ ПАВЕЛ ВАДИМОВИЧ</t>
  </si>
  <si>
    <t>Миткеев Бата Эрдниевич</t>
  </si>
  <si>
    <t>Рогов Константин Дмитриевич</t>
  </si>
  <si>
    <t>Воробьёва Ирина Олеговна</t>
  </si>
  <si>
    <t>Дубровский Дмитрий Иванович</t>
  </si>
  <si>
    <t>Алиуллов Максим Андреевич</t>
  </si>
  <si>
    <t>Вяткин Фёдор Михайлович</t>
  </si>
  <si>
    <t>Макарова Дарья</t>
  </si>
  <si>
    <t>Чумаков Ярослав Данилович</t>
  </si>
  <si>
    <t>Шляпников Михаил Дмитриевич</t>
  </si>
  <si>
    <t>Бердышева Алена Максимовна</t>
  </si>
  <si>
    <t>Глиненко Роман Артемович</t>
  </si>
  <si>
    <t>Свирчевская Софья Денисовна</t>
  </si>
  <si>
    <t>Каратеев Петр Денисович</t>
  </si>
  <si>
    <t>Зиберт Тимофей Станиславович</t>
  </si>
  <si>
    <t>Музыченко Николай Кириллович</t>
  </si>
  <si>
    <t>Дудко Кирилл Дмитриевич</t>
  </si>
  <si>
    <t>Васильева Варвара Александровна</t>
  </si>
  <si>
    <t>Амеличева Дарья Станиславовна</t>
  </si>
  <si>
    <t>Нелюбов Иван Николаевич</t>
  </si>
  <si>
    <t>Завадский Илья Александрович</t>
  </si>
  <si>
    <t>Егоров Максим Александрович</t>
  </si>
  <si>
    <t>мат</t>
  </si>
  <si>
    <t>физ</t>
  </si>
  <si>
    <t>хим осн</t>
  </si>
  <si>
    <t>хим ЕГЭ</t>
  </si>
  <si>
    <t>хим макс</t>
  </si>
  <si>
    <t>био 1</t>
  </si>
  <si>
    <t>био 2</t>
  </si>
  <si>
    <t>био Земля</t>
  </si>
  <si>
    <t>био макс</t>
  </si>
  <si>
    <t>инф</t>
  </si>
  <si>
    <t>сумма</t>
  </si>
  <si>
    <t>счет</t>
  </si>
  <si>
    <t>англ</t>
  </si>
  <si>
    <t>геогр</t>
  </si>
  <si>
    <t>зач мат</t>
  </si>
  <si>
    <t>зач физ</t>
  </si>
  <si>
    <t>зач хим</t>
  </si>
  <si>
    <t>зач био</t>
  </si>
  <si>
    <t>зач инф</t>
  </si>
  <si>
    <t>зачетов</t>
  </si>
  <si>
    <t>сумма по 3 лучшим</t>
  </si>
  <si>
    <t>хим</t>
  </si>
  <si>
    <t>физ угл</t>
  </si>
  <si>
    <t>физ олим</t>
  </si>
  <si>
    <t>физ осн</t>
  </si>
  <si>
    <t>физ макс</t>
  </si>
  <si>
    <t>науки о Земле</t>
  </si>
  <si>
    <t>Яценко Ксения Владимировна</t>
  </si>
  <si>
    <t>Лихачева Анна Сергеевна</t>
  </si>
  <si>
    <t>Кизерова Алиса Сергеевна</t>
  </si>
  <si>
    <t>Легкодымова Ольга Павловна</t>
  </si>
  <si>
    <t>Агеева Анастасия Алексеевна</t>
  </si>
  <si>
    <t>Лепихов Александр Юрьевич</t>
  </si>
  <si>
    <t>Шокпарова Софья Сакановна</t>
  </si>
  <si>
    <t>&gt;45</t>
  </si>
  <si>
    <t>&gt;=35</t>
  </si>
  <si>
    <t>&gt;40</t>
  </si>
  <si>
    <t>&gt;=45</t>
  </si>
  <si>
    <t>&gt;=50</t>
  </si>
  <si>
    <t>отсрочка до 10.01</t>
  </si>
  <si>
    <t>отсрочка до 8 января</t>
  </si>
  <si>
    <t>&gt;46</t>
  </si>
  <si>
    <t>перевести на 2 семестр ЗШ</t>
  </si>
  <si>
    <t>льгота ДисК</t>
  </si>
  <si>
    <t>оплатить 2 семестр ДисК</t>
  </si>
  <si>
    <t>оплачено</t>
  </si>
  <si>
    <t>отчислить из ЗШ, возможно обучение на ДисК</t>
  </si>
  <si>
    <t>отчислить из ЗШ, льгота ДисК</t>
  </si>
  <si>
    <t>отчислить из ЗШ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</si>
</sst>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charset val="128"/>
    </font>
    <font>
      <sz val="10"/>
      <color theme="1"/>
      <name val="Arial"/>
      <family val="2"/>
      <charset val="204"/>
    </font>
    <font>
      <sz val="10"/>
      <color theme="1"/>
      <name val="Arial"/>
    </font>
    <font>
      <sz val="10"/>
      <color theme="1"/>
      <name val="Calibri"/>
      <family val="2"/>
      <scheme val="minor"/>
    </font>
    <font>
      <sz val="9"/>
      <color rgb="FF000000"/>
      <name val="Verdana"/>
      <family val="2"/>
      <charset val="204"/>
    </font>
    <font>
      <sz val="11"/>
      <color rgb="FF002060"/>
      <name val="Calibri"/>
      <family val="2"/>
      <charset val="204"/>
      <scheme val="minor"/>
    </font>
    <font>
      <sz val="11"/>
      <color theme="0" tint="-0.499984740745262"/>
      <name val="Calibri"/>
      <family val="2"/>
      <charset val="204"/>
      <scheme val="minor"/>
    </font>
    <font>
      <sz val="10"/>
      <color theme="0" tint="-0.34998626667073579"/>
      <name val="arial"/>
      <family val="2"/>
    </font>
    <font>
      <b/>
      <sz val="10"/>
      <name val="arial"/>
      <family val="2"/>
      <charset val="204"/>
    </font>
    <font>
      <sz val="11"/>
      <color theme="0" tint="-0.34998626667073579"/>
      <name val="Calibri"/>
      <family val="2"/>
      <charset val="204"/>
    </font>
    <font>
      <sz val="10"/>
      <name val="Arial"/>
      <family val="2"/>
    </font>
    <font>
      <sz val="11"/>
      <color indexed="8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0070C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0" fontId="2" fillId="0" borderId="0"/>
    <xf numFmtId="0" fontId="5" fillId="0" borderId="0"/>
  </cellStyleXfs>
  <cellXfs count="53">
    <xf numFmtId="0" fontId="0" fillId="0" borderId="0" xfId="0"/>
    <xf numFmtId="0" fontId="0" fillId="0" borderId="1" xfId="0" applyFont="1" applyFill="1" applyBorder="1"/>
    <xf numFmtId="0" fontId="0" fillId="0" borderId="1" xfId="0" applyFill="1" applyBorder="1"/>
    <xf numFmtId="0" fontId="3" fillId="0" borderId="1" xfId="0" applyFont="1" applyFill="1" applyBorder="1"/>
    <xf numFmtId="0" fontId="1" fillId="0" borderId="1" xfId="0" applyFont="1" applyBorder="1"/>
    <xf numFmtId="0" fontId="0" fillId="0" borderId="1" xfId="0" applyBorder="1"/>
    <xf numFmtId="0" fontId="1" fillId="0" borderId="1" xfId="0" applyFont="1" applyFill="1" applyBorder="1"/>
    <xf numFmtId="0" fontId="0" fillId="0" borderId="0" xfId="0" applyFill="1"/>
    <xf numFmtId="0" fontId="0" fillId="0" borderId="1" xfId="1" applyFont="1" applyFill="1" applyBorder="1"/>
    <xf numFmtId="1" fontId="3" fillId="0" borderId="1" xfId="0" applyNumberFormat="1" applyFont="1" applyFill="1" applyBorder="1"/>
    <xf numFmtId="0" fontId="0" fillId="0" borderId="1" xfId="0" applyFont="1" applyBorder="1"/>
    <xf numFmtId="0" fontId="0" fillId="2" borderId="0" xfId="0" applyFill="1"/>
    <xf numFmtId="0" fontId="6" fillId="0" borderId="1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0" fillId="0" borderId="0" xfId="0" applyFont="1" applyFill="1" applyBorder="1"/>
    <xf numFmtId="0" fontId="8" fillId="0" borderId="1" xfId="0" applyFont="1" applyFill="1" applyBorder="1" applyAlignment="1">
      <alignment horizontal="left" vertical="center"/>
    </xf>
    <xf numFmtId="0" fontId="1" fillId="0" borderId="0" xfId="0" applyFont="1" applyFill="1" applyBorder="1"/>
    <xf numFmtId="0" fontId="0" fillId="0" borderId="4" xfId="0" applyFont="1" applyFill="1" applyBorder="1"/>
    <xf numFmtId="1" fontId="3" fillId="0" borderId="4" xfId="0" applyNumberFormat="1" applyFont="1" applyFill="1" applyBorder="1"/>
    <xf numFmtId="0" fontId="10" fillId="0" borderId="1" xfId="0" applyFont="1" applyBorder="1"/>
    <xf numFmtId="0" fontId="10" fillId="0" borderId="1" xfId="0" applyFont="1" applyFill="1" applyBorder="1"/>
    <xf numFmtId="1" fontId="10" fillId="0" borderId="1" xfId="0" applyNumberFormat="1" applyFont="1" applyFill="1" applyBorder="1"/>
    <xf numFmtId="0" fontId="9" fillId="0" borderId="1" xfId="0" applyFont="1" applyBorder="1"/>
    <xf numFmtId="0" fontId="6" fillId="3" borderId="1" xfId="0" applyFont="1" applyFill="1" applyBorder="1" applyAlignment="1">
      <alignment vertical="center"/>
    </xf>
    <xf numFmtId="0" fontId="0" fillId="3" borderId="1" xfId="0" applyFill="1" applyBorder="1"/>
    <xf numFmtId="0" fontId="0" fillId="3" borderId="0" xfId="0" applyFill="1"/>
    <xf numFmtId="1" fontId="0" fillId="0" borderId="0" xfId="0" applyNumberFormat="1" applyFill="1"/>
    <xf numFmtId="1" fontId="0" fillId="0" borderId="2" xfId="0" applyNumberFormat="1" applyFill="1" applyBorder="1" applyAlignment="1">
      <alignment wrapText="1"/>
    </xf>
    <xf numFmtId="1" fontId="11" fillId="0" borderId="2" xfId="0" applyNumberFormat="1" applyFont="1" applyFill="1" applyBorder="1" applyAlignment="1">
      <alignment wrapText="1"/>
    </xf>
    <xf numFmtId="1" fontId="12" fillId="0" borderId="2" xfId="0" applyNumberFormat="1" applyFont="1" applyFill="1" applyBorder="1" applyAlignment="1">
      <alignment wrapText="1"/>
    </xf>
    <xf numFmtId="1" fontId="0" fillId="0" borderId="2" xfId="0" applyNumberFormat="1" applyFill="1" applyBorder="1"/>
    <xf numFmtId="1" fontId="13" fillId="0" borderId="2" xfId="0" applyNumberFormat="1" applyFont="1" applyFill="1" applyBorder="1"/>
    <xf numFmtId="0" fontId="13" fillId="0" borderId="2" xfId="0" applyFont="1" applyFill="1" applyBorder="1"/>
    <xf numFmtId="1" fontId="13" fillId="0" borderId="2" xfId="0" applyNumberFormat="1" applyFont="1" applyFill="1" applyBorder="1" applyAlignment="1">
      <alignment wrapText="1"/>
    </xf>
    <xf numFmtId="1" fontId="0" fillId="0" borderId="1" xfId="0" applyNumberFormat="1" applyFill="1" applyBorder="1"/>
    <xf numFmtId="0" fontId="11" fillId="0" borderId="1" xfId="0" applyFont="1" applyFill="1" applyBorder="1"/>
    <xf numFmtId="1" fontId="14" fillId="0" borderId="1" xfId="0" applyNumberFormat="1" applyFont="1" applyFill="1" applyBorder="1"/>
    <xf numFmtId="1" fontId="0" fillId="0" borderId="1" xfId="0" applyNumberFormat="1" applyFont="1" applyFill="1" applyBorder="1"/>
    <xf numFmtId="0" fontId="0" fillId="4" borderId="1" xfId="0" applyFill="1" applyBorder="1"/>
    <xf numFmtId="1" fontId="15" fillId="0" borderId="2" xfId="0" applyNumberFormat="1" applyFont="1" applyFill="1" applyBorder="1" applyAlignment="1">
      <alignment wrapText="1"/>
    </xf>
    <xf numFmtId="1" fontId="0" fillId="4" borderId="1" xfId="0" applyNumberFormat="1" applyFill="1" applyBorder="1"/>
    <xf numFmtId="1" fontId="14" fillId="3" borderId="1" xfId="0" applyNumberFormat="1" applyFont="1" applyFill="1" applyBorder="1"/>
    <xf numFmtId="1" fontId="0" fillId="0" borderId="3" xfId="0" applyNumberFormat="1" applyFill="1" applyBorder="1"/>
    <xf numFmtId="1" fontId="0" fillId="5" borderId="1" xfId="0" applyNumberFormat="1" applyFill="1" applyBorder="1"/>
    <xf numFmtId="0" fontId="0" fillId="5" borderId="1" xfId="0" applyFill="1" applyBorder="1"/>
    <xf numFmtId="0" fontId="0" fillId="4" borderId="0" xfId="0" applyFill="1"/>
    <xf numFmtId="0" fontId="0" fillId="6" borderId="0" xfId="0" applyFill="1"/>
    <xf numFmtId="0" fontId="16" fillId="7" borderId="1" xfId="0" applyNumberFormat="1" applyFont="1" applyFill="1" applyBorder="1" applyAlignment="1"/>
    <xf numFmtId="0" fontId="10" fillId="0" borderId="0" xfId="0" applyFont="1" applyBorder="1"/>
    <xf numFmtId="0" fontId="0" fillId="7" borderId="0" xfId="0" applyFill="1"/>
    <xf numFmtId="0" fontId="0" fillId="8" borderId="0" xfId="0" applyFill="1"/>
    <xf numFmtId="0" fontId="0" fillId="8" borderId="1" xfId="0" applyFill="1" applyBorder="1"/>
    <xf numFmtId="0" fontId="0" fillId="6" borderId="1" xfId="0" applyFill="1" applyBorder="1"/>
  </cellXfs>
  <cellStyles count="4">
    <cellStyle name="Обычный" xfId="0" builtinId="0"/>
    <cellStyle name="Обычный 2" xfId="2"/>
    <cellStyle name="Обычный 3" xfId="1"/>
    <cellStyle name="Обычный 4" xfId="3"/>
  </cellStyles>
  <dxfs count="0"/>
  <tableStyles count="0" defaultTableStyle="TableStyleMedium2" defaultPivotStyle="PivotStyleLight16"/>
  <colors>
    <mruColors>
      <color rgb="FF66FFFF"/>
      <color rgb="FFCC99FF"/>
      <color rgb="FF99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3"/>
  <sheetViews>
    <sheetView workbookViewId="0">
      <pane ySplit="1" topLeftCell="A2" activePane="bottomLeft" state="frozen"/>
      <selection pane="bottomLeft" activeCell="K80" sqref="K80"/>
    </sheetView>
  </sheetViews>
  <sheetFormatPr defaultRowHeight="14.4"/>
  <cols>
    <col min="1" max="1" width="8.88671875" style="7"/>
    <col min="2" max="2" width="7.21875" style="7" customWidth="1"/>
    <col min="3" max="3" width="14.5546875" style="7" customWidth="1"/>
    <col min="4" max="4" width="6.44140625" style="7" customWidth="1"/>
    <col min="5" max="6" width="8.88671875" style="7"/>
    <col min="7" max="7" width="23.44140625" style="7" customWidth="1"/>
    <col min="8" max="16384" width="8.88671875" style="7"/>
  </cols>
  <sheetData>
    <row r="1" spans="1:7">
      <c r="A1" s="6" t="s">
        <v>2</v>
      </c>
      <c r="D1" s="16" t="s">
        <v>92</v>
      </c>
      <c r="E1" s="16" t="s">
        <v>534</v>
      </c>
      <c r="F1" s="16" t="s">
        <v>555</v>
      </c>
    </row>
    <row r="2" spans="1:7">
      <c r="A2" s="1" t="s">
        <v>435</v>
      </c>
      <c r="B2" s="1"/>
      <c r="C2" s="1"/>
      <c r="D2" s="9">
        <v>2</v>
      </c>
      <c r="E2" s="2"/>
      <c r="F2" s="2"/>
      <c r="G2" s="51" t="s">
        <v>579</v>
      </c>
    </row>
    <row r="3" spans="1:7">
      <c r="A3" s="5" t="s">
        <v>436</v>
      </c>
      <c r="B3" s="1"/>
      <c r="C3" s="1"/>
      <c r="D3" s="9">
        <v>2</v>
      </c>
      <c r="E3" s="38">
        <v>97</v>
      </c>
      <c r="F3" s="2"/>
      <c r="G3" s="51" t="s">
        <v>579</v>
      </c>
    </row>
    <row r="4" spans="1:7">
      <c r="A4" s="5" t="s">
        <v>437</v>
      </c>
      <c r="B4" s="1"/>
      <c r="C4" s="1"/>
      <c r="D4" s="9">
        <v>2</v>
      </c>
      <c r="E4" s="2">
        <v>10</v>
      </c>
      <c r="F4" s="2"/>
      <c r="G4" s="2" t="s">
        <v>578</v>
      </c>
    </row>
    <row r="5" spans="1:7">
      <c r="A5" s="5" t="s">
        <v>438</v>
      </c>
      <c r="B5" s="1"/>
      <c r="C5" s="1"/>
      <c r="D5" s="9">
        <v>2</v>
      </c>
      <c r="E5" s="2"/>
      <c r="F5" s="2"/>
      <c r="G5" s="51" t="s">
        <v>579</v>
      </c>
    </row>
    <row r="6" spans="1:7">
      <c r="A6" s="5" t="s">
        <v>439</v>
      </c>
      <c r="B6" s="1"/>
      <c r="C6" s="1"/>
      <c r="D6" s="9">
        <v>2</v>
      </c>
      <c r="E6" s="38">
        <v>86</v>
      </c>
      <c r="F6" s="2"/>
      <c r="G6" s="51" t="s">
        <v>579</v>
      </c>
    </row>
    <row r="7" spans="1:7">
      <c r="A7" s="5" t="s">
        <v>440</v>
      </c>
      <c r="B7" s="1"/>
      <c r="C7" s="1"/>
      <c r="D7" s="9">
        <v>2</v>
      </c>
      <c r="E7" s="2">
        <v>48</v>
      </c>
      <c r="F7" s="2"/>
      <c r="G7" s="2" t="s">
        <v>578</v>
      </c>
    </row>
    <row r="8" spans="1:7">
      <c r="A8" s="5" t="s">
        <v>441</v>
      </c>
      <c r="B8" s="1"/>
      <c r="C8" s="1"/>
      <c r="D8" s="9">
        <v>2</v>
      </c>
      <c r="E8" s="2">
        <v>12</v>
      </c>
      <c r="F8" s="2"/>
      <c r="G8" s="51" t="s">
        <v>579</v>
      </c>
    </row>
    <row r="9" spans="1:7">
      <c r="A9" s="5" t="s">
        <v>442</v>
      </c>
      <c r="B9" s="1"/>
      <c r="C9" s="1"/>
      <c r="D9" s="9">
        <v>2</v>
      </c>
      <c r="E9" s="2"/>
      <c r="F9" s="2"/>
      <c r="G9" s="2" t="s">
        <v>578</v>
      </c>
    </row>
    <row r="10" spans="1:7">
      <c r="A10" s="1" t="s">
        <v>443</v>
      </c>
      <c r="B10" s="1"/>
      <c r="C10" s="1"/>
      <c r="D10" s="9">
        <v>2</v>
      </c>
      <c r="E10" s="38">
        <v>71</v>
      </c>
      <c r="F10" s="2"/>
      <c r="G10" s="51" t="s">
        <v>579</v>
      </c>
    </row>
    <row r="11" spans="1:7">
      <c r="A11" s="5" t="s">
        <v>444</v>
      </c>
      <c r="B11" s="1"/>
      <c r="C11" s="1"/>
      <c r="D11" s="9">
        <v>2</v>
      </c>
      <c r="E11" s="38">
        <v>54</v>
      </c>
      <c r="F11" s="2"/>
      <c r="G11" s="2" t="s">
        <v>578</v>
      </c>
    </row>
    <row r="12" spans="1:7">
      <c r="A12" s="1" t="s">
        <v>445</v>
      </c>
      <c r="B12" s="1"/>
      <c r="C12" s="1"/>
      <c r="D12" s="9">
        <v>2</v>
      </c>
      <c r="E12" s="2">
        <v>0</v>
      </c>
      <c r="F12" s="2"/>
      <c r="G12" s="2" t="s">
        <v>578</v>
      </c>
    </row>
    <row r="13" spans="1:7">
      <c r="A13" s="1" t="s">
        <v>446</v>
      </c>
      <c r="B13" s="1"/>
      <c r="C13" s="1"/>
      <c r="D13" s="9">
        <v>2</v>
      </c>
      <c r="E13" s="38">
        <v>93</v>
      </c>
      <c r="F13" s="2"/>
      <c r="G13" s="51" t="s">
        <v>579</v>
      </c>
    </row>
    <row r="14" spans="1:7">
      <c r="A14" s="5" t="s">
        <v>447</v>
      </c>
      <c r="B14" s="1"/>
      <c r="C14" s="1"/>
      <c r="D14" s="9">
        <v>2</v>
      </c>
      <c r="E14" s="2">
        <v>28</v>
      </c>
      <c r="F14" s="2"/>
      <c r="G14" s="2" t="s">
        <v>578</v>
      </c>
    </row>
    <row r="15" spans="1:7">
      <c r="A15" s="19" t="s">
        <v>517</v>
      </c>
      <c r="B15" s="20"/>
      <c r="C15" s="20"/>
      <c r="D15" s="21">
        <v>2</v>
      </c>
      <c r="E15" s="38">
        <v>69</v>
      </c>
      <c r="F15" s="2"/>
      <c r="G15" s="2" t="s">
        <v>578</v>
      </c>
    </row>
    <row r="16" spans="1:7">
      <c r="A16" s="19" t="s">
        <v>518</v>
      </c>
      <c r="B16" s="20"/>
      <c r="C16" s="20"/>
      <c r="D16" s="21">
        <v>2</v>
      </c>
      <c r="E16" s="2">
        <v>30</v>
      </c>
      <c r="F16" s="2"/>
      <c r="G16" s="2" t="s">
        <v>578</v>
      </c>
    </row>
    <row r="17" spans="1:7">
      <c r="A17"/>
      <c r="B17" s="17"/>
      <c r="C17" s="17"/>
      <c r="D17" s="18"/>
      <c r="E17" s="2"/>
      <c r="F17" s="2"/>
      <c r="G17" s="2"/>
    </row>
    <row r="18" spans="1:7">
      <c r="A18"/>
      <c r="B18" s="1"/>
      <c r="C18" s="1"/>
      <c r="D18" s="9"/>
      <c r="E18" s="2"/>
      <c r="F18" s="2"/>
      <c r="G18" s="2"/>
    </row>
    <row r="19" spans="1:7">
      <c r="A19" s="5" t="s">
        <v>448</v>
      </c>
      <c r="B19" s="1"/>
      <c r="C19" s="1"/>
      <c r="D19" s="9">
        <v>3</v>
      </c>
      <c r="E19" s="2">
        <v>37</v>
      </c>
      <c r="F19" s="2"/>
      <c r="G19" s="2" t="s">
        <v>578</v>
      </c>
    </row>
    <row r="20" spans="1:7">
      <c r="A20" s="1" t="s">
        <v>449</v>
      </c>
      <c r="B20" s="1"/>
      <c r="C20" s="1"/>
      <c r="D20" s="9">
        <v>3</v>
      </c>
      <c r="E20" s="2">
        <v>36</v>
      </c>
      <c r="F20" s="2"/>
      <c r="G20" s="2" t="s">
        <v>578</v>
      </c>
    </row>
    <row r="21" spans="1:7">
      <c r="A21" s="14" t="s">
        <v>184</v>
      </c>
      <c r="B21" s="1"/>
      <c r="C21" s="1"/>
      <c r="D21" s="9">
        <v>3</v>
      </c>
      <c r="E21" s="38">
        <v>77</v>
      </c>
      <c r="F21" s="2"/>
      <c r="G21" s="50" t="s">
        <v>579</v>
      </c>
    </row>
    <row r="22" spans="1:7">
      <c r="A22" s="1" t="s">
        <v>450</v>
      </c>
      <c r="B22" s="1"/>
      <c r="C22" s="1"/>
      <c r="D22" s="9">
        <v>3</v>
      </c>
      <c r="E22" s="38">
        <v>67</v>
      </c>
      <c r="F22" s="2"/>
      <c r="G22" s="51" t="s">
        <v>579</v>
      </c>
    </row>
    <row r="23" spans="1:7">
      <c r="A23" s="1" t="s">
        <v>181</v>
      </c>
      <c r="B23" s="1"/>
      <c r="C23" s="1"/>
      <c r="D23" s="9">
        <v>3</v>
      </c>
      <c r="E23" s="38">
        <v>96</v>
      </c>
      <c r="F23" s="2"/>
      <c r="G23" s="2" t="s">
        <v>578</v>
      </c>
    </row>
    <row r="24" spans="1:7">
      <c r="A24" s="5" t="s">
        <v>451</v>
      </c>
      <c r="B24" s="1"/>
      <c r="C24" s="1"/>
      <c r="D24" s="9">
        <v>3</v>
      </c>
      <c r="E24" s="38">
        <v>77</v>
      </c>
      <c r="F24" s="2"/>
      <c r="G24" s="2" t="s">
        <v>578</v>
      </c>
    </row>
    <row r="25" spans="1:7">
      <c r="A25" s="5" t="s">
        <v>452</v>
      </c>
      <c r="B25" s="1"/>
      <c r="C25" s="1"/>
      <c r="D25" s="9">
        <v>3</v>
      </c>
      <c r="E25" s="38">
        <v>87</v>
      </c>
      <c r="F25" s="2"/>
      <c r="G25" s="51" t="s">
        <v>579</v>
      </c>
    </row>
    <row r="26" spans="1:7">
      <c r="A26" s="5" t="s">
        <v>453</v>
      </c>
      <c r="B26" s="1"/>
      <c r="C26" s="1"/>
      <c r="D26" s="9">
        <v>3</v>
      </c>
      <c r="E26" s="38">
        <v>70</v>
      </c>
      <c r="F26" s="2"/>
      <c r="G26" s="2" t="s">
        <v>578</v>
      </c>
    </row>
    <row r="27" spans="1:7">
      <c r="A27" s="5" t="s">
        <v>454</v>
      </c>
      <c r="B27" s="1"/>
      <c r="C27" s="1"/>
      <c r="D27" s="9">
        <v>3</v>
      </c>
      <c r="E27" s="38">
        <v>94</v>
      </c>
      <c r="F27" s="2"/>
      <c r="G27" s="2" t="s">
        <v>578</v>
      </c>
    </row>
    <row r="28" spans="1:7">
      <c r="A28" s="5" t="s">
        <v>455</v>
      </c>
      <c r="B28" s="1"/>
      <c r="C28" s="1"/>
      <c r="D28" s="9">
        <v>3</v>
      </c>
      <c r="E28" s="38">
        <v>81</v>
      </c>
      <c r="F28" s="2"/>
      <c r="G28" s="51" t="s">
        <v>579</v>
      </c>
    </row>
    <row r="29" spans="1:7">
      <c r="A29" s="1" t="s">
        <v>456</v>
      </c>
      <c r="B29" s="3"/>
      <c r="C29" s="3"/>
      <c r="D29" s="9">
        <v>3</v>
      </c>
      <c r="E29" s="38">
        <v>97</v>
      </c>
      <c r="F29" s="2"/>
      <c r="G29" s="51" t="s">
        <v>579</v>
      </c>
    </row>
    <row r="30" spans="1:7">
      <c r="A30" s="1" t="s">
        <v>180</v>
      </c>
      <c r="B30" s="1"/>
      <c r="C30" s="1"/>
      <c r="D30" s="9">
        <v>3</v>
      </c>
      <c r="E30" s="2"/>
      <c r="F30" s="2"/>
      <c r="G30" s="51" t="s">
        <v>579</v>
      </c>
    </row>
    <row r="31" spans="1:7">
      <c r="A31" s="20" t="s">
        <v>519</v>
      </c>
      <c r="B31" s="20"/>
      <c r="C31" s="20"/>
      <c r="D31" s="21">
        <v>3</v>
      </c>
      <c r="E31" s="2"/>
      <c r="F31" s="2"/>
      <c r="G31" s="2" t="s">
        <v>578</v>
      </c>
    </row>
    <row r="32" spans="1:7">
      <c r="A32" s="20" t="s">
        <v>520</v>
      </c>
      <c r="B32" s="20"/>
      <c r="C32" s="20"/>
      <c r="D32" s="21">
        <v>3</v>
      </c>
      <c r="E32" s="2"/>
      <c r="F32" s="2"/>
      <c r="G32" s="2" t="s">
        <v>578</v>
      </c>
    </row>
    <row r="33" spans="1:7">
      <c r="A33" s="14"/>
      <c r="B33" s="17"/>
      <c r="C33" s="17"/>
      <c r="D33" s="18"/>
      <c r="E33" s="2"/>
      <c r="F33" s="2"/>
      <c r="G33" s="2"/>
    </row>
    <row r="34" spans="1:7">
      <c r="A34" s="14"/>
      <c r="B34" s="1"/>
      <c r="C34" s="1"/>
      <c r="D34" s="9"/>
      <c r="E34" s="2"/>
      <c r="F34" s="2"/>
      <c r="G34" s="2"/>
    </row>
    <row r="35" spans="1:7">
      <c r="A35" s="1" t="s">
        <v>457</v>
      </c>
      <c r="B35" s="1"/>
      <c r="C35" s="1"/>
      <c r="D35" s="9">
        <v>4</v>
      </c>
      <c r="E35" s="38">
        <v>56</v>
      </c>
      <c r="F35" s="2"/>
      <c r="G35" s="2" t="s">
        <v>578</v>
      </c>
    </row>
    <row r="36" spans="1:7">
      <c r="A36" s="5" t="s">
        <v>458</v>
      </c>
      <c r="B36" s="1"/>
      <c r="C36" s="1"/>
      <c r="D36" s="9">
        <v>4</v>
      </c>
      <c r="E36" s="2">
        <v>33</v>
      </c>
      <c r="F36" s="2">
        <v>31</v>
      </c>
      <c r="G36" s="2" t="s">
        <v>578</v>
      </c>
    </row>
    <row r="37" spans="1:7">
      <c r="A37" s="14" t="s">
        <v>184</v>
      </c>
      <c r="B37" s="1"/>
      <c r="C37" s="1"/>
      <c r="D37" s="9">
        <v>4</v>
      </c>
      <c r="E37" s="38">
        <v>100</v>
      </c>
      <c r="F37" s="2"/>
      <c r="G37" s="50" t="s">
        <v>579</v>
      </c>
    </row>
    <row r="38" spans="1:7">
      <c r="A38" s="5" t="s">
        <v>459</v>
      </c>
      <c r="B38" s="1"/>
      <c r="C38" s="1"/>
      <c r="D38" s="9">
        <v>4</v>
      </c>
      <c r="E38" s="38">
        <v>82</v>
      </c>
      <c r="F38" s="2"/>
      <c r="G38" s="51" t="s">
        <v>579</v>
      </c>
    </row>
    <row r="39" spans="1:7">
      <c r="A39" s="5" t="s">
        <v>460</v>
      </c>
      <c r="B39" s="1"/>
      <c r="C39" s="1"/>
      <c r="D39" s="9">
        <v>4</v>
      </c>
      <c r="E39" s="38">
        <v>83</v>
      </c>
      <c r="F39" s="2"/>
      <c r="G39" s="51" t="s">
        <v>579</v>
      </c>
    </row>
    <row r="40" spans="1:7">
      <c r="A40" s="5" t="s">
        <v>461</v>
      </c>
      <c r="B40" s="1"/>
      <c r="C40" s="1"/>
      <c r="D40" s="9">
        <v>4</v>
      </c>
      <c r="E40" s="38">
        <v>73</v>
      </c>
      <c r="F40" s="2"/>
      <c r="G40" s="51" t="s">
        <v>579</v>
      </c>
    </row>
    <row r="41" spans="1:7">
      <c r="A41" s="1" t="s">
        <v>182</v>
      </c>
      <c r="B41" s="1"/>
      <c r="C41" s="2"/>
      <c r="D41" s="9">
        <v>4</v>
      </c>
      <c r="E41" s="38">
        <v>97</v>
      </c>
      <c r="F41" s="2"/>
      <c r="G41" s="51" t="s">
        <v>579</v>
      </c>
    </row>
    <row r="42" spans="1:7">
      <c r="A42" s="1" t="s">
        <v>462</v>
      </c>
      <c r="B42" s="1"/>
      <c r="C42" s="1"/>
      <c r="D42" s="9">
        <v>4</v>
      </c>
      <c r="E42" s="2">
        <v>39</v>
      </c>
      <c r="F42" s="2"/>
      <c r="G42" s="51" t="s">
        <v>579</v>
      </c>
    </row>
    <row r="43" spans="1:7">
      <c r="A43" s="5" t="s">
        <v>463</v>
      </c>
      <c r="B43" s="1"/>
      <c r="C43" s="1"/>
      <c r="D43" s="9">
        <v>4</v>
      </c>
      <c r="E43" s="38">
        <v>93</v>
      </c>
      <c r="F43" s="2"/>
      <c r="G43" s="51" t="s">
        <v>579</v>
      </c>
    </row>
    <row r="44" spans="1:7">
      <c r="A44" s="5" t="s">
        <v>464</v>
      </c>
      <c r="B44" s="1"/>
      <c r="C44" s="1"/>
      <c r="D44" s="9">
        <v>4</v>
      </c>
      <c r="E44" s="2">
        <v>46</v>
      </c>
      <c r="F44" s="2"/>
      <c r="G44" s="2" t="s">
        <v>578</v>
      </c>
    </row>
    <row r="45" spans="1:7">
      <c r="A45" s="1" t="s">
        <v>465</v>
      </c>
      <c r="B45" s="1"/>
      <c r="C45" s="1"/>
      <c r="D45" s="9">
        <v>4</v>
      </c>
      <c r="E45" s="38">
        <v>53</v>
      </c>
      <c r="F45" s="2"/>
      <c r="G45" s="51" t="s">
        <v>579</v>
      </c>
    </row>
    <row r="46" spans="1:7">
      <c r="A46" s="1" t="s">
        <v>466</v>
      </c>
      <c r="B46" s="1"/>
      <c r="C46" s="1"/>
      <c r="D46" s="9">
        <v>4</v>
      </c>
      <c r="E46" s="38">
        <v>56</v>
      </c>
      <c r="F46" s="2"/>
      <c r="G46" s="51" t="s">
        <v>579</v>
      </c>
    </row>
    <row r="47" spans="1:7">
      <c r="A47" s="5" t="s">
        <v>467</v>
      </c>
      <c r="B47" s="1"/>
      <c r="C47" s="1"/>
      <c r="D47" s="9">
        <v>4</v>
      </c>
      <c r="E47" s="38">
        <v>89</v>
      </c>
      <c r="F47" s="2"/>
      <c r="G47" s="2" t="s">
        <v>578</v>
      </c>
    </row>
    <row r="48" spans="1:7">
      <c r="A48" s="1" t="s">
        <v>468</v>
      </c>
      <c r="B48" s="1"/>
      <c r="C48" s="1"/>
      <c r="D48" s="9">
        <v>4</v>
      </c>
      <c r="E48" s="38">
        <v>94</v>
      </c>
      <c r="F48" s="2"/>
      <c r="G48" s="2" t="s">
        <v>578</v>
      </c>
    </row>
    <row r="49" spans="1:7">
      <c r="A49" s="5" t="s">
        <v>469</v>
      </c>
      <c r="B49" s="1"/>
      <c r="C49" s="1"/>
      <c r="D49" s="9">
        <v>4</v>
      </c>
      <c r="E49" s="2"/>
      <c r="F49" s="2"/>
      <c r="G49" s="2" t="s">
        <v>578</v>
      </c>
    </row>
    <row r="50" spans="1:7">
      <c r="A50" s="5" t="s">
        <v>470</v>
      </c>
      <c r="B50" s="1"/>
      <c r="C50" s="1"/>
      <c r="D50" s="9">
        <v>4</v>
      </c>
      <c r="E50" s="38">
        <v>73</v>
      </c>
      <c r="F50" s="2"/>
      <c r="G50" s="2" t="s">
        <v>578</v>
      </c>
    </row>
    <row r="51" spans="1:7">
      <c r="A51" s="1" t="s">
        <v>471</v>
      </c>
      <c r="B51" s="1"/>
      <c r="C51" s="1"/>
      <c r="D51" s="9">
        <v>4</v>
      </c>
      <c r="E51" s="2"/>
      <c r="F51" s="2"/>
      <c r="G51" s="2" t="s">
        <v>578</v>
      </c>
    </row>
    <row r="52" spans="1:7">
      <c r="A52" s="1"/>
      <c r="B52" s="1"/>
      <c r="C52" s="1"/>
      <c r="D52" s="9"/>
      <c r="E52" s="2"/>
      <c r="F52" s="2"/>
      <c r="G52" s="2"/>
    </row>
    <row r="53" spans="1:7">
      <c r="A53" s="1"/>
      <c r="B53" s="1"/>
      <c r="C53" s="1"/>
      <c r="D53" s="9"/>
      <c r="E53" s="2"/>
      <c r="F53" s="2"/>
      <c r="G53" s="2"/>
    </row>
    <row r="54" spans="1:7">
      <c r="A54" s="5" t="s">
        <v>472</v>
      </c>
      <c r="B54" s="1"/>
      <c r="C54" s="1"/>
      <c r="D54" s="9">
        <v>5</v>
      </c>
      <c r="E54" s="2"/>
      <c r="F54" s="2"/>
      <c r="G54" s="2" t="s">
        <v>578</v>
      </c>
    </row>
    <row r="55" spans="1:7">
      <c r="A55" s="5" t="s">
        <v>473</v>
      </c>
      <c r="B55" s="1"/>
      <c r="C55" s="1"/>
      <c r="D55" s="9">
        <v>5</v>
      </c>
      <c r="E55" s="38">
        <v>64</v>
      </c>
      <c r="F55" s="2"/>
      <c r="G55" s="51" t="s">
        <v>579</v>
      </c>
    </row>
    <row r="56" spans="1:7">
      <c r="A56" s="14" t="s">
        <v>184</v>
      </c>
      <c r="B56" s="1"/>
      <c r="C56" s="1"/>
      <c r="D56" s="9">
        <v>5</v>
      </c>
      <c r="E56" s="38">
        <v>100</v>
      </c>
      <c r="F56" s="2"/>
      <c r="G56" s="50" t="s">
        <v>579</v>
      </c>
    </row>
    <row r="57" spans="1:7">
      <c r="A57" s="5" t="s">
        <v>474</v>
      </c>
      <c r="B57" s="1"/>
      <c r="C57" s="1"/>
      <c r="D57" s="9">
        <v>5</v>
      </c>
      <c r="E57" s="2"/>
      <c r="F57" s="2"/>
      <c r="G57" s="2" t="s">
        <v>578</v>
      </c>
    </row>
    <row r="58" spans="1:7">
      <c r="A58" s="5" t="s">
        <v>475</v>
      </c>
      <c r="B58" s="1"/>
      <c r="C58" s="1"/>
      <c r="D58" s="9">
        <v>5</v>
      </c>
      <c r="E58" s="38">
        <v>51</v>
      </c>
      <c r="F58" s="2"/>
      <c r="G58" s="2" t="s">
        <v>578</v>
      </c>
    </row>
    <row r="59" spans="1:7">
      <c r="A59" s="1" t="s">
        <v>476</v>
      </c>
      <c r="B59" s="1"/>
      <c r="C59" s="2"/>
      <c r="D59" s="9">
        <v>5</v>
      </c>
      <c r="E59" s="38">
        <v>70</v>
      </c>
      <c r="F59" s="2"/>
      <c r="G59" s="51" t="s">
        <v>579</v>
      </c>
    </row>
    <row r="60" spans="1:7">
      <c r="A60" s="1" t="s">
        <v>477</v>
      </c>
      <c r="B60" s="1"/>
      <c r="C60" s="1"/>
      <c r="D60" s="9">
        <v>5</v>
      </c>
      <c r="E60" s="2"/>
      <c r="F60" s="2"/>
      <c r="G60" s="2" t="s">
        <v>578</v>
      </c>
    </row>
    <row r="61" spans="1:7">
      <c r="A61" s="5" t="s">
        <v>478</v>
      </c>
      <c r="B61" s="1"/>
      <c r="C61" s="1"/>
      <c r="D61" s="9">
        <v>5</v>
      </c>
      <c r="E61" s="38">
        <v>70</v>
      </c>
      <c r="F61" s="2"/>
      <c r="G61" s="2" t="s">
        <v>578</v>
      </c>
    </row>
    <row r="62" spans="1:7">
      <c r="A62" s="5" t="s">
        <v>186</v>
      </c>
      <c r="B62" s="1"/>
      <c r="C62" s="1"/>
      <c r="D62" s="9">
        <v>5</v>
      </c>
      <c r="E62" s="38">
        <v>69</v>
      </c>
      <c r="F62" s="2"/>
      <c r="G62" s="51" t="s">
        <v>579</v>
      </c>
    </row>
    <row r="63" spans="1:7">
      <c r="A63" s="15" t="s">
        <v>479</v>
      </c>
      <c r="B63" s="1"/>
      <c r="C63" s="1"/>
      <c r="D63" s="9">
        <v>5</v>
      </c>
      <c r="E63" s="2"/>
      <c r="F63" s="2"/>
      <c r="G63" s="2" t="s">
        <v>578</v>
      </c>
    </row>
    <row r="64" spans="1:7">
      <c r="A64" s="1" t="s">
        <v>183</v>
      </c>
      <c r="B64" s="1"/>
      <c r="C64" s="1"/>
      <c r="D64" s="9">
        <v>5</v>
      </c>
      <c r="E64" s="2"/>
      <c r="F64" s="2"/>
      <c r="G64" s="51" t="s">
        <v>579</v>
      </c>
    </row>
    <row r="65" spans="1:7">
      <c r="A65" s="5" t="s">
        <v>480</v>
      </c>
      <c r="B65" s="1"/>
      <c r="C65" s="1"/>
      <c r="D65" s="9">
        <v>5</v>
      </c>
      <c r="E65" s="2">
        <v>10</v>
      </c>
      <c r="F65" s="2">
        <v>12</v>
      </c>
      <c r="G65" s="2" t="s">
        <v>578</v>
      </c>
    </row>
    <row r="66" spans="1:7">
      <c r="A66" s="5" t="s">
        <v>481</v>
      </c>
      <c r="B66" s="1"/>
      <c r="C66" s="1"/>
      <c r="D66" s="9">
        <v>5</v>
      </c>
      <c r="E66" s="38">
        <v>73</v>
      </c>
      <c r="F66" s="2"/>
      <c r="G66" s="51" t="s">
        <v>579</v>
      </c>
    </row>
    <row r="67" spans="1:7">
      <c r="A67" s="19" t="s">
        <v>521</v>
      </c>
      <c r="B67" s="20"/>
      <c r="C67" s="20"/>
      <c r="D67" s="21">
        <v>5</v>
      </c>
      <c r="E67" s="2">
        <v>15</v>
      </c>
      <c r="F67" s="2"/>
      <c r="G67" s="2" t="s">
        <v>578</v>
      </c>
    </row>
    <row r="68" spans="1:7">
      <c r="A68" s="20" t="s">
        <v>522</v>
      </c>
      <c r="B68" s="20"/>
      <c r="C68" s="20"/>
      <c r="D68" s="21">
        <v>5</v>
      </c>
      <c r="E68" s="2"/>
      <c r="F68" s="2"/>
      <c r="G68" s="2" t="s">
        <v>578</v>
      </c>
    </row>
    <row r="69" spans="1:7">
      <c r="A69" s="1"/>
      <c r="B69" s="1"/>
      <c r="C69" s="1"/>
      <c r="D69" s="9"/>
      <c r="E69" s="2"/>
      <c r="F69" s="2"/>
      <c r="G69" s="2"/>
    </row>
    <row r="70" spans="1:7">
      <c r="A70" s="1"/>
      <c r="B70" s="1"/>
      <c r="C70" s="1"/>
      <c r="D70" s="9"/>
      <c r="E70" s="2"/>
      <c r="F70" s="2"/>
      <c r="G70" s="2"/>
    </row>
    <row r="71" spans="1:7">
      <c r="A71" s="1" t="s">
        <v>487</v>
      </c>
      <c r="B71" s="1"/>
      <c r="C71" s="1"/>
      <c r="D71" s="9">
        <v>6</v>
      </c>
      <c r="E71" s="38">
        <v>77</v>
      </c>
      <c r="F71" s="2"/>
      <c r="G71" s="2" t="s">
        <v>578</v>
      </c>
    </row>
    <row r="72" spans="1:7">
      <c r="A72" s="10" t="s">
        <v>482</v>
      </c>
      <c r="B72" s="1"/>
      <c r="C72" s="1"/>
      <c r="D72" s="9">
        <v>6</v>
      </c>
      <c r="E72" s="38">
        <v>60</v>
      </c>
      <c r="F72" s="2"/>
      <c r="G72" s="2" t="s">
        <v>578</v>
      </c>
    </row>
    <row r="73" spans="1:7">
      <c r="A73" s="5" t="s">
        <v>483</v>
      </c>
      <c r="B73" s="1"/>
      <c r="C73" s="1"/>
      <c r="D73" s="9">
        <v>6</v>
      </c>
      <c r="E73" s="38">
        <v>76</v>
      </c>
      <c r="F73" s="2"/>
      <c r="G73" s="2" t="s">
        <v>578</v>
      </c>
    </row>
    <row r="74" spans="1:7">
      <c r="A74" s="5" t="s">
        <v>484</v>
      </c>
      <c r="B74" s="1"/>
      <c r="C74" s="1"/>
      <c r="D74" s="9">
        <v>6</v>
      </c>
      <c r="E74" s="2"/>
      <c r="F74" s="2"/>
      <c r="G74" s="2" t="s">
        <v>578</v>
      </c>
    </row>
    <row r="75" spans="1:7">
      <c r="A75" s="14" t="s">
        <v>184</v>
      </c>
      <c r="B75" s="1"/>
      <c r="C75" s="1"/>
      <c r="D75" s="9">
        <v>6</v>
      </c>
      <c r="E75" s="38">
        <v>96</v>
      </c>
      <c r="F75" s="2"/>
      <c r="G75" s="50" t="s">
        <v>579</v>
      </c>
    </row>
    <row r="76" spans="1:7">
      <c r="A76" s="5" t="s">
        <v>485</v>
      </c>
      <c r="B76" s="1"/>
      <c r="C76" s="1"/>
      <c r="D76" s="9">
        <v>6</v>
      </c>
      <c r="E76" s="2"/>
      <c r="F76" s="2"/>
      <c r="G76" s="51" t="s">
        <v>579</v>
      </c>
    </row>
    <row r="77" spans="1:7">
      <c r="A77" s="1" t="s">
        <v>185</v>
      </c>
      <c r="B77" s="1"/>
      <c r="C77" s="1"/>
      <c r="D77" s="9">
        <v>6</v>
      </c>
      <c r="E77" s="38">
        <v>93</v>
      </c>
      <c r="F77" s="2"/>
      <c r="G77" s="2" t="s">
        <v>578</v>
      </c>
    </row>
    <row r="78" spans="1:7">
      <c r="A78" s="5" t="s">
        <v>486</v>
      </c>
      <c r="B78" s="1"/>
      <c r="C78" s="1"/>
      <c r="D78" s="9">
        <v>6</v>
      </c>
      <c r="E78" s="38">
        <v>81</v>
      </c>
      <c r="F78" s="2"/>
      <c r="G78" s="2" t="s">
        <v>578</v>
      </c>
    </row>
    <row r="79" spans="1:7">
      <c r="A79" s="20" t="s">
        <v>523</v>
      </c>
      <c r="B79" s="20"/>
      <c r="C79" s="20"/>
      <c r="D79" s="21">
        <v>6</v>
      </c>
      <c r="F79" s="2"/>
      <c r="G79" s="2" t="s">
        <v>578</v>
      </c>
    </row>
    <row r="80" spans="1:7">
      <c r="A80" s="20" t="s">
        <v>524</v>
      </c>
      <c r="B80" s="20"/>
      <c r="C80" s="20"/>
      <c r="D80" s="21">
        <v>6</v>
      </c>
      <c r="E80" s="2">
        <v>43</v>
      </c>
      <c r="F80" s="2"/>
      <c r="G80" s="2" t="s">
        <v>578</v>
      </c>
    </row>
    <row r="81" spans="1:7">
      <c r="A81" s="20" t="s">
        <v>525</v>
      </c>
      <c r="B81" s="20"/>
      <c r="C81" s="20"/>
      <c r="D81" s="21">
        <v>6</v>
      </c>
      <c r="E81" s="2">
        <v>48</v>
      </c>
      <c r="F81" s="2"/>
      <c r="G81" s="51" t="s">
        <v>579</v>
      </c>
    </row>
    <row r="82" spans="1:7">
      <c r="A82" s="19" t="s">
        <v>526</v>
      </c>
      <c r="B82" s="20"/>
      <c r="C82" s="20"/>
      <c r="D82" s="21">
        <v>6</v>
      </c>
      <c r="E82" s="38">
        <v>72</v>
      </c>
      <c r="F82" s="2"/>
      <c r="G82" s="51" t="s">
        <v>579</v>
      </c>
    </row>
    <row r="83" spans="1:7">
      <c r="A83" s="5" t="s">
        <v>561</v>
      </c>
      <c r="B83" s="1"/>
      <c r="C83" s="1"/>
      <c r="D83" s="1">
        <v>6</v>
      </c>
      <c r="E83" s="2">
        <v>12</v>
      </c>
      <c r="F83" s="9"/>
      <c r="G83" s="2" t="s">
        <v>578</v>
      </c>
    </row>
  </sheetData>
  <sortState ref="A2:M13">
    <sortCondition ref="B2:B13"/>
  </sortState>
  <pageMargins left="0.7" right="0.7" top="0.75" bottom="0.75" header="0.3" footer="0.3"/>
  <pageSetup paperSize="9" orientation="portrait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QN70"/>
  <sheetViews>
    <sheetView workbookViewId="0">
      <pane ySplit="1" topLeftCell="A44" activePane="bottomLeft" state="frozen"/>
      <selection pane="bottomLeft" activeCell="J58" sqref="J58"/>
    </sheetView>
  </sheetViews>
  <sheetFormatPr defaultColWidth="8.88671875" defaultRowHeight="14.4"/>
  <cols>
    <col min="1" max="1" width="12.88671875" style="7" customWidth="1"/>
    <col min="2" max="2" width="13.33203125" style="7" customWidth="1"/>
    <col min="3" max="3" width="7.21875" style="7" customWidth="1"/>
    <col min="4" max="8" width="5" style="7" customWidth="1"/>
    <col min="9" max="9" width="6.88671875" style="7" customWidth="1"/>
    <col min="10" max="11" width="5" style="7" customWidth="1"/>
    <col min="12" max="12" width="7" style="7" customWidth="1"/>
    <col min="13" max="15" width="5" style="7" customWidth="1"/>
    <col min="16" max="16" width="5.44140625" style="7" customWidth="1"/>
    <col min="17" max="21" width="5" style="7" customWidth="1"/>
    <col min="22" max="23" width="8.88671875" style="7"/>
    <col min="24" max="24" width="27.44140625" style="7" customWidth="1"/>
    <col min="25" max="16384" width="8.88671875" style="7"/>
  </cols>
  <sheetData>
    <row r="1" spans="1:1808" ht="40.200000000000003">
      <c r="A1" s="6" t="s">
        <v>2</v>
      </c>
      <c r="B1" s="6" t="s">
        <v>3</v>
      </c>
      <c r="C1" s="6" t="s">
        <v>4</v>
      </c>
      <c r="D1" s="26" t="s">
        <v>534</v>
      </c>
      <c r="E1" s="27" t="s">
        <v>535</v>
      </c>
      <c r="F1" s="30" t="s">
        <v>555</v>
      </c>
      <c r="G1" s="29" t="s">
        <v>539</v>
      </c>
      <c r="H1" s="29" t="s">
        <v>540</v>
      </c>
      <c r="I1" s="29" t="s">
        <v>541</v>
      </c>
      <c r="J1" s="39" t="s">
        <v>542</v>
      </c>
      <c r="K1" s="30" t="s">
        <v>543</v>
      </c>
      <c r="L1" s="31" t="s">
        <v>544</v>
      </c>
      <c r="M1" s="32" t="s">
        <v>545</v>
      </c>
      <c r="N1" s="32"/>
      <c r="O1" s="32" t="s">
        <v>546</v>
      </c>
      <c r="P1" s="32" t="s">
        <v>547</v>
      </c>
      <c r="Q1" s="33" t="s">
        <v>548</v>
      </c>
      <c r="R1" s="33" t="s">
        <v>549</v>
      </c>
      <c r="S1" s="33" t="s">
        <v>550</v>
      </c>
      <c r="T1" s="33" t="s">
        <v>551</v>
      </c>
      <c r="U1" s="33" t="s">
        <v>552</v>
      </c>
      <c r="V1" s="31" t="s">
        <v>553</v>
      </c>
      <c r="W1" s="33" t="s">
        <v>554</v>
      </c>
    </row>
    <row r="2" spans="1:1808">
      <c r="A2" s="12" t="s">
        <v>215</v>
      </c>
      <c r="B2" s="12" t="s">
        <v>52</v>
      </c>
      <c r="C2" s="12" t="s">
        <v>47</v>
      </c>
      <c r="D2" s="34">
        <v>75</v>
      </c>
      <c r="E2" s="34">
        <v>75</v>
      </c>
      <c r="F2" s="34">
        <v>53</v>
      </c>
      <c r="G2" s="36">
        <v>81</v>
      </c>
      <c r="H2" s="36"/>
      <c r="I2" s="36"/>
      <c r="J2" s="37">
        <f>MAX(G2:I2)</f>
        <v>81</v>
      </c>
      <c r="K2" s="34"/>
      <c r="L2" s="34">
        <f t="shared" ref="L2:L33" si="0">SUM(D2:F2,J2:K2)</f>
        <v>284</v>
      </c>
      <c r="M2" s="2">
        <f t="shared" ref="M2:M33" si="1">COUNT(D2:F2,J2:K2)</f>
        <v>4</v>
      </c>
      <c r="N2" s="2"/>
      <c r="O2" s="2"/>
      <c r="P2" s="2"/>
      <c r="Q2" s="2">
        <f t="shared" ref="Q2:Q33" si="2">IF(D2&gt;46,1,0)</f>
        <v>1</v>
      </c>
      <c r="R2" s="2">
        <f t="shared" ref="R2:R33" si="3">IF(E2&gt;40,1,0)</f>
        <v>1</v>
      </c>
      <c r="S2" s="2">
        <f t="shared" ref="S2:S33" si="4">IF(F2&gt;45,1,0)</f>
        <v>1</v>
      </c>
      <c r="T2" s="2">
        <f t="shared" ref="T2:T33" si="5">IF(J2&gt;=50,1,0)</f>
        <v>1</v>
      </c>
      <c r="U2" s="2">
        <f t="shared" ref="U2:U33" si="6">IF(K2&gt;=50,1,0)</f>
        <v>0</v>
      </c>
      <c r="V2" s="2">
        <f t="shared" ref="V2:V33" si="7">SUM(Q2:U2)</f>
        <v>4</v>
      </c>
      <c r="W2" s="34">
        <f>L2-MIN(D2:F2,J2:K2)</f>
        <v>231</v>
      </c>
      <c r="X2" s="46" t="s">
        <v>576</v>
      </c>
    </row>
    <row r="3" spans="1:1808">
      <c r="A3" s="12" t="s">
        <v>198</v>
      </c>
      <c r="B3" s="12" t="s">
        <v>199</v>
      </c>
      <c r="C3" s="12" t="s">
        <v>20</v>
      </c>
      <c r="D3" s="34">
        <v>94</v>
      </c>
      <c r="E3" s="34">
        <v>60.714285714285715</v>
      </c>
      <c r="F3" s="34">
        <v>62</v>
      </c>
      <c r="G3" s="36">
        <v>5</v>
      </c>
      <c r="H3" s="36"/>
      <c r="I3" s="36">
        <v>68</v>
      </c>
      <c r="J3" s="37">
        <f>MAX(G3:I3)</f>
        <v>68</v>
      </c>
      <c r="K3" s="34">
        <v>30</v>
      </c>
      <c r="L3" s="34">
        <f t="shared" si="0"/>
        <v>314.71428571428572</v>
      </c>
      <c r="M3" s="2">
        <f t="shared" si="1"/>
        <v>5</v>
      </c>
      <c r="N3" s="2"/>
      <c r="O3" s="2"/>
      <c r="P3" s="2"/>
      <c r="Q3" s="2">
        <f t="shared" si="2"/>
        <v>1</v>
      </c>
      <c r="R3" s="2">
        <f t="shared" si="3"/>
        <v>1</v>
      </c>
      <c r="S3" s="2">
        <f t="shared" si="4"/>
        <v>1</v>
      </c>
      <c r="T3" s="2">
        <f t="shared" si="5"/>
        <v>1</v>
      </c>
      <c r="U3" s="2">
        <f t="shared" si="6"/>
        <v>0</v>
      </c>
      <c r="V3" s="2">
        <f t="shared" si="7"/>
        <v>4</v>
      </c>
      <c r="W3" s="34">
        <f>D3+J3+F3</f>
        <v>224</v>
      </c>
      <c r="X3" s="46" t="s">
        <v>576</v>
      </c>
    </row>
    <row r="4" spans="1:1808">
      <c r="A4" s="12" t="s">
        <v>249</v>
      </c>
      <c r="B4" s="12" t="s">
        <v>64</v>
      </c>
      <c r="C4" s="12" t="s">
        <v>27</v>
      </c>
      <c r="D4" s="34">
        <v>57</v>
      </c>
      <c r="E4" s="34">
        <v>71.938775510204081</v>
      </c>
      <c r="F4" s="34"/>
      <c r="G4" s="36">
        <v>75</v>
      </c>
      <c r="H4" s="36"/>
      <c r="I4" s="36"/>
      <c r="J4" s="37">
        <f>MAX(G4:I4)</f>
        <v>75</v>
      </c>
      <c r="K4" s="34">
        <v>50</v>
      </c>
      <c r="L4" s="34">
        <f t="shared" si="0"/>
        <v>253.9387755102041</v>
      </c>
      <c r="M4" s="2">
        <f t="shared" si="1"/>
        <v>4</v>
      </c>
      <c r="N4" s="2"/>
      <c r="O4" s="2"/>
      <c r="P4" s="2"/>
      <c r="Q4" s="2">
        <f t="shared" si="2"/>
        <v>1</v>
      </c>
      <c r="R4" s="2">
        <f t="shared" si="3"/>
        <v>1</v>
      </c>
      <c r="S4" s="2">
        <f t="shared" si="4"/>
        <v>0</v>
      </c>
      <c r="T4" s="2">
        <f t="shared" si="5"/>
        <v>1</v>
      </c>
      <c r="U4" s="2">
        <f t="shared" si="6"/>
        <v>1</v>
      </c>
      <c r="V4" s="2">
        <f t="shared" si="7"/>
        <v>4</v>
      </c>
      <c r="W4" s="34">
        <f>L4-MIN(D4:F4,J4:K4)</f>
        <v>203.9387755102041</v>
      </c>
      <c r="X4" s="46" t="s">
        <v>576</v>
      </c>
    </row>
    <row r="5" spans="1:1808" s="11" customFormat="1">
      <c r="A5" s="12" t="s">
        <v>189</v>
      </c>
      <c r="B5" s="12" t="s">
        <v>10</v>
      </c>
      <c r="C5" s="12" t="s">
        <v>190</v>
      </c>
      <c r="D5" s="34">
        <v>57</v>
      </c>
      <c r="E5" s="34">
        <v>59.693877551020407</v>
      </c>
      <c r="F5" s="34">
        <v>53</v>
      </c>
      <c r="G5" s="36"/>
      <c r="H5" s="36"/>
      <c r="I5" s="36"/>
      <c r="J5" s="37"/>
      <c r="K5" s="34">
        <v>55</v>
      </c>
      <c r="L5" s="34">
        <f t="shared" si="0"/>
        <v>224.69387755102042</v>
      </c>
      <c r="M5" s="2">
        <f t="shared" si="1"/>
        <v>4</v>
      </c>
      <c r="N5" s="2"/>
      <c r="O5" s="38">
        <v>100</v>
      </c>
      <c r="P5" s="2"/>
      <c r="Q5" s="2">
        <f t="shared" si="2"/>
        <v>1</v>
      </c>
      <c r="R5" s="2">
        <f t="shared" si="3"/>
        <v>1</v>
      </c>
      <c r="S5" s="2">
        <f t="shared" si="4"/>
        <v>1</v>
      </c>
      <c r="T5" s="2">
        <f t="shared" si="5"/>
        <v>0</v>
      </c>
      <c r="U5" s="2">
        <f t="shared" si="6"/>
        <v>1</v>
      </c>
      <c r="V5" s="2">
        <f t="shared" si="7"/>
        <v>4</v>
      </c>
      <c r="W5" s="34">
        <f>L5-MIN(D5:F5,J5:K5)</f>
        <v>171.69387755102042</v>
      </c>
      <c r="X5" s="46" t="s">
        <v>576</v>
      </c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  <c r="DL5" s="7"/>
      <c r="DM5" s="7"/>
      <c r="DN5" s="7"/>
      <c r="DO5" s="7"/>
      <c r="DP5" s="7"/>
      <c r="DQ5" s="7"/>
      <c r="DR5" s="7"/>
      <c r="DS5" s="7"/>
      <c r="DT5" s="7"/>
      <c r="DU5" s="7"/>
      <c r="DV5" s="7"/>
      <c r="DW5" s="7"/>
      <c r="DX5" s="7"/>
      <c r="DY5" s="7"/>
      <c r="DZ5" s="7"/>
      <c r="EA5" s="7"/>
      <c r="EB5" s="7"/>
      <c r="EC5" s="7"/>
      <c r="ED5" s="7"/>
      <c r="EE5" s="7"/>
      <c r="EF5" s="7"/>
      <c r="EG5" s="7"/>
      <c r="EH5" s="7"/>
      <c r="EI5" s="7"/>
      <c r="EJ5" s="7"/>
      <c r="EK5" s="7"/>
      <c r="EL5" s="7"/>
      <c r="EM5" s="7"/>
      <c r="EN5" s="7"/>
      <c r="EO5" s="7"/>
      <c r="EP5" s="7"/>
      <c r="EQ5" s="7"/>
      <c r="ER5" s="7"/>
      <c r="ES5" s="7"/>
      <c r="ET5" s="7"/>
      <c r="EU5" s="7"/>
      <c r="EV5" s="7"/>
      <c r="EW5" s="7"/>
      <c r="EX5" s="7"/>
      <c r="EY5" s="7"/>
      <c r="EZ5" s="7"/>
      <c r="FA5" s="7"/>
      <c r="FB5" s="7"/>
      <c r="FC5" s="7"/>
      <c r="FD5" s="7"/>
      <c r="FE5" s="7"/>
      <c r="FF5" s="7"/>
      <c r="FG5" s="7"/>
      <c r="FH5" s="7"/>
      <c r="FI5" s="7"/>
      <c r="FJ5" s="7"/>
      <c r="FK5" s="7"/>
      <c r="FL5" s="7"/>
      <c r="FM5" s="7"/>
      <c r="FN5" s="7"/>
      <c r="FO5" s="7"/>
      <c r="FP5" s="7"/>
      <c r="FQ5" s="7"/>
      <c r="FR5" s="7"/>
      <c r="FS5" s="7"/>
      <c r="FT5" s="7"/>
      <c r="FU5" s="7"/>
      <c r="FV5" s="7"/>
      <c r="FW5" s="7"/>
      <c r="FX5" s="7"/>
      <c r="FY5" s="7"/>
      <c r="FZ5" s="7"/>
      <c r="GA5" s="7"/>
      <c r="GB5" s="7"/>
      <c r="GC5" s="7"/>
      <c r="GD5" s="7"/>
      <c r="GE5" s="7"/>
      <c r="GF5" s="7"/>
      <c r="GG5" s="7"/>
      <c r="GH5" s="7"/>
      <c r="GI5" s="7"/>
      <c r="GJ5" s="7"/>
      <c r="GK5" s="7"/>
      <c r="GL5" s="7"/>
      <c r="GM5" s="7"/>
      <c r="GN5" s="7"/>
      <c r="GO5" s="7"/>
      <c r="GP5" s="7"/>
      <c r="GQ5" s="7"/>
      <c r="GR5" s="7"/>
      <c r="GS5" s="7"/>
      <c r="GT5" s="7"/>
      <c r="GU5" s="7"/>
      <c r="GV5" s="7"/>
      <c r="GW5" s="7"/>
      <c r="GX5" s="7"/>
      <c r="GY5" s="7"/>
      <c r="GZ5" s="7"/>
      <c r="HA5" s="7"/>
      <c r="HB5" s="7"/>
      <c r="HC5" s="7"/>
      <c r="HD5" s="7"/>
      <c r="HE5" s="7"/>
      <c r="HF5" s="7"/>
      <c r="HG5" s="7"/>
      <c r="HH5" s="7"/>
      <c r="HI5" s="7"/>
      <c r="HJ5" s="7"/>
      <c r="HK5" s="7"/>
      <c r="HL5" s="7"/>
      <c r="HM5" s="7"/>
      <c r="HN5" s="7"/>
      <c r="HO5" s="7"/>
      <c r="HP5" s="7"/>
      <c r="HQ5" s="7"/>
      <c r="HR5" s="7"/>
      <c r="HS5" s="7"/>
      <c r="HT5" s="7"/>
      <c r="HU5" s="7"/>
      <c r="HV5" s="7"/>
      <c r="HW5" s="7"/>
      <c r="HX5" s="7"/>
      <c r="HY5" s="7"/>
      <c r="HZ5" s="7"/>
      <c r="IA5" s="7"/>
      <c r="IB5" s="7"/>
      <c r="IC5" s="7"/>
      <c r="ID5" s="7"/>
      <c r="IE5" s="7"/>
      <c r="IF5" s="7"/>
      <c r="IG5" s="7"/>
      <c r="IH5" s="7"/>
      <c r="II5" s="7"/>
      <c r="IJ5" s="7"/>
      <c r="IK5" s="7"/>
      <c r="IL5" s="7"/>
      <c r="IM5" s="7"/>
      <c r="IN5" s="7"/>
      <c r="IO5" s="7"/>
      <c r="IP5" s="7"/>
      <c r="IQ5" s="7"/>
      <c r="IR5" s="7"/>
      <c r="IS5" s="7"/>
      <c r="IT5" s="7"/>
      <c r="IU5" s="7"/>
      <c r="IV5" s="7"/>
      <c r="IW5" s="7"/>
      <c r="IX5" s="7"/>
      <c r="IY5" s="7"/>
      <c r="IZ5" s="7"/>
      <c r="JA5" s="7"/>
      <c r="JB5" s="7"/>
      <c r="JC5" s="7"/>
      <c r="JD5" s="7"/>
      <c r="JE5" s="7"/>
      <c r="JF5" s="7"/>
      <c r="JG5" s="7"/>
      <c r="JH5" s="7"/>
      <c r="JI5" s="7"/>
      <c r="JJ5" s="7"/>
      <c r="JK5" s="7"/>
      <c r="JL5" s="7"/>
      <c r="JM5" s="7"/>
      <c r="JN5" s="7"/>
      <c r="JO5" s="7"/>
      <c r="JP5" s="7"/>
      <c r="JQ5" s="7"/>
      <c r="JR5" s="7"/>
      <c r="JS5" s="7"/>
      <c r="JT5" s="7"/>
      <c r="JU5" s="7"/>
      <c r="JV5" s="7"/>
      <c r="JW5" s="7"/>
      <c r="JX5" s="7"/>
      <c r="JY5" s="7"/>
      <c r="JZ5" s="7"/>
      <c r="KA5" s="7"/>
      <c r="KB5" s="7"/>
      <c r="KC5" s="7"/>
      <c r="KD5" s="7"/>
      <c r="KE5" s="7"/>
      <c r="KF5" s="7"/>
      <c r="KG5" s="7"/>
      <c r="KH5" s="7"/>
      <c r="KI5" s="7"/>
      <c r="KJ5" s="7"/>
      <c r="KK5" s="7"/>
      <c r="KL5" s="7"/>
      <c r="KM5" s="7"/>
      <c r="KN5" s="7"/>
      <c r="KO5" s="7"/>
      <c r="KP5" s="7"/>
      <c r="KQ5" s="7"/>
      <c r="KR5" s="7"/>
      <c r="KS5" s="7"/>
      <c r="KT5" s="7"/>
      <c r="KU5" s="7"/>
      <c r="KV5" s="7"/>
      <c r="KW5" s="7"/>
      <c r="KX5" s="7"/>
      <c r="KY5" s="7"/>
      <c r="KZ5" s="7"/>
      <c r="LA5" s="7"/>
      <c r="LB5" s="7"/>
      <c r="LC5" s="7"/>
      <c r="LD5" s="7"/>
      <c r="LE5" s="7"/>
      <c r="LF5" s="7"/>
      <c r="LG5" s="7"/>
      <c r="LH5" s="7"/>
      <c r="LI5" s="7"/>
      <c r="LJ5" s="7"/>
      <c r="LK5" s="7"/>
      <c r="LL5" s="7"/>
      <c r="LM5" s="7"/>
      <c r="LN5" s="7"/>
      <c r="LO5" s="7"/>
      <c r="LP5" s="7"/>
      <c r="LQ5" s="7"/>
      <c r="LR5" s="7"/>
      <c r="LS5" s="7"/>
      <c r="LT5" s="7"/>
      <c r="LU5" s="7"/>
      <c r="LV5" s="7"/>
      <c r="LW5" s="7"/>
      <c r="LX5" s="7"/>
      <c r="LY5" s="7"/>
      <c r="LZ5" s="7"/>
      <c r="MA5" s="7"/>
      <c r="MB5" s="7"/>
      <c r="MC5" s="7"/>
      <c r="MD5" s="7"/>
      <c r="ME5" s="7"/>
      <c r="MF5" s="7"/>
      <c r="MG5" s="7"/>
      <c r="MH5" s="7"/>
      <c r="MI5" s="7"/>
      <c r="MJ5" s="7"/>
      <c r="MK5" s="7"/>
      <c r="ML5" s="7"/>
      <c r="MM5" s="7"/>
      <c r="MN5" s="7"/>
      <c r="MO5" s="7"/>
      <c r="MP5" s="7"/>
      <c r="MQ5" s="7"/>
      <c r="MR5" s="7"/>
      <c r="MS5" s="7"/>
      <c r="MT5" s="7"/>
      <c r="MU5" s="7"/>
      <c r="MV5" s="7"/>
      <c r="MW5" s="7"/>
      <c r="MX5" s="7"/>
      <c r="MY5" s="7"/>
      <c r="MZ5" s="7"/>
      <c r="NA5" s="7"/>
      <c r="NB5" s="7"/>
      <c r="NC5" s="7"/>
      <c r="ND5" s="7"/>
      <c r="NE5" s="7"/>
      <c r="NF5" s="7"/>
      <c r="NG5" s="7"/>
      <c r="NH5" s="7"/>
      <c r="NI5" s="7"/>
      <c r="NJ5" s="7"/>
      <c r="NK5" s="7"/>
      <c r="NL5" s="7"/>
      <c r="NM5" s="7"/>
      <c r="NN5" s="7"/>
      <c r="NO5" s="7"/>
      <c r="NP5" s="7"/>
      <c r="NQ5" s="7"/>
      <c r="NR5" s="7"/>
      <c r="NS5" s="7"/>
      <c r="NT5" s="7"/>
      <c r="NU5" s="7"/>
      <c r="NV5" s="7"/>
      <c r="NW5" s="7"/>
      <c r="NX5" s="7"/>
      <c r="NY5" s="7"/>
      <c r="NZ5" s="7"/>
      <c r="OA5" s="7"/>
      <c r="OB5" s="7"/>
      <c r="OC5" s="7"/>
      <c r="OD5" s="7"/>
      <c r="OE5" s="7"/>
      <c r="OF5" s="7"/>
      <c r="OG5" s="7"/>
      <c r="OH5" s="7"/>
      <c r="OI5" s="7"/>
      <c r="OJ5" s="7"/>
      <c r="OK5" s="7"/>
      <c r="OL5" s="7"/>
      <c r="OM5" s="7"/>
      <c r="ON5" s="7"/>
      <c r="OO5" s="7"/>
      <c r="OP5" s="7"/>
      <c r="OQ5" s="7"/>
      <c r="OR5" s="7"/>
      <c r="OS5" s="7"/>
      <c r="OT5" s="7"/>
      <c r="OU5" s="7"/>
      <c r="OV5" s="7"/>
      <c r="OW5" s="7"/>
      <c r="OX5" s="7"/>
      <c r="OY5" s="7"/>
      <c r="OZ5" s="7"/>
      <c r="PA5" s="7"/>
      <c r="PB5" s="7"/>
      <c r="PC5" s="7"/>
      <c r="PD5" s="7"/>
      <c r="PE5" s="7"/>
      <c r="PF5" s="7"/>
      <c r="PG5" s="7"/>
      <c r="PH5" s="7"/>
      <c r="PI5" s="7"/>
      <c r="PJ5" s="7"/>
      <c r="PK5" s="7"/>
      <c r="PL5" s="7"/>
      <c r="PM5" s="7"/>
      <c r="PN5" s="7"/>
      <c r="PO5" s="7"/>
      <c r="PP5" s="7"/>
      <c r="PQ5" s="7"/>
      <c r="PR5" s="7"/>
      <c r="PS5" s="7"/>
      <c r="PT5" s="7"/>
      <c r="PU5" s="7"/>
      <c r="PV5" s="7"/>
      <c r="PW5" s="7"/>
      <c r="PX5" s="7"/>
      <c r="PY5" s="7"/>
      <c r="PZ5" s="7"/>
      <c r="QA5" s="7"/>
      <c r="QB5" s="7"/>
      <c r="QC5" s="7"/>
      <c r="QD5" s="7"/>
      <c r="QE5" s="7"/>
      <c r="QF5" s="7"/>
      <c r="QG5" s="7"/>
      <c r="QH5" s="7"/>
      <c r="QI5" s="7"/>
      <c r="QJ5" s="7"/>
      <c r="QK5" s="7"/>
      <c r="QL5" s="7"/>
      <c r="QM5" s="7"/>
      <c r="QN5" s="7"/>
      <c r="QO5" s="7"/>
      <c r="QP5" s="7"/>
      <c r="QQ5" s="7"/>
      <c r="QR5" s="7"/>
      <c r="QS5" s="7"/>
      <c r="QT5" s="7"/>
      <c r="QU5" s="7"/>
      <c r="QV5" s="7"/>
      <c r="QW5" s="7"/>
      <c r="QX5" s="7"/>
      <c r="QY5" s="7"/>
      <c r="QZ5" s="7"/>
      <c r="RA5" s="7"/>
      <c r="RB5" s="7"/>
      <c r="RC5" s="7"/>
      <c r="RD5" s="7"/>
      <c r="RE5" s="7"/>
      <c r="RF5" s="7"/>
      <c r="RG5" s="7"/>
      <c r="RH5" s="7"/>
      <c r="RI5" s="7"/>
      <c r="RJ5" s="7"/>
      <c r="RK5" s="7"/>
      <c r="RL5" s="7"/>
      <c r="RM5" s="7"/>
      <c r="RN5" s="7"/>
      <c r="RO5" s="7"/>
      <c r="RP5" s="7"/>
      <c r="RQ5" s="7"/>
      <c r="RR5" s="7"/>
      <c r="RS5" s="7"/>
      <c r="RT5" s="7"/>
      <c r="RU5" s="7"/>
      <c r="RV5" s="7"/>
      <c r="RW5" s="7"/>
      <c r="RX5" s="7"/>
      <c r="RY5" s="7"/>
      <c r="RZ5" s="7"/>
      <c r="SA5" s="7"/>
      <c r="SB5" s="7"/>
      <c r="SC5" s="7"/>
      <c r="SD5" s="7"/>
      <c r="SE5" s="7"/>
      <c r="SF5" s="7"/>
      <c r="SG5" s="7"/>
      <c r="SH5" s="7"/>
      <c r="SI5" s="7"/>
      <c r="SJ5" s="7"/>
      <c r="SK5" s="7"/>
      <c r="SL5" s="7"/>
      <c r="SM5" s="7"/>
      <c r="SN5" s="7"/>
      <c r="SO5" s="7"/>
      <c r="SP5" s="7"/>
      <c r="SQ5" s="7"/>
      <c r="SR5" s="7"/>
      <c r="SS5" s="7"/>
      <c r="ST5" s="7"/>
      <c r="SU5" s="7"/>
      <c r="SV5" s="7"/>
      <c r="SW5" s="7"/>
      <c r="SX5" s="7"/>
      <c r="SY5" s="7"/>
      <c r="SZ5" s="7"/>
      <c r="TA5" s="7"/>
      <c r="TB5" s="7"/>
      <c r="TC5" s="7"/>
      <c r="TD5" s="7"/>
      <c r="TE5" s="7"/>
      <c r="TF5" s="7"/>
      <c r="TG5" s="7"/>
      <c r="TH5" s="7"/>
      <c r="TI5" s="7"/>
      <c r="TJ5" s="7"/>
      <c r="TK5" s="7"/>
      <c r="TL5" s="7"/>
      <c r="TM5" s="7"/>
      <c r="TN5" s="7"/>
      <c r="TO5" s="7"/>
      <c r="TP5" s="7"/>
      <c r="TQ5" s="7"/>
      <c r="TR5" s="7"/>
      <c r="TS5" s="7"/>
      <c r="TT5" s="7"/>
      <c r="TU5" s="7"/>
      <c r="TV5" s="7"/>
      <c r="TW5" s="7"/>
      <c r="TX5" s="7"/>
      <c r="TY5" s="7"/>
      <c r="TZ5" s="7"/>
      <c r="UA5" s="7"/>
      <c r="UB5" s="7"/>
      <c r="UC5" s="7"/>
      <c r="UD5" s="7"/>
      <c r="UE5" s="7"/>
      <c r="UF5" s="7"/>
      <c r="UG5" s="7"/>
      <c r="UH5" s="7"/>
      <c r="UI5" s="7"/>
      <c r="UJ5" s="7"/>
      <c r="UK5" s="7"/>
      <c r="UL5" s="7"/>
      <c r="UM5" s="7"/>
      <c r="UN5" s="7"/>
      <c r="UO5" s="7"/>
      <c r="UP5" s="7"/>
      <c r="UQ5" s="7"/>
      <c r="UR5" s="7"/>
      <c r="US5" s="7"/>
      <c r="UT5" s="7"/>
      <c r="UU5" s="7"/>
      <c r="UV5" s="7"/>
      <c r="UW5" s="7"/>
      <c r="UX5" s="7"/>
      <c r="UY5" s="7"/>
      <c r="UZ5" s="7"/>
      <c r="VA5" s="7"/>
      <c r="VB5" s="7"/>
      <c r="VC5" s="7"/>
      <c r="VD5" s="7"/>
      <c r="VE5" s="7"/>
      <c r="VF5" s="7"/>
      <c r="VG5" s="7"/>
      <c r="VH5" s="7"/>
      <c r="VI5" s="7"/>
      <c r="VJ5" s="7"/>
      <c r="VK5" s="7"/>
      <c r="VL5" s="7"/>
      <c r="VM5" s="7"/>
      <c r="VN5" s="7"/>
      <c r="VO5" s="7"/>
      <c r="VP5" s="7"/>
      <c r="VQ5" s="7"/>
      <c r="VR5" s="7"/>
      <c r="VS5" s="7"/>
      <c r="VT5" s="7"/>
      <c r="VU5" s="7"/>
      <c r="VV5" s="7"/>
      <c r="VW5" s="7"/>
      <c r="VX5" s="7"/>
      <c r="VY5" s="7"/>
      <c r="VZ5" s="7"/>
      <c r="WA5" s="7"/>
      <c r="WB5" s="7"/>
      <c r="WC5" s="7"/>
      <c r="WD5" s="7"/>
      <c r="WE5" s="7"/>
      <c r="WF5" s="7"/>
      <c r="WG5" s="7"/>
      <c r="WH5" s="7"/>
      <c r="WI5" s="7"/>
      <c r="WJ5" s="7"/>
      <c r="WK5" s="7"/>
      <c r="WL5" s="7"/>
      <c r="WM5" s="7"/>
      <c r="WN5" s="7"/>
      <c r="WO5" s="7"/>
      <c r="WP5" s="7"/>
      <c r="WQ5" s="7"/>
      <c r="WR5" s="7"/>
      <c r="WS5" s="7"/>
      <c r="WT5" s="7"/>
      <c r="WU5" s="7"/>
      <c r="WV5" s="7"/>
      <c r="WW5" s="7"/>
      <c r="WX5" s="7"/>
      <c r="WY5" s="7"/>
      <c r="WZ5" s="7"/>
      <c r="XA5" s="7"/>
      <c r="XB5" s="7"/>
      <c r="XC5" s="7"/>
      <c r="XD5" s="7"/>
      <c r="XE5" s="7"/>
      <c r="XF5" s="7"/>
      <c r="XG5" s="7"/>
      <c r="XH5" s="7"/>
      <c r="XI5" s="7"/>
      <c r="XJ5" s="7"/>
      <c r="XK5" s="7"/>
      <c r="XL5" s="7"/>
      <c r="XM5" s="7"/>
      <c r="XN5" s="7"/>
      <c r="XO5" s="7"/>
      <c r="XP5" s="7"/>
      <c r="XQ5" s="7"/>
      <c r="XR5" s="7"/>
      <c r="XS5" s="7"/>
      <c r="XT5" s="7"/>
      <c r="XU5" s="7"/>
      <c r="XV5" s="7"/>
      <c r="XW5" s="7"/>
      <c r="XX5" s="7"/>
      <c r="XY5" s="7"/>
      <c r="XZ5" s="7"/>
      <c r="YA5" s="7"/>
      <c r="YB5" s="7"/>
      <c r="YC5" s="7"/>
      <c r="YD5" s="7"/>
      <c r="YE5" s="7"/>
      <c r="YF5" s="7"/>
      <c r="YG5" s="7"/>
      <c r="YH5" s="7"/>
      <c r="YI5" s="7"/>
      <c r="YJ5" s="7"/>
      <c r="YK5" s="7"/>
      <c r="YL5" s="7"/>
      <c r="YM5" s="7"/>
      <c r="YN5" s="7"/>
      <c r="YO5" s="7"/>
      <c r="YP5" s="7"/>
      <c r="YQ5" s="7"/>
      <c r="YR5" s="7"/>
      <c r="YS5" s="7"/>
      <c r="YT5" s="7"/>
      <c r="YU5" s="7"/>
      <c r="YV5" s="7"/>
      <c r="YW5" s="7"/>
      <c r="YX5" s="7"/>
      <c r="YY5" s="7"/>
      <c r="YZ5" s="7"/>
      <c r="ZA5" s="7"/>
      <c r="ZB5" s="7"/>
      <c r="ZC5" s="7"/>
      <c r="ZD5" s="7"/>
      <c r="ZE5" s="7"/>
      <c r="ZF5" s="7"/>
      <c r="ZG5" s="7"/>
      <c r="ZH5" s="7"/>
      <c r="ZI5" s="7"/>
      <c r="ZJ5" s="7"/>
      <c r="ZK5" s="7"/>
      <c r="ZL5" s="7"/>
      <c r="ZM5" s="7"/>
      <c r="ZN5" s="7"/>
      <c r="ZO5" s="7"/>
      <c r="ZP5" s="7"/>
      <c r="ZQ5" s="7"/>
      <c r="ZR5" s="7"/>
      <c r="ZS5" s="7"/>
      <c r="ZT5" s="7"/>
      <c r="ZU5" s="7"/>
      <c r="ZV5" s="7"/>
      <c r="ZW5" s="7"/>
      <c r="ZX5" s="7"/>
      <c r="ZY5" s="7"/>
      <c r="ZZ5" s="7"/>
      <c r="AAA5" s="7"/>
      <c r="AAB5" s="7"/>
      <c r="AAC5" s="7"/>
      <c r="AAD5" s="7"/>
      <c r="AAE5" s="7"/>
      <c r="AAF5" s="7"/>
      <c r="AAG5" s="7"/>
      <c r="AAH5" s="7"/>
      <c r="AAI5" s="7"/>
      <c r="AAJ5" s="7"/>
      <c r="AAK5" s="7"/>
      <c r="AAL5" s="7"/>
      <c r="AAM5" s="7"/>
      <c r="AAN5" s="7"/>
      <c r="AAO5" s="7"/>
      <c r="AAP5" s="7"/>
      <c r="AAQ5" s="7"/>
      <c r="AAR5" s="7"/>
      <c r="AAS5" s="7"/>
      <c r="AAT5" s="7"/>
      <c r="AAU5" s="7"/>
      <c r="AAV5" s="7"/>
      <c r="AAW5" s="7"/>
      <c r="AAX5" s="7"/>
      <c r="AAY5" s="7"/>
      <c r="AAZ5" s="7"/>
      <c r="ABA5" s="7"/>
      <c r="ABB5" s="7"/>
      <c r="ABC5" s="7"/>
      <c r="ABD5" s="7"/>
      <c r="ABE5" s="7"/>
      <c r="ABF5" s="7"/>
      <c r="ABG5" s="7"/>
      <c r="ABH5" s="7"/>
      <c r="ABI5" s="7"/>
      <c r="ABJ5" s="7"/>
      <c r="ABK5" s="7"/>
      <c r="ABL5" s="7"/>
      <c r="ABM5" s="7"/>
      <c r="ABN5" s="7"/>
      <c r="ABO5" s="7"/>
      <c r="ABP5" s="7"/>
      <c r="ABQ5" s="7"/>
      <c r="ABR5" s="7"/>
      <c r="ABS5" s="7"/>
      <c r="ABT5" s="7"/>
      <c r="ABU5" s="7"/>
      <c r="ABV5" s="7"/>
      <c r="ABW5" s="7"/>
      <c r="ABX5" s="7"/>
      <c r="ABY5" s="7"/>
      <c r="ABZ5" s="7"/>
      <c r="ACA5" s="7"/>
      <c r="ACB5" s="7"/>
      <c r="ACC5" s="7"/>
      <c r="ACD5" s="7"/>
      <c r="ACE5" s="7"/>
      <c r="ACF5" s="7"/>
      <c r="ACG5" s="7"/>
      <c r="ACH5" s="7"/>
      <c r="ACI5" s="7"/>
      <c r="ACJ5" s="7"/>
      <c r="ACK5" s="7"/>
      <c r="ACL5" s="7"/>
      <c r="ACM5" s="7"/>
      <c r="ACN5" s="7"/>
      <c r="ACO5" s="7"/>
      <c r="ACP5" s="7"/>
      <c r="ACQ5" s="7"/>
      <c r="ACR5" s="7"/>
      <c r="ACS5" s="7"/>
      <c r="ACT5" s="7"/>
      <c r="ACU5" s="7"/>
      <c r="ACV5" s="7"/>
      <c r="ACW5" s="7"/>
      <c r="ACX5" s="7"/>
      <c r="ACY5" s="7"/>
      <c r="ACZ5" s="7"/>
      <c r="ADA5" s="7"/>
      <c r="ADB5" s="7"/>
      <c r="ADC5" s="7"/>
      <c r="ADD5" s="7"/>
      <c r="ADE5" s="7"/>
      <c r="ADF5" s="7"/>
      <c r="ADG5" s="7"/>
      <c r="ADH5" s="7"/>
      <c r="ADI5" s="7"/>
      <c r="ADJ5" s="7"/>
      <c r="ADK5" s="7"/>
      <c r="ADL5" s="7"/>
      <c r="ADM5" s="7"/>
      <c r="ADN5" s="7"/>
      <c r="ADO5" s="7"/>
      <c r="ADP5" s="7"/>
      <c r="ADQ5" s="7"/>
      <c r="ADR5" s="7"/>
      <c r="ADS5" s="7"/>
      <c r="ADT5" s="7"/>
      <c r="ADU5" s="7"/>
      <c r="ADV5" s="7"/>
      <c r="ADW5" s="7"/>
      <c r="ADX5" s="7"/>
      <c r="ADY5" s="7"/>
      <c r="ADZ5" s="7"/>
      <c r="AEA5" s="7"/>
      <c r="AEB5" s="7"/>
      <c r="AEC5" s="7"/>
      <c r="AED5" s="7"/>
      <c r="AEE5" s="7"/>
      <c r="AEF5" s="7"/>
      <c r="AEG5" s="7"/>
      <c r="AEH5" s="7"/>
      <c r="AEI5" s="7"/>
      <c r="AEJ5" s="7"/>
      <c r="AEK5" s="7"/>
      <c r="AEL5" s="7"/>
      <c r="AEM5" s="7"/>
      <c r="AEN5" s="7"/>
      <c r="AEO5" s="7"/>
      <c r="AEP5" s="7"/>
      <c r="AEQ5" s="7"/>
      <c r="AER5" s="7"/>
      <c r="AES5" s="7"/>
      <c r="AET5" s="7"/>
      <c r="AEU5" s="7"/>
      <c r="AEV5" s="7"/>
      <c r="AEW5" s="7"/>
      <c r="AEX5" s="7"/>
      <c r="AEY5" s="7"/>
      <c r="AEZ5" s="7"/>
      <c r="AFA5" s="7"/>
      <c r="AFB5" s="7"/>
      <c r="AFC5" s="7"/>
      <c r="AFD5" s="7"/>
      <c r="AFE5" s="7"/>
      <c r="AFF5" s="7"/>
      <c r="AFG5" s="7"/>
      <c r="AFH5" s="7"/>
      <c r="AFI5" s="7"/>
      <c r="AFJ5" s="7"/>
      <c r="AFK5" s="7"/>
      <c r="AFL5" s="7"/>
      <c r="AFM5" s="7"/>
      <c r="AFN5" s="7"/>
      <c r="AFO5" s="7"/>
      <c r="AFP5" s="7"/>
      <c r="AFQ5" s="7"/>
      <c r="AFR5" s="7"/>
      <c r="AFS5" s="7"/>
      <c r="AFT5" s="7"/>
      <c r="AFU5" s="7"/>
      <c r="AFV5" s="7"/>
      <c r="AFW5" s="7"/>
      <c r="AFX5" s="7"/>
      <c r="AFY5" s="7"/>
      <c r="AFZ5" s="7"/>
      <c r="AGA5" s="7"/>
      <c r="AGB5" s="7"/>
      <c r="AGC5" s="7"/>
      <c r="AGD5" s="7"/>
      <c r="AGE5" s="7"/>
      <c r="AGF5" s="7"/>
      <c r="AGG5" s="7"/>
      <c r="AGH5" s="7"/>
      <c r="AGI5" s="7"/>
      <c r="AGJ5" s="7"/>
      <c r="AGK5" s="7"/>
      <c r="AGL5" s="7"/>
      <c r="AGM5" s="7"/>
      <c r="AGN5" s="7"/>
      <c r="AGO5" s="7"/>
      <c r="AGP5" s="7"/>
      <c r="AGQ5" s="7"/>
      <c r="AGR5" s="7"/>
      <c r="AGS5" s="7"/>
      <c r="AGT5" s="7"/>
      <c r="AGU5" s="7"/>
      <c r="AGV5" s="7"/>
      <c r="AGW5" s="7"/>
      <c r="AGX5" s="7"/>
      <c r="AGY5" s="7"/>
      <c r="AGZ5" s="7"/>
      <c r="AHA5" s="7"/>
      <c r="AHB5" s="7"/>
      <c r="AHC5" s="7"/>
      <c r="AHD5" s="7"/>
      <c r="AHE5" s="7"/>
      <c r="AHF5" s="7"/>
      <c r="AHG5" s="7"/>
      <c r="AHH5" s="7"/>
      <c r="AHI5" s="7"/>
      <c r="AHJ5" s="7"/>
      <c r="AHK5" s="7"/>
      <c r="AHL5" s="7"/>
      <c r="AHM5" s="7"/>
      <c r="AHN5" s="7"/>
      <c r="AHO5" s="7"/>
      <c r="AHP5" s="7"/>
      <c r="AHQ5" s="7"/>
      <c r="AHR5" s="7"/>
      <c r="AHS5" s="7"/>
      <c r="AHT5" s="7"/>
      <c r="AHU5" s="7"/>
      <c r="AHV5" s="7"/>
      <c r="AHW5" s="7"/>
      <c r="AHX5" s="7"/>
      <c r="AHY5" s="7"/>
      <c r="AHZ5" s="7"/>
      <c r="AIA5" s="7"/>
      <c r="AIB5" s="7"/>
      <c r="AIC5" s="7"/>
      <c r="AID5" s="7"/>
      <c r="AIE5" s="7"/>
      <c r="AIF5" s="7"/>
      <c r="AIG5" s="7"/>
      <c r="AIH5" s="7"/>
      <c r="AII5" s="7"/>
      <c r="AIJ5" s="7"/>
      <c r="AIK5" s="7"/>
      <c r="AIL5" s="7"/>
      <c r="AIM5" s="7"/>
      <c r="AIN5" s="7"/>
      <c r="AIO5" s="7"/>
      <c r="AIP5" s="7"/>
      <c r="AIQ5" s="7"/>
      <c r="AIR5" s="7"/>
      <c r="AIS5" s="7"/>
      <c r="AIT5" s="7"/>
      <c r="AIU5" s="7"/>
      <c r="AIV5" s="7"/>
      <c r="AIW5" s="7"/>
      <c r="AIX5" s="7"/>
      <c r="AIY5" s="7"/>
      <c r="AIZ5" s="7"/>
      <c r="AJA5" s="7"/>
      <c r="AJB5" s="7"/>
      <c r="AJC5" s="7"/>
      <c r="AJD5" s="7"/>
      <c r="AJE5" s="7"/>
      <c r="AJF5" s="7"/>
      <c r="AJG5" s="7"/>
      <c r="AJH5" s="7"/>
      <c r="AJI5" s="7"/>
      <c r="AJJ5" s="7"/>
      <c r="AJK5" s="7"/>
      <c r="AJL5" s="7"/>
      <c r="AJM5" s="7"/>
      <c r="AJN5" s="7"/>
      <c r="AJO5" s="7"/>
      <c r="AJP5" s="7"/>
      <c r="AJQ5" s="7"/>
      <c r="AJR5" s="7"/>
      <c r="AJS5" s="7"/>
      <c r="AJT5" s="7"/>
      <c r="AJU5" s="7"/>
      <c r="AJV5" s="7"/>
      <c r="AJW5" s="7"/>
      <c r="AJX5" s="7"/>
      <c r="AJY5" s="7"/>
      <c r="AJZ5" s="7"/>
      <c r="AKA5" s="7"/>
      <c r="AKB5" s="7"/>
      <c r="AKC5" s="7"/>
      <c r="AKD5" s="7"/>
      <c r="AKE5" s="7"/>
      <c r="AKF5" s="7"/>
      <c r="AKG5" s="7"/>
      <c r="AKH5" s="7"/>
      <c r="AKI5" s="7"/>
      <c r="AKJ5" s="7"/>
      <c r="AKK5" s="7"/>
      <c r="AKL5" s="7"/>
      <c r="AKM5" s="7"/>
      <c r="AKN5" s="7"/>
      <c r="AKO5" s="7"/>
      <c r="AKP5" s="7"/>
      <c r="AKQ5" s="7"/>
      <c r="AKR5" s="7"/>
      <c r="AKS5" s="7"/>
      <c r="AKT5" s="7"/>
      <c r="AKU5" s="7"/>
      <c r="AKV5" s="7"/>
      <c r="AKW5" s="7"/>
      <c r="AKX5" s="7"/>
      <c r="AKY5" s="7"/>
      <c r="AKZ5" s="7"/>
      <c r="ALA5" s="7"/>
      <c r="ALB5" s="7"/>
      <c r="ALC5" s="7"/>
      <c r="ALD5" s="7"/>
      <c r="ALE5" s="7"/>
      <c r="ALF5" s="7"/>
      <c r="ALG5" s="7"/>
      <c r="ALH5" s="7"/>
      <c r="ALI5" s="7"/>
      <c r="ALJ5" s="7"/>
      <c r="ALK5" s="7"/>
      <c r="ALL5" s="7"/>
      <c r="ALM5" s="7"/>
      <c r="ALN5" s="7"/>
      <c r="ALO5" s="7"/>
      <c r="ALP5" s="7"/>
      <c r="ALQ5" s="7"/>
      <c r="ALR5" s="7"/>
      <c r="ALS5" s="7"/>
      <c r="ALT5" s="7"/>
      <c r="ALU5" s="7"/>
      <c r="ALV5" s="7"/>
      <c r="ALW5" s="7"/>
      <c r="ALX5" s="7"/>
      <c r="ALY5" s="7"/>
      <c r="ALZ5" s="7"/>
      <c r="AMA5" s="7"/>
      <c r="AMB5" s="7"/>
      <c r="AMC5" s="7"/>
      <c r="AMD5" s="7"/>
      <c r="AME5" s="7"/>
      <c r="AMF5" s="7"/>
      <c r="AMG5" s="7"/>
      <c r="AMH5" s="7"/>
      <c r="AMI5" s="7"/>
      <c r="AMJ5" s="7"/>
      <c r="AMK5" s="7"/>
      <c r="AML5" s="7"/>
      <c r="AMM5" s="7"/>
      <c r="AMN5" s="7"/>
      <c r="AMO5" s="7"/>
      <c r="AMP5" s="7"/>
      <c r="AMQ5" s="7"/>
      <c r="AMR5" s="7"/>
      <c r="AMS5" s="7"/>
      <c r="AMT5" s="7"/>
      <c r="AMU5" s="7"/>
      <c r="AMV5" s="7"/>
      <c r="AMW5" s="7"/>
      <c r="AMX5" s="7"/>
      <c r="AMY5" s="7"/>
      <c r="AMZ5" s="7"/>
      <c r="ANA5" s="7"/>
      <c r="ANB5" s="7"/>
      <c r="ANC5" s="7"/>
      <c r="AND5" s="7"/>
      <c r="ANE5" s="7"/>
      <c r="ANF5" s="7"/>
      <c r="ANG5" s="7"/>
      <c r="ANH5" s="7"/>
      <c r="ANI5" s="7"/>
      <c r="ANJ5" s="7"/>
      <c r="ANK5" s="7"/>
      <c r="ANL5" s="7"/>
      <c r="ANM5" s="7"/>
      <c r="ANN5" s="7"/>
      <c r="ANO5" s="7"/>
      <c r="ANP5" s="7"/>
      <c r="ANQ5" s="7"/>
      <c r="ANR5" s="7"/>
      <c r="ANS5" s="7"/>
      <c r="ANT5" s="7"/>
      <c r="ANU5" s="7"/>
      <c r="ANV5" s="7"/>
      <c r="ANW5" s="7"/>
      <c r="ANX5" s="7"/>
      <c r="ANY5" s="7"/>
      <c r="ANZ5" s="7"/>
      <c r="AOA5" s="7"/>
      <c r="AOB5" s="7"/>
      <c r="AOC5" s="7"/>
      <c r="AOD5" s="7"/>
      <c r="AOE5" s="7"/>
      <c r="AOF5" s="7"/>
      <c r="AOG5" s="7"/>
      <c r="AOH5" s="7"/>
      <c r="AOI5" s="7"/>
      <c r="AOJ5" s="7"/>
      <c r="AOK5" s="7"/>
      <c r="AOL5" s="7"/>
      <c r="AOM5" s="7"/>
      <c r="AON5" s="7"/>
      <c r="AOO5" s="7"/>
      <c r="AOP5" s="7"/>
      <c r="AOQ5" s="7"/>
      <c r="AOR5" s="7"/>
      <c r="AOS5" s="7"/>
      <c r="AOT5" s="7"/>
      <c r="AOU5" s="7"/>
      <c r="AOV5" s="7"/>
      <c r="AOW5" s="7"/>
      <c r="AOX5" s="7"/>
      <c r="AOY5" s="7"/>
      <c r="AOZ5" s="7"/>
      <c r="APA5" s="7"/>
      <c r="APB5" s="7"/>
      <c r="APC5" s="7"/>
      <c r="APD5" s="7"/>
      <c r="APE5" s="7"/>
      <c r="APF5" s="7"/>
      <c r="APG5" s="7"/>
      <c r="APH5" s="7"/>
      <c r="API5" s="7"/>
      <c r="APJ5" s="7"/>
      <c r="APK5" s="7"/>
      <c r="APL5" s="7"/>
      <c r="APM5" s="7"/>
      <c r="APN5" s="7"/>
      <c r="APO5" s="7"/>
      <c r="APP5" s="7"/>
      <c r="APQ5" s="7"/>
      <c r="APR5" s="7"/>
      <c r="APS5" s="7"/>
      <c r="APT5" s="7"/>
      <c r="APU5" s="7"/>
      <c r="APV5" s="7"/>
      <c r="APW5" s="7"/>
      <c r="APX5" s="7"/>
      <c r="APY5" s="7"/>
      <c r="APZ5" s="7"/>
      <c r="AQA5" s="7"/>
      <c r="AQB5" s="7"/>
      <c r="AQC5" s="7"/>
      <c r="AQD5" s="7"/>
      <c r="AQE5" s="7"/>
      <c r="AQF5" s="7"/>
      <c r="AQG5" s="7"/>
      <c r="AQH5" s="7"/>
      <c r="AQI5" s="7"/>
      <c r="AQJ5" s="7"/>
      <c r="AQK5" s="7"/>
      <c r="AQL5" s="7"/>
      <c r="AQM5" s="7"/>
      <c r="AQN5" s="7"/>
      <c r="AQO5" s="7"/>
      <c r="AQP5" s="7"/>
      <c r="AQQ5" s="7"/>
      <c r="AQR5" s="7"/>
      <c r="AQS5" s="7"/>
      <c r="AQT5" s="7"/>
      <c r="AQU5" s="7"/>
      <c r="AQV5" s="7"/>
      <c r="AQW5" s="7"/>
      <c r="AQX5" s="7"/>
      <c r="AQY5" s="7"/>
      <c r="AQZ5" s="7"/>
      <c r="ARA5" s="7"/>
      <c r="ARB5" s="7"/>
      <c r="ARC5" s="7"/>
      <c r="ARD5" s="7"/>
      <c r="ARE5" s="7"/>
      <c r="ARF5" s="7"/>
      <c r="ARG5" s="7"/>
      <c r="ARH5" s="7"/>
      <c r="ARI5" s="7"/>
      <c r="ARJ5" s="7"/>
      <c r="ARK5" s="7"/>
      <c r="ARL5" s="7"/>
      <c r="ARM5" s="7"/>
      <c r="ARN5" s="7"/>
      <c r="ARO5" s="7"/>
      <c r="ARP5" s="7"/>
      <c r="ARQ5" s="7"/>
      <c r="ARR5" s="7"/>
      <c r="ARS5" s="7"/>
      <c r="ART5" s="7"/>
      <c r="ARU5" s="7"/>
      <c r="ARV5" s="7"/>
      <c r="ARW5" s="7"/>
      <c r="ARX5" s="7"/>
      <c r="ARY5" s="7"/>
      <c r="ARZ5" s="7"/>
      <c r="ASA5" s="7"/>
      <c r="ASB5" s="7"/>
      <c r="ASC5" s="7"/>
      <c r="ASD5" s="7"/>
      <c r="ASE5" s="7"/>
      <c r="ASF5" s="7"/>
      <c r="ASG5" s="7"/>
      <c r="ASH5" s="7"/>
      <c r="ASI5" s="7"/>
      <c r="ASJ5" s="7"/>
      <c r="ASK5" s="7"/>
      <c r="ASL5" s="7"/>
      <c r="ASM5" s="7"/>
      <c r="ASN5" s="7"/>
      <c r="ASO5" s="7"/>
      <c r="ASP5" s="7"/>
      <c r="ASQ5" s="7"/>
      <c r="ASR5" s="7"/>
      <c r="ASS5" s="7"/>
      <c r="AST5" s="7"/>
      <c r="ASU5" s="7"/>
      <c r="ASV5" s="7"/>
      <c r="ASW5" s="7"/>
      <c r="ASX5" s="7"/>
      <c r="ASY5" s="7"/>
      <c r="ASZ5" s="7"/>
      <c r="ATA5" s="7"/>
      <c r="ATB5" s="7"/>
      <c r="ATC5" s="7"/>
      <c r="ATD5" s="7"/>
      <c r="ATE5" s="7"/>
      <c r="ATF5" s="7"/>
      <c r="ATG5" s="7"/>
      <c r="ATH5" s="7"/>
      <c r="ATI5" s="7"/>
      <c r="ATJ5" s="7"/>
      <c r="ATK5" s="7"/>
      <c r="ATL5" s="7"/>
      <c r="ATM5" s="7"/>
      <c r="ATN5" s="7"/>
      <c r="ATO5" s="7"/>
      <c r="ATP5" s="7"/>
      <c r="ATQ5" s="7"/>
      <c r="ATR5" s="7"/>
      <c r="ATS5" s="7"/>
      <c r="ATT5" s="7"/>
      <c r="ATU5" s="7"/>
      <c r="ATV5" s="7"/>
      <c r="ATW5" s="7"/>
      <c r="ATX5" s="7"/>
      <c r="ATY5" s="7"/>
      <c r="ATZ5" s="7"/>
      <c r="AUA5" s="7"/>
      <c r="AUB5" s="7"/>
      <c r="AUC5" s="7"/>
      <c r="AUD5" s="7"/>
      <c r="AUE5" s="7"/>
      <c r="AUF5" s="7"/>
      <c r="AUG5" s="7"/>
      <c r="AUH5" s="7"/>
      <c r="AUI5" s="7"/>
      <c r="AUJ5" s="7"/>
      <c r="AUK5" s="7"/>
      <c r="AUL5" s="7"/>
      <c r="AUM5" s="7"/>
      <c r="AUN5" s="7"/>
      <c r="AUO5" s="7"/>
      <c r="AUP5" s="7"/>
      <c r="AUQ5" s="7"/>
      <c r="AUR5" s="7"/>
      <c r="AUS5" s="7"/>
      <c r="AUT5" s="7"/>
      <c r="AUU5" s="7"/>
      <c r="AUV5" s="7"/>
      <c r="AUW5" s="7"/>
      <c r="AUX5" s="7"/>
      <c r="AUY5" s="7"/>
      <c r="AUZ5" s="7"/>
      <c r="AVA5" s="7"/>
      <c r="AVB5" s="7"/>
      <c r="AVC5" s="7"/>
      <c r="AVD5" s="7"/>
      <c r="AVE5" s="7"/>
      <c r="AVF5" s="7"/>
      <c r="AVG5" s="7"/>
      <c r="AVH5" s="7"/>
      <c r="AVI5" s="7"/>
      <c r="AVJ5" s="7"/>
      <c r="AVK5" s="7"/>
      <c r="AVL5" s="7"/>
      <c r="AVM5" s="7"/>
      <c r="AVN5" s="7"/>
      <c r="AVO5" s="7"/>
      <c r="AVP5" s="7"/>
      <c r="AVQ5" s="7"/>
      <c r="AVR5" s="7"/>
      <c r="AVS5" s="7"/>
      <c r="AVT5" s="7"/>
      <c r="AVU5" s="7"/>
      <c r="AVV5" s="7"/>
      <c r="AVW5" s="7"/>
      <c r="AVX5" s="7"/>
      <c r="AVY5" s="7"/>
      <c r="AVZ5" s="7"/>
      <c r="AWA5" s="7"/>
      <c r="AWB5" s="7"/>
      <c r="AWC5" s="7"/>
      <c r="AWD5" s="7"/>
      <c r="AWE5" s="7"/>
      <c r="AWF5" s="7"/>
      <c r="AWG5" s="7"/>
      <c r="AWH5" s="7"/>
      <c r="AWI5" s="7"/>
      <c r="AWJ5" s="7"/>
      <c r="AWK5" s="7"/>
      <c r="AWL5" s="7"/>
      <c r="AWM5" s="7"/>
      <c r="AWN5" s="7"/>
      <c r="AWO5" s="7"/>
      <c r="AWP5" s="7"/>
      <c r="AWQ5" s="7"/>
      <c r="AWR5" s="7"/>
      <c r="AWS5" s="7"/>
      <c r="AWT5" s="7"/>
      <c r="AWU5" s="7"/>
      <c r="AWV5" s="7"/>
      <c r="AWW5" s="7"/>
      <c r="AWX5" s="7"/>
      <c r="AWY5" s="7"/>
      <c r="AWZ5" s="7"/>
      <c r="AXA5" s="7"/>
      <c r="AXB5" s="7"/>
      <c r="AXC5" s="7"/>
      <c r="AXD5" s="7"/>
      <c r="AXE5" s="7"/>
      <c r="AXF5" s="7"/>
      <c r="AXG5" s="7"/>
      <c r="AXH5" s="7"/>
      <c r="AXI5" s="7"/>
      <c r="AXJ5" s="7"/>
      <c r="AXK5" s="7"/>
      <c r="AXL5" s="7"/>
      <c r="AXM5" s="7"/>
      <c r="AXN5" s="7"/>
      <c r="AXO5" s="7"/>
      <c r="AXP5" s="7"/>
      <c r="AXQ5" s="7"/>
      <c r="AXR5" s="7"/>
      <c r="AXS5" s="7"/>
      <c r="AXT5" s="7"/>
      <c r="AXU5" s="7"/>
      <c r="AXV5" s="7"/>
      <c r="AXW5" s="7"/>
      <c r="AXX5" s="7"/>
      <c r="AXY5" s="7"/>
      <c r="AXZ5" s="7"/>
      <c r="AYA5" s="7"/>
      <c r="AYB5" s="7"/>
      <c r="AYC5" s="7"/>
      <c r="AYD5" s="7"/>
      <c r="AYE5" s="7"/>
      <c r="AYF5" s="7"/>
      <c r="AYG5" s="7"/>
      <c r="AYH5" s="7"/>
      <c r="AYI5" s="7"/>
      <c r="AYJ5" s="7"/>
      <c r="AYK5" s="7"/>
      <c r="AYL5" s="7"/>
      <c r="AYM5" s="7"/>
      <c r="AYN5" s="7"/>
      <c r="AYO5" s="7"/>
      <c r="AYP5" s="7"/>
      <c r="AYQ5" s="7"/>
      <c r="AYR5" s="7"/>
      <c r="AYS5" s="7"/>
      <c r="AYT5" s="7"/>
      <c r="AYU5" s="7"/>
      <c r="AYV5" s="7"/>
      <c r="AYW5" s="7"/>
      <c r="AYX5" s="7"/>
      <c r="AYY5" s="7"/>
      <c r="AYZ5" s="7"/>
      <c r="AZA5" s="7"/>
      <c r="AZB5" s="7"/>
      <c r="AZC5" s="7"/>
      <c r="AZD5" s="7"/>
      <c r="AZE5" s="7"/>
      <c r="AZF5" s="7"/>
      <c r="AZG5" s="7"/>
      <c r="AZH5" s="7"/>
      <c r="AZI5" s="7"/>
      <c r="AZJ5" s="7"/>
      <c r="AZK5" s="7"/>
      <c r="AZL5" s="7"/>
      <c r="AZM5" s="7"/>
      <c r="AZN5" s="7"/>
      <c r="AZO5" s="7"/>
      <c r="AZP5" s="7"/>
      <c r="AZQ5" s="7"/>
      <c r="AZR5" s="7"/>
      <c r="AZS5" s="7"/>
      <c r="AZT5" s="7"/>
      <c r="AZU5" s="7"/>
      <c r="AZV5" s="7"/>
      <c r="AZW5" s="7"/>
      <c r="AZX5" s="7"/>
      <c r="AZY5" s="7"/>
      <c r="AZZ5" s="7"/>
      <c r="BAA5" s="7"/>
      <c r="BAB5" s="7"/>
      <c r="BAC5" s="7"/>
      <c r="BAD5" s="7"/>
      <c r="BAE5" s="7"/>
      <c r="BAF5" s="7"/>
      <c r="BAG5" s="7"/>
      <c r="BAH5" s="7"/>
      <c r="BAI5" s="7"/>
      <c r="BAJ5" s="7"/>
      <c r="BAK5" s="7"/>
      <c r="BAL5" s="7"/>
      <c r="BAM5" s="7"/>
      <c r="BAN5" s="7"/>
      <c r="BAO5" s="7"/>
      <c r="BAP5" s="7"/>
      <c r="BAQ5" s="7"/>
      <c r="BAR5" s="7"/>
      <c r="BAS5" s="7"/>
      <c r="BAT5" s="7"/>
      <c r="BAU5" s="7"/>
      <c r="BAV5" s="7"/>
      <c r="BAW5" s="7"/>
      <c r="BAX5" s="7"/>
      <c r="BAY5" s="7"/>
      <c r="BAZ5" s="7"/>
      <c r="BBA5" s="7"/>
      <c r="BBB5" s="7"/>
      <c r="BBC5" s="7"/>
      <c r="BBD5" s="7"/>
      <c r="BBE5" s="7"/>
      <c r="BBF5" s="7"/>
      <c r="BBG5" s="7"/>
      <c r="BBH5" s="7"/>
      <c r="BBI5" s="7"/>
      <c r="BBJ5" s="7"/>
      <c r="BBK5" s="7"/>
      <c r="BBL5" s="7"/>
      <c r="BBM5" s="7"/>
      <c r="BBN5" s="7"/>
      <c r="BBO5" s="7"/>
      <c r="BBP5" s="7"/>
      <c r="BBQ5" s="7"/>
      <c r="BBR5" s="7"/>
      <c r="BBS5" s="7"/>
      <c r="BBT5" s="7"/>
      <c r="BBU5" s="7"/>
      <c r="BBV5" s="7"/>
      <c r="BBW5" s="7"/>
      <c r="BBX5" s="7"/>
      <c r="BBY5" s="7"/>
      <c r="BBZ5" s="7"/>
      <c r="BCA5" s="7"/>
      <c r="BCB5" s="7"/>
      <c r="BCC5" s="7"/>
      <c r="BCD5" s="7"/>
      <c r="BCE5" s="7"/>
      <c r="BCF5" s="7"/>
      <c r="BCG5" s="7"/>
      <c r="BCH5" s="7"/>
      <c r="BCI5" s="7"/>
      <c r="BCJ5" s="7"/>
      <c r="BCK5" s="7"/>
      <c r="BCL5" s="7"/>
      <c r="BCM5" s="7"/>
      <c r="BCN5" s="7"/>
      <c r="BCO5" s="7"/>
      <c r="BCP5" s="7"/>
      <c r="BCQ5" s="7"/>
      <c r="BCR5" s="7"/>
      <c r="BCS5" s="7"/>
      <c r="BCT5" s="7"/>
      <c r="BCU5" s="7"/>
      <c r="BCV5" s="7"/>
      <c r="BCW5" s="7"/>
      <c r="BCX5" s="7"/>
      <c r="BCY5" s="7"/>
      <c r="BCZ5" s="7"/>
      <c r="BDA5" s="7"/>
      <c r="BDB5" s="7"/>
      <c r="BDC5" s="7"/>
      <c r="BDD5" s="7"/>
      <c r="BDE5" s="7"/>
      <c r="BDF5" s="7"/>
      <c r="BDG5" s="7"/>
      <c r="BDH5" s="7"/>
      <c r="BDI5" s="7"/>
      <c r="BDJ5" s="7"/>
      <c r="BDK5" s="7"/>
      <c r="BDL5" s="7"/>
      <c r="BDM5" s="7"/>
      <c r="BDN5" s="7"/>
      <c r="BDO5" s="7"/>
      <c r="BDP5" s="7"/>
      <c r="BDQ5" s="7"/>
      <c r="BDR5" s="7"/>
      <c r="BDS5" s="7"/>
      <c r="BDT5" s="7"/>
      <c r="BDU5" s="7"/>
      <c r="BDV5" s="7"/>
      <c r="BDW5" s="7"/>
      <c r="BDX5" s="7"/>
      <c r="BDY5" s="7"/>
      <c r="BDZ5" s="7"/>
      <c r="BEA5" s="7"/>
      <c r="BEB5" s="7"/>
      <c r="BEC5" s="7"/>
      <c r="BED5" s="7"/>
      <c r="BEE5" s="7"/>
      <c r="BEF5" s="7"/>
      <c r="BEG5" s="7"/>
      <c r="BEH5" s="7"/>
      <c r="BEI5" s="7"/>
      <c r="BEJ5" s="7"/>
      <c r="BEK5" s="7"/>
      <c r="BEL5" s="7"/>
      <c r="BEM5" s="7"/>
      <c r="BEN5" s="7"/>
      <c r="BEO5" s="7"/>
      <c r="BEP5" s="7"/>
      <c r="BEQ5" s="7"/>
      <c r="BER5" s="7"/>
      <c r="BES5" s="7"/>
      <c r="BET5" s="7"/>
      <c r="BEU5" s="7"/>
      <c r="BEV5" s="7"/>
      <c r="BEW5" s="7"/>
      <c r="BEX5" s="7"/>
      <c r="BEY5" s="7"/>
      <c r="BEZ5" s="7"/>
      <c r="BFA5" s="7"/>
      <c r="BFB5" s="7"/>
      <c r="BFC5" s="7"/>
      <c r="BFD5" s="7"/>
      <c r="BFE5" s="7"/>
      <c r="BFF5" s="7"/>
      <c r="BFG5" s="7"/>
      <c r="BFH5" s="7"/>
      <c r="BFI5" s="7"/>
      <c r="BFJ5" s="7"/>
      <c r="BFK5" s="7"/>
      <c r="BFL5" s="7"/>
      <c r="BFM5" s="7"/>
      <c r="BFN5" s="7"/>
      <c r="BFO5" s="7"/>
      <c r="BFP5" s="7"/>
      <c r="BFQ5" s="7"/>
      <c r="BFR5" s="7"/>
      <c r="BFS5" s="7"/>
      <c r="BFT5" s="7"/>
      <c r="BFU5" s="7"/>
      <c r="BFV5" s="7"/>
      <c r="BFW5" s="7"/>
      <c r="BFX5" s="7"/>
      <c r="BFY5" s="7"/>
      <c r="BFZ5" s="7"/>
      <c r="BGA5" s="7"/>
      <c r="BGB5" s="7"/>
      <c r="BGC5" s="7"/>
      <c r="BGD5" s="7"/>
      <c r="BGE5" s="7"/>
      <c r="BGF5" s="7"/>
      <c r="BGG5" s="7"/>
      <c r="BGH5" s="7"/>
      <c r="BGI5" s="7"/>
      <c r="BGJ5" s="7"/>
      <c r="BGK5" s="7"/>
      <c r="BGL5" s="7"/>
      <c r="BGM5" s="7"/>
      <c r="BGN5" s="7"/>
      <c r="BGO5" s="7"/>
      <c r="BGP5" s="7"/>
      <c r="BGQ5" s="7"/>
      <c r="BGR5" s="7"/>
      <c r="BGS5" s="7"/>
      <c r="BGT5" s="7"/>
      <c r="BGU5" s="7"/>
      <c r="BGV5" s="7"/>
      <c r="BGW5" s="7"/>
      <c r="BGX5" s="7"/>
      <c r="BGY5" s="7"/>
      <c r="BGZ5" s="7"/>
      <c r="BHA5" s="7"/>
      <c r="BHB5" s="7"/>
      <c r="BHC5" s="7"/>
      <c r="BHD5" s="7"/>
      <c r="BHE5" s="7"/>
      <c r="BHF5" s="7"/>
      <c r="BHG5" s="7"/>
      <c r="BHH5" s="7"/>
      <c r="BHI5" s="7"/>
      <c r="BHJ5" s="7"/>
      <c r="BHK5" s="7"/>
      <c r="BHL5" s="7"/>
      <c r="BHM5" s="7"/>
      <c r="BHN5" s="7"/>
      <c r="BHO5" s="7"/>
      <c r="BHP5" s="7"/>
      <c r="BHQ5" s="7"/>
      <c r="BHR5" s="7"/>
      <c r="BHS5" s="7"/>
      <c r="BHT5" s="7"/>
      <c r="BHU5" s="7"/>
      <c r="BHV5" s="7"/>
      <c r="BHW5" s="7"/>
      <c r="BHX5" s="7"/>
      <c r="BHY5" s="7"/>
      <c r="BHZ5" s="7"/>
      <c r="BIA5" s="7"/>
      <c r="BIB5" s="7"/>
      <c r="BIC5" s="7"/>
      <c r="BID5" s="7"/>
      <c r="BIE5" s="7"/>
      <c r="BIF5" s="7"/>
      <c r="BIG5" s="7"/>
      <c r="BIH5" s="7"/>
      <c r="BII5" s="7"/>
      <c r="BIJ5" s="7"/>
      <c r="BIK5" s="7"/>
      <c r="BIL5" s="7"/>
      <c r="BIM5" s="7"/>
      <c r="BIN5" s="7"/>
      <c r="BIO5" s="7"/>
      <c r="BIP5" s="7"/>
      <c r="BIQ5" s="7"/>
      <c r="BIR5" s="7"/>
      <c r="BIS5" s="7"/>
      <c r="BIT5" s="7"/>
      <c r="BIU5" s="7"/>
      <c r="BIV5" s="7"/>
      <c r="BIW5" s="7"/>
      <c r="BIX5" s="7"/>
      <c r="BIY5" s="7"/>
      <c r="BIZ5" s="7"/>
      <c r="BJA5" s="7"/>
      <c r="BJB5" s="7"/>
      <c r="BJC5" s="7"/>
      <c r="BJD5" s="7"/>
      <c r="BJE5" s="7"/>
      <c r="BJF5" s="7"/>
      <c r="BJG5" s="7"/>
      <c r="BJH5" s="7"/>
      <c r="BJI5" s="7"/>
      <c r="BJJ5" s="7"/>
      <c r="BJK5" s="7"/>
      <c r="BJL5" s="7"/>
      <c r="BJM5" s="7"/>
      <c r="BJN5" s="7"/>
      <c r="BJO5" s="7"/>
      <c r="BJP5" s="7"/>
      <c r="BJQ5" s="7"/>
      <c r="BJR5" s="7"/>
      <c r="BJS5" s="7"/>
      <c r="BJT5" s="7"/>
      <c r="BJU5" s="7"/>
      <c r="BJV5" s="7"/>
      <c r="BJW5" s="7"/>
      <c r="BJX5" s="7"/>
      <c r="BJY5" s="7"/>
      <c r="BJZ5" s="7"/>
      <c r="BKA5" s="7"/>
      <c r="BKB5" s="7"/>
      <c r="BKC5" s="7"/>
      <c r="BKD5" s="7"/>
      <c r="BKE5" s="7"/>
      <c r="BKF5" s="7"/>
      <c r="BKG5" s="7"/>
      <c r="BKH5" s="7"/>
      <c r="BKI5" s="7"/>
      <c r="BKJ5" s="7"/>
      <c r="BKK5" s="7"/>
      <c r="BKL5" s="7"/>
      <c r="BKM5" s="7"/>
      <c r="BKN5" s="7"/>
      <c r="BKO5" s="7"/>
      <c r="BKP5" s="7"/>
      <c r="BKQ5" s="7"/>
      <c r="BKR5" s="7"/>
      <c r="BKS5" s="7"/>
      <c r="BKT5" s="7"/>
      <c r="BKU5" s="7"/>
      <c r="BKV5" s="7"/>
      <c r="BKW5" s="7"/>
      <c r="BKX5" s="7"/>
      <c r="BKY5" s="7"/>
      <c r="BKZ5" s="7"/>
      <c r="BLA5" s="7"/>
      <c r="BLB5" s="7"/>
      <c r="BLC5" s="7"/>
      <c r="BLD5" s="7"/>
      <c r="BLE5" s="7"/>
      <c r="BLF5" s="7"/>
      <c r="BLG5" s="7"/>
      <c r="BLH5" s="7"/>
      <c r="BLI5" s="7"/>
      <c r="BLJ5" s="7"/>
      <c r="BLK5" s="7"/>
      <c r="BLL5" s="7"/>
      <c r="BLM5" s="7"/>
      <c r="BLN5" s="7"/>
      <c r="BLO5" s="7"/>
      <c r="BLP5" s="7"/>
      <c r="BLQ5" s="7"/>
      <c r="BLR5" s="7"/>
      <c r="BLS5" s="7"/>
      <c r="BLT5" s="7"/>
      <c r="BLU5" s="7"/>
      <c r="BLV5" s="7"/>
      <c r="BLW5" s="7"/>
      <c r="BLX5" s="7"/>
      <c r="BLY5" s="7"/>
      <c r="BLZ5" s="7"/>
      <c r="BMA5" s="7"/>
      <c r="BMB5" s="7"/>
      <c r="BMC5" s="7"/>
      <c r="BMD5" s="7"/>
      <c r="BME5" s="7"/>
      <c r="BMF5" s="7"/>
      <c r="BMG5" s="7"/>
      <c r="BMH5" s="7"/>
      <c r="BMI5" s="7"/>
      <c r="BMJ5" s="7"/>
      <c r="BMK5" s="7"/>
      <c r="BML5" s="7"/>
      <c r="BMM5" s="7"/>
      <c r="BMN5" s="7"/>
      <c r="BMO5" s="7"/>
      <c r="BMP5" s="7"/>
      <c r="BMQ5" s="7"/>
      <c r="BMR5" s="7"/>
      <c r="BMS5" s="7"/>
      <c r="BMT5" s="7"/>
      <c r="BMU5" s="7"/>
      <c r="BMV5" s="7"/>
      <c r="BMW5" s="7"/>
      <c r="BMX5" s="7"/>
      <c r="BMY5" s="7"/>
      <c r="BMZ5" s="7"/>
      <c r="BNA5" s="7"/>
      <c r="BNB5" s="7"/>
      <c r="BNC5" s="7"/>
      <c r="BND5" s="7"/>
      <c r="BNE5" s="7"/>
      <c r="BNF5" s="7"/>
      <c r="BNG5" s="7"/>
      <c r="BNH5" s="7"/>
      <c r="BNI5" s="7"/>
      <c r="BNJ5" s="7"/>
      <c r="BNK5" s="7"/>
      <c r="BNL5" s="7"/>
      <c r="BNM5" s="7"/>
      <c r="BNN5" s="7"/>
      <c r="BNO5" s="7"/>
      <c r="BNP5" s="7"/>
      <c r="BNQ5" s="7"/>
      <c r="BNR5" s="7"/>
      <c r="BNS5" s="7"/>
      <c r="BNT5" s="7"/>
      <c r="BNU5" s="7"/>
      <c r="BNV5" s="7"/>
      <c r="BNW5" s="7"/>
      <c r="BNX5" s="7"/>
      <c r="BNY5" s="7"/>
      <c r="BNZ5" s="7"/>
      <c r="BOA5" s="7"/>
      <c r="BOB5" s="7"/>
      <c r="BOC5" s="7"/>
      <c r="BOD5" s="7"/>
      <c r="BOE5" s="7"/>
      <c r="BOF5" s="7"/>
      <c r="BOG5" s="7"/>
      <c r="BOH5" s="7"/>
      <c r="BOI5" s="7"/>
      <c r="BOJ5" s="7"/>
      <c r="BOK5" s="7"/>
      <c r="BOL5" s="7"/>
      <c r="BOM5" s="7"/>
      <c r="BON5" s="7"/>
      <c r="BOO5" s="7"/>
      <c r="BOP5" s="7"/>
      <c r="BOQ5" s="7"/>
      <c r="BOR5" s="7"/>
      <c r="BOS5" s="7"/>
      <c r="BOT5" s="7"/>
      <c r="BOU5" s="7"/>
      <c r="BOV5" s="7"/>
      <c r="BOW5" s="7"/>
      <c r="BOX5" s="7"/>
      <c r="BOY5" s="7"/>
      <c r="BOZ5" s="7"/>
      <c r="BPA5" s="7"/>
      <c r="BPB5" s="7"/>
      <c r="BPC5" s="7"/>
      <c r="BPD5" s="7"/>
      <c r="BPE5" s="7"/>
      <c r="BPF5" s="7"/>
      <c r="BPG5" s="7"/>
      <c r="BPH5" s="7"/>
      <c r="BPI5" s="7"/>
      <c r="BPJ5" s="7"/>
      <c r="BPK5" s="7"/>
      <c r="BPL5" s="7"/>
      <c r="BPM5" s="7"/>
      <c r="BPN5" s="7"/>
      <c r="BPO5" s="7"/>
      <c r="BPP5" s="7"/>
      <c r="BPQ5" s="7"/>
      <c r="BPR5" s="7"/>
      <c r="BPS5" s="7"/>
      <c r="BPT5" s="7"/>
      <c r="BPU5" s="7"/>
      <c r="BPV5" s="7"/>
      <c r="BPW5" s="7"/>
      <c r="BPX5" s="7"/>
      <c r="BPY5" s="7"/>
      <c r="BPZ5" s="7"/>
      <c r="BQA5" s="7"/>
      <c r="BQB5" s="7"/>
      <c r="BQC5" s="7"/>
      <c r="BQD5" s="7"/>
      <c r="BQE5" s="7"/>
      <c r="BQF5" s="7"/>
      <c r="BQG5" s="7"/>
      <c r="BQH5" s="7"/>
      <c r="BQI5" s="7"/>
      <c r="BQJ5" s="7"/>
      <c r="BQK5" s="7"/>
      <c r="BQL5" s="7"/>
      <c r="BQM5" s="7"/>
      <c r="BQN5" s="7"/>
    </row>
    <row r="6" spans="1:1808">
      <c r="A6" s="12" t="s">
        <v>226</v>
      </c>
      <c r="B6" s="12" t="s">
        <v>169</v>
      </c>
      <c r="C6" s="12" t="s">
        <v>172</v>
      </c>
      <c r="D6" s="34">
        <v>94</v>
      </c>
      <c r="E6" s="34"/>
      <c r="F6" s="34">
        <v>85</v>
      </c>
      <c r="G6" s="36">
        <v>68</v>
      </c>
      <c r="H6" s="36"/>
      <c r="I6" s="36"/>
      <c r="J6" s="37">
        <f>MAX(G6:I6)</f>
        <v>68</v>
      </c>
      <c r="K6" s="34"/>
      <c r="L6" s="34">
        <f t="shared" si="0"/>
        <v>247</v>
      </c>
      <c r="M6" s="2">
        <f t="shared" si="1"/>
        <v>3</v>
      </c>
      <c r="N6" s="2"/>
      <c r="O6" s="2"/>
      <c r="P6" s="2"/>
      <c r="Q6" s="2">
        <f t="shared" si="2"/>
        <v>1</v>
      </c>
      <c r="R6" s="2">
        <f t="shared" si="3"/>
        <v>0</v>
      </c>
      <c r="S6" s="2">
        <f t="shared" si="4"/>
        <v>1</v>
      </c>
      <c r="T6" s="2">
        <f t="shared" si="5"/>
        <v>1</v>
      </c>
      <c r="U6" s="2">
        <f t="shared" si="6"/>
        <v>0</v>
      </c>
      <c r="V6" s="2">
        <f t="shared" si="7"/>
        <v>3</v>
      </c>
      <c r="W6" s="34">
        <f t="shared" ref="W6:W12" si="8">L6</f>
        <v>247</v>
      </c>
      <c r="X6" s="46" t="s">
        <v>576</v>
      </c>
      <c r="BPT6"/>
      <c r="BPU6"/>
      <c r="BPV6"/>
      <c r="BPW6"/>
      <c r="BPX6"/>
      <c r="BPY6"/>
      <c r="BPZ6"/>
      <c r="BQA6"/>
      <c r="BQB6"/>
      <c r="BQC6"/>
      <c r="BQD6"/>
      <c r="BQE6"/>
      <c r="BQF6"/>
      <c r="BQG6"/>
      <c r="BQH6"/>
      <c r="BQI6"/>
      <c r="BQJ6"/>
      <c r="BQK6"/>
      <c r="BQL6"/>
      <c r="BQM6"/>
      <c r="BQN6"/>
    </row>
    <row r="7" spans="1:1808">
      <c r="A7" s="12" t="s">
        <v>191</v>
      </c>
      <c r="B7" s="12" t="s">
        <v>169</v>
      </c>
      <c r="C7" s="12" t="s">
        <v>77</v>
      </c>
      <c r="D7" s="34">
        <v>89</v>
      </c>
      <c r="E7" s="34">
        <v>60.714285714285715</v>
      </c>
      <c r="F7" s="34"/>
      <c r="G7" s="36"/>
      <c r="H7" s="36"/>
      <c r="I7" s="36"/>
      <c r="J7" s="37"/>
      <c r="K7" s="34">
        <v>90</v>
      </c>
      <c r="L7" s="34">
        <f t="shared" si="0"/>
        <v>239.71428571428572</v>
      </c>
      <c r="M7" s="2">
        <f t="shared" si="1"/>
        <v>3</v>
      </c>
      <c r="N7" s="2"/>
      <c r="O7" s="2"/>
      <c r="P7" s="2"/>
      <c r="Q7" s="2">
        <f t="shared" si="2"/>
        <v>1</v>
      </c>
      <c r="R7" s="2">
        <f t="shared" si="3"/>
        <v>1</v>
      </c>
      <c r="S7" s="2">
        <f t="shared" si="4"/>
        <v>0</v>
      </c>
      <c r="T7" s="2">
        <f t="shared" si="5"/>
        <v>0</v>
      </c>
      <c r="U7" s="2">
        <f t="shared" si="6"/>
        <v>1</v>
      </c>
      <c r="V7" s="2">
        <f t="shared" si="7"/>
        <v>3</v>
      </c>
      <c r="W7" s="34">
        <f t="shared" si="8"/>
        <v>239.71428571428572</v>
      </c>
      <c r="X7" s="46" t="s">
        <v>576</v>
      </c>
    </row>
    <row r="8" spans="1:1808">
      <c r="A8" s="12" t="s">
        <v>227</v>
      </c>
      <c r="B8" s="12" t="s">
        <v>228</v>
      </c>
      <c r="C8" s="12" t="s">
        <v>89</v>
      </c>
      <c r="D8" s="34">
        <v>91</v>
      </c>
      <c r="E8" s="34">
        <v>53.061224489795919</v>
      </c>
      <c r="F8" s="34"/>
      <c r="G8" s="36"/>
      <c r="H8" s="36"/>
      <c r="I8" s="36"/>
      <c r="J8" s="37"/>
      <c r="K8" s="34">
        <v>90</v>
      </c>
      <c r="L8" s="34">
        <f t="shared" si="0"/>
        <v>234.0612244897959</v>
      </c>
      <c r="M8" s="2">
        <f t="shared" si="1"/>
        <v>3</v>
      </c>
      <c r="N8" s="2"/>
      <c r="O8" s="2"/>
      <c r="P8" s="2"/>
      <c r="Q8" s="2">
        <f t="shared" si="2"/>
        <v>1</v>
      </c>
      <c r="R8" s="2">
        <f t="shared" si="3"/>
        <v>1</v>
      </c>
      <c r="S8" s="2">
        <f t="shared" si="4"/>
        <v>0</v>
      </c>
      <c r="T8" s="2">
        <f t="shared" si="5"/>
        <v>0</v>
      </c>
      <c r="U8" s="2">
        <f t="shared" si="6"/>
        <v>1</v>
      </c>
      <c r="V8" s="2">
        <f t="shared" si="7"/>
        <v>3</v>
      </c>
      <c r="W8" s="34">
        <f t="shared" si="8"/>
        <v>234.0612244897959</v>
      </c>
      <c r="X8" s="46" t="s">
        <v>576</v>
      </c>
    </row>
    <row r="9" spans="1:1808">
      <c r="A9" s="12" t="s">
        <v>230</v>
      </c>
      <c r="B9" s="12" t="s">
        <v>231</v>
      </c>
      <c r="C9" s="12" t="s">
        <v>76</v>
      </c>
      <c r="D9" s="34">
        <v>90</v>
      </c>
      <c r="E9" s="34">
        <v>41.836734693877553</v>
      </c>
      <c r="F9" s="34">
        <v>66</v>
      </c>
      <c r="G9" s="36">
        <v>76</v>
      </c>
      <c r="H9" s="36"/>
      <c r="I9" s="36"/>
      <c r="J9" s="37">
        <f>MAX(G9:I9)</f>
        <v>76</v>
      </c>
      <c r="K9" s="34"/>
      <c r="L9" s="34">
        <f>SUM(D9:F9,J9:K9)</f>
        <v>273.83673469387759</v>
      </c>
      <c r="M9" s="2">
        <f>COUNT(D9:F9,J9:K9)</f>
        <v>4</v>
      </c>
      <c r="N9" s="2"/>
      <c r="O9" s="2"/>
      <c r="P9" s="2"/>
      <c r="Q9" s="2">
        <f>IF(D9&gt;46,1,0)</f>
        <v>1</v>
      </c>
      <c r="R9" s="2">
        <f>IF(E9&gt;40,1,0)</f>
        <v>1</v>
      </c>
      <c r="S9" s="2">
        <f>IF(F9&gt;45,1,0)</f>
        <v>1</v>
      </c>
      <c r="T9" s="2">
        <f>IF(J9&gt;=50,1,0)</f>
        <v>1</v>
      </c>
      <c r="U9" s="2">
        <f>IF(K9&gt;=50,1,0)</f>
        <v>0</v>
      </c>
      <c r="V9" s="2">
        <f>SUM(Q9:U9)</f>
        <v>4</v>
      </c>
      <c r="W9" s="34">
        <f>L9-MIN(D9:F9,J9:K9)</f>
        <v>232.00000000000003</v>
      </c>
      <c r="X9" s="46" t="s">
        <v>576</v>
      </c>
    </row>
    <row r="10" spans="1:1808">
      <c r="A10" s="12" t="s">
        <v>203</v>
      </c>
      <c r="B10" s="12" t="s">
        <v>15</v>
      </c>
      <c r="C10" s="12" t="s">
        <v>6</v>
      </c>
      <c r="D10" s="34">
        <v>82</v>
      </c>
      <c r="E10" s="34"/>
      <c r="F10" s="34">
        <v>74</v>
      </c>
      <c r="G10" s="36">
        <v>75</v>
      </c>
      <c r="H10" s="36"/>
      <c r="I10" s="36"/>
      <c r="J10" s="37">
        <f>MAX(G10:I10)</f>
        <v>75</v>
      </c>
      <c r="K10" s="34"/>
      <c r="L10" s="34">
        <f t="shared" si="0"/>
        <v>231</v>
      </c>
      <c r="M10" s="2">
        <f t="shared" si="1"/>
        <v>3</v>
      </c>
      <c r="N10" s="2"/>
      <c r="O10" s="2"/>
      <c r="P10" s="2"/>
      <c r="Q10" s="2">
        <f t="shared" si="2"/>
        <v>1</v>
      </c>
      <c r="R10" s="2">
        <f t="shared" si="3"/>
        <v>0</v>
      </c>
      <c r="S10" s="2">
        <f t="shared" si="4"/>
        <v>1</v>
      </c>
      <c r="T10" s="2">
        <f t="shared" si="5"/>
        <v>1</v>
      </c>
      <c r="U10" s="2">
        <f t="shared" si="6"/>
        <v>0</v>
      </c>
      <c r="V10" s="2">
        <f t="shared" si="7"/>
        <v>3</v>
      </c>
      <c r="W10" s="34">
        <f t="shared" si="8"/>
        <v>231</v>
      </c>
      <c r="X10" s="46" t="s">
        <v>576</v>
      </c>
    </row>
    <row r="11" spans="1:1808">
      <c r="A11" s="12" t="s">
        <v>250</v>
      </c>
      <c r="B11" s="12" t="s">
        <v>97</v>
      </c>
      <c r="C11" s="12" t="s">
        <v>9</v>
      </c>
      <c r="D11" s="34">
        <v>83</v>
      </c>
      <c r="E11" s="34">
        <v>41.836734693877553</v>
      </c>
      <c r="F11" s="34"/>
      <c r="G11" s="36">
        <v>92</v>
      </c>
      <c r="H11" s="36"/>
      <c r="I11" s="36">
        <v>64</v>
      </c>
      <c r="J11" s="37">
        <f>MAX(G11:I11)</f>
        <v>92</v>
      </c>
      <c r="K11" s="34"/>
      <c r="L11" s="34">
        <f t="shared" si="0"/>
        <v>216.83673469387756</v>
      </c>
      <c r="M11" s="2">
        <f t="shared" si="1"/>
        <v>3</v>
      </c>
      <c r="N11" s="2"/>
      <c r="O11" s="2"/>
      <c r="P11" s="2"/>
      <c r="Q11" s="2">
        <f t="shared" si="2"/>
        <v>1</v>
      </c>
      <c r="R11" s="2">
        <f t="shared" si="3"/>
        <v>1</v>
      </c>
      <c r="S11" s="2">
        <f t="shared" si="4"/>
        <v>0</v>
      </c>
      <c r="T11" s="2">
        <f t="shared" si="5"/>
        <v>1</v>
      </c>
      <c r="U11" s="2">
        <f t="shared" si="6"/>
        <v>0</v>
      </c>
      <c r="V11" s="2">
        <f t="shared" si="7"/>
        <v>3</v>
      </c>
      <c r="W11" s="34">
        <f t="shared" si="8"/>
        <v>216.83673469387756</v>
      </c>
      <c r="X11" s="46" t="s">
        <v>576</v>
      </c>
    </row>
    <row r="12" spans="1:1808">
      <c r="A12" s="12" t="s">
        <v>214</v>
      </c>
      <c r="B12" s="12" t="s">
        <v>74</v>
      </c>
      <c r="C12" s="12" t="s">
        <v>17</v>
      </c>
      <c r="D12" s="34">
        <v>88</v>
      </c>
      <c r="E12" s="34">
        <v>43.367346938775512</v>
      </c>
      <c r="F12" s="34"/>
      <c r="G12" s="36">
        <v>80</v>
      </c>
      <c r="H12" s="36"/>
      <c r="I12" s="36"/>
      <c r="J12" s="37">
        <f>MAX(G12:I12)</f>
        <v>80</v>
      </c>
      <c r="K12" s="34"/>
      <c r="L12" s="34">
        <f t="shared" si="0"/>
        <v>211.36734693877551</v>
      </c>
      <c r="M12" s="2">
        <f t="shared" si="1"/>
        <v>3</v>
      </c>
      <c r="N12" s="2"/>
      <c r="O12" s="2"/>
      <c r="P12" s="2"/>
      <c r="Q12" s="2">
        <f t="shared" si="2"/>
        <v>1</v>
      </c>
      <c r="R12" s="2">
        <f t="shared" si="3"/>
        <v>1</v>
      </c>
      <c r="S12" s="2">
        <f t="shared" si="4"/>
        <v>0</v>
      </c>
      <c r="T12" s="2">
        <f t="shared" si="5"/>
        <v>1</v>
      </c>
      <c r="U12" s="2">
        <f t="shared" si="6"/>
        <v>0</v>
      </c>
      <c r="V12" s="2">
        <f t="shared" si="7"/>
        <v>3</v>
      </c>
      <c r="W12" s="34">
        <f t="shared" si="8"/>
        <v>211.36734693877551</v>
      </c>
      <c r="X12" s="46" t="s">
        <v>576</v>
      </c>
    </row>
    <row r="13" spans="1:1808">
      <c r="A13" s="12" t="s">
        <v>220</v>
      </c>
      <c r="B13" s="12" t="s">
        <v>221</v>
      </c>
      <c r="C13" s="12" t="s">
        <v>37</v>
      </c>
      <c r="D13" s="34">
        <v>90</v>
      </c>
      <c r="E13" s="34">
        <v>53.061224489795919</v>
      </c>
      <c r="F13" s="34">
        <v>62</v>
      </c>
      <c r="G13" s="36"/>
      <c r="H13" s="36"/>
      <c r="I13" s="36"/>
      <c r="J13" s="37"/>
      <c r="K13" s="34"/>
      <c r="L13" s="34">
        <f t="shared" si="0"/>
        <v>205.0612244897959</v>
      </c>
      <c r="M13" s="2">
        <f t="shared" si="1"/>
        <v>3</v>
      </c>
      <c r="N13" s="2"/>
      <c r="O13" s="38">
        <v>85</v>
      </c>
      <c r="P13" s="2"/>
      <c r="Q13" s="2">
        <f t="shared" si="2"/>
        <v>1</v>
      </c>
      <c r="R13" s="2">
        <f t="shared" si="3"/>
        <v>1</v>
      </c>
      <c r="S13" s="2">
        <f t="shared" si="4"/>
        <v>1</v>
      </c>
      <c r="T13" s="2">
        <f t="shared" si="5"/>
        <v>0</v>
      </c>
      <c r="U13" s="2">
        <f t="shared" si="6"/>
        <v>0</v>
      </c>
      <c r="V13" s="2">
        <f t="shared" si="7"/>
        <v>3</v>
      </c>
      <c r="W13" s="34">
        <f>L13</f>
        <v>205.0612244897959</v>
      </c>
      <c r="X13" s="46" t="s">
        <v>576</v>
      </c>
    </row>
    <row r="14" spans="1:1808" s="11" customFormat="1">
      <c r="A14" s="12" t="s">
        <v>200</v>
      </c>
      <c r="B14" s="12" t="s">
        <v>201</v>
      </c>
      <c r="C14" s="12"/>
      <c r="D14" s="34">
        <v>69</v>
      </c>
      <c r="E14" s="34"/>
      <c r="F14" s="34">
        <v>60</v>
      </c>
      <c r="G14" s="36">
        <v>66</v>
      </c>
      <c r="H14" s="36"/>
      <c r="I14" s="36"/>
      <c r="J14" s="37">
        <f>MAX(G14:I14)</f>
        <v>66</v>
      </c>
      <c r="K14" s="34">
        <v>0</v>
      </c>
      <c r="L14" s="34">
        <f t="shared" si="0"/>
        <v>195</v>
      </c>
      <c r="M14" s="2">
        <f t="shared" si="1"/>
        <v>4</v>
      </c>
      <c r="N14" s="2"/>
      <c r="O14" s="2"/>
      <c r="P14" s="2"/>
      <c r="Q14" s="2">
        <f t="shared" si="2"/>
        <v>1</v>
      </c>
      <c r="R14" s="2">
        <f t="shared" si="3"/>
        <v>0</v>
      </c>
      <c r="S14" s="2">
        <f t="shared" si="4"/>
        <v>1</v>
      </c>
      <c r="T14" s="2">
        <f t="shared" si="5"/>
        <v>1</v>
      </c>
      <c r="U14" s="2">
        <f t="shared" si="6"/>
        <v>0</v>
      </c>
      <c r="V14" s="2">
        <f t="shared" si="7"/>
        <v>3</v>
      </c>
      <c r="W14" s="34">
        <f>L14-MIN(D14:F14,J14:K14)</f>
        <v>195</v>
      </c>
      <c r="X14" s="46" t="s">
        <v>576</v>
      </c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  <c r="BV14" s="7"/>
      <c r="BW14" s="7"/>
      <c r="BX14" s="7"/>
      <c r="BY14" s="7"/>
      <c r="BZ14" s="7"/>
      <c r="CA14" s="7"/>
      <c r="CB14" s="7"/>
      <c r="CC14" s="7"/>
      <c r="CD14" s="7"/>
      <c r="CE14" s="7"/>
      <c r="CF14" s="7"/>
      <c r="CG14" s="7"/>
      <c r="CH14" s="7"/>
      <c r="CI14" s="7"/>
      <c r="CJ14" s="7"/>
      <c r="CK14" s="7"/>
      <c r="CL14" s="7"/>
      <c r="CM14" s="7"/>
      <c r="CN14" s="7"/>
      <c r="CO14" s="7"/>
      <c r="CP14" s="7"/>
      <c r="CQ14" s="7"/>
      <c r="CR14" s="7"/>
      <c r="CS14" s="7"/>
      <c r="CT14" s="7"/>
      <c r="CU14" s="7"/>
      <c r="CV14" s="7"/>
      <c r="CW14" s="7"/>
      <c r="CX14" s="7"/>
      <c r="CY14" s="7"/>
      <c r="CZ14" s="7"/>
      <c r="DA14" s="7"/>
      <c r="DB14" s="7"/>
      <c r="DC14" s="7"/>
      <c r="DD14" s="7"/>
      <c r="DE14" s="7"/>
      <c r="DF14" s="7"/>
      <c r="DG14" s="7"/>
      <c r="DH14" s="7"/>
      <c r="DI14" s="7"/>
      <c r="DJ14" s="7"/>
      <c r="DK14" s="7"/>
      <c r="DL14" s="7"/>
      <c r="DM14" s="7"/>
      <c r="DN14" s="7"/>
      <c r="DO14" s="7"/>
      <c r="DP14" s="7"/>
      <c r="DQ14" s="7"/>
      <c r="DR14" s="7"/>
      <c r="DS14" s="7"/>
      <c r="DT14" s="7"/>
      <c r="DU14" s="7"/>
      <c r="DV14" s="7"/>
      <c r="DW14" s="7"/>
      <c r="DX14" s="7"/>
      <c r="DY14" s="7"/>
      <c r="DZ14" s="7"/>
      <c r="EA14" s="7"/>
      <c r="EB14" s="7"/>
      <c r="EC14" s="7"/>
      <c r="ED14" s="7"/>
      <c r="EE14" s="7"/>
      <c r="EF14" s="7"/>
      <c r="EG14" s="7"/>
      <c r="EH14" s="7"/>
      <c r="EI14" s="7"/>
      <c r="EJ14" s="7"/>
      <c r="EK14" s="7"/>
      <c r="EL14" s="7"/>
      <c r="EM14" s="7"/>
      <c r="EN14" s="7"/>
      <c r="EO14" s="7"/>
      <c r="EP14" s="7"/>
      <c r="EQ14" s="7"/>
      <c r="ER14" s="7"/>
      <c r="ES14" s="7"/>
      <c r="ET14" s="7"/>
      <c r="EU14" s="7"/>
      <c r="EV14" s="7"/>
      <c r="EW14" s="7"/>
      <c r="EX14" s="7"/>
      <c r="EY14" s="7"/>
      <c r="EZ14" s="7"/>
      <c r="FA14" s="7"/>
      <c r="FB14" s="7"/>
      <c r="FC14" s="7"/>
      <c r="FD14" s="7"/>
      <c r="FE14" s="7"/>
      <c r="FF14" s="7"/>
      <c r="FG14" s="7"/>
      <c r="FH14" s="7"/>
      <c r="FI14" s="7"/>
      <c r="FJ14" s="7"/>
      <c r="FK14" s="7"/>
      <c r="FL14" s="7"/>
      <c r="FM14" s="7"/>
      <c r="FN14" s="7"/>
      <c r="FO14" s="7"/>
      <c r="FP14" s="7"/>
      <c r="FQ14" s="7"/>
      <c r="FR14" s="7"/>
      <c r="FS14" s="7"/>
      <c r="FT14" s="7"/>
      <c r="FU14" s="7"/>
      <c r="FV14" s="7"/>
      <c r="FW14" s="7"/>
      <c r="FX14" s="7"/>
      <c r="FY14" s="7"/>
      <c r="FZ14" s="7"/>
      <c r="GA14" s="7"/>
      <c r="GB14" s="7"/>
      <c r="GC14" s="7"/>
      <c r="GD14" s="7"/>
      <c r="GE14" s="7"/>
      <c r="GF14" s="7"/>
      <c r="GG14" s="7"/>
      <c r="GH14" s="7"/>
      <c r="GI14" s="7"/>
      <c r="GJ14" s="7"/>
      <c r="GK14" s="7"/>
      <c r="GL14" s="7"/>
      <c r="GM14" s="7"/>
      <c r="GN14" s="7"/>
      <c r="GO14" s="7"/>
      <c r="GP14" s="7"/>
      <c r="GQ14" s="7"/>
      <c r="GR14" s="7"/>
      <c r="GS14" s="7"/>
      <c r="GT14" s="7"/>
      <c r="GU14" s="7"/>
      <c r="GV14" s="7"/>
      <c r="GW14" s="7"/>
      <c r="GX14" s="7"/>
      <c r="GY14" s="7"/>
      <c r="GZ14" s="7"/>
      <c r="HA14" s="7"/>
      <c r="HB14" s="7"/>
      <c r="HC14" s="7"/>
      <c r="HD14" s="7"/>
      <c r="HE14" s="7"/>
      <c r="HF14" s="7"/>
      <c r="HG14" s="7"/>
      <c r="HH14" s="7"/>
      <c r="HI14" s="7"/>
      <c r="HJ14" s="7"/>
      <c r="HK14" s="7"/>
      <c r="HL14" s="7"/>
      <c r="HM14" s="7"/>
      <c r="HN14" s="7"/>
      <c r="HO14" s="7"/>
      <c r="HP14" s="7"/>
      <c r="HQ14" s="7"/>
      <c r="HR14" s="7"/>
      <c r="HS14" s="7"/>
      <c r="HT14" s="7"/>
      <c r="HU14" s="7"/>
      <c r="HV14" s="7"/>
      <c r="HW14" s="7"/>
      <c r="HX14" s="7"/>
      <c r="HY14" s="7"/>
      <c r="HZ14" s="7"/>
      <c r="IA14" s="7"/>
      <c r="IB14" s="7"/>
      <c r="IC14" s="7"/>
      <c r="ID14" s="7"/>
      <c r="IE14" s="7"/>
      <c r="IF14" s="7"/>
      <c r="IG14" s="7"/>
      <c r="IH14" s="7"/>
      <c r="II14" s="7"/>
      <c r="IJ14" s="7"/>
      <c r="IK14" s="7"/>
      <c r="IL14" s="7"/>
      <c r="IM14" s="7"/>
      <c r="IN14" s="7"/>
      <c r="IO14" s="7"/>
      <c r="IP14" s="7"/>
      <c r="IQ14" s="7"/>
      <c r="IR14" s="7"/>
      <c r="IS14" s="7"/>
      <c r="IT14" s="7"/>
      <c r="IU14" s="7"/>
      <c r="IV14" s="7"/>
      <c r="IW14" s="7"/>
      <c r="IX14" s="7"/>
      <c r="IY14" s="7"/>
      <c r="IZ14" s="7"/>
      <c r="JA14" s="7"/>
      <c r="JB14" s="7"/>
      <c r="JC14" s="7"/>
      <c r="JD14" s="7"/>
      <c r="JE14" s="7"/>
      <c r="JF14" s="7"/>
      <c r="JG14" s="7"/>
      <c r="JH14" s="7"/>
      <c r="JI14" s="7"/>
      <c r="JJ14" s="7"/>
      <c r="JK14" s="7"/>
      <c r="JL14" s="7"/>
      <c r="JM14" s="7"/>
      <c r="JN14" s="7"/>
      <c r="JO14" s="7"/>
      <c r="JP14" s="7"/>
      <c r="JQ14" s="7"/>
      <c r="JR14" s="7"/>
      <c r="JS14" s="7"/>
      <c r="JT14" s="7"/>
      <c r="JU14" s="7"/>
      <c r="JV14" s="7"/>
      <c r="JW14" s="7"/>
      <c r="JX14" s="7"/>
      <c r="JY14" s="7"/>
      <c r="JZ14" s="7"/>
      <c r="KA14" s="7"/>
      <c r="KB14" s="7"/>
      <c r="KC14" s="7"/>
      <c r="KD14" s="7"/>
      <c r="KE14" s="7"/>
      <c r="KF14" s="7"/>
      <c r="KG14" s="7"/>
      <c r="KH14" s="7"/>
      <c r="KI14" s="7"/>
      <c r="KJ14" s="7"/>
      <c r="KK14" s="7"/>
      <c r="KL14" s="7"/>
      <c r="KM14" s="7"/>
      <c r="KN14" s="7"/>
      <c r="KO14" s="7"/>
      <c r="KP14" s="7"/>
      <c r="KQ14" s="7"/>
      <c r="KR14" s="7"/>
      <c r="KS14" s="7"/>
      <c r="KT14" s="7"/>
      <c r="KU14" s="7"/>
      <c r="KV14" s="7"/>
      <c r="KW14" s="7"/>
      <c r="KX14" s="7"/>
      <c r="KY14" s="7"/>
      <c r="KZ14" s="7"/>
      <c r="LA14" s="7"/>
      <c r="LB14" s="7"/>
      <c r="LC14" s="7"/>
      <c r="LD14" s="7"/>
      <c r="LE14" s="7"/>
      <c r="LF14" s="7"/>
      <c r="LG14" s="7"/>
      <c r="LH14" s="7"/>
      <c r="LI14" s="7"/>
      <c r="LJ14" s="7"/>
      <c r="LK14" s="7"/>
      <c r="LL14" s="7"/>
      <c r="LM14" s="7"/>
      <c r="LN14" s="7"/>
      <c r="LO14" s="7"/>
      <c r="LP14" s="7"/>
      <c r="LQ14" s="7"/>
      <c r="LR14" s="7"/>
      <c r="LS14" s="7"/>
      <c r="LT14" s="7"/>
      <c r="LU14" s="7"/>
      <c r="LV14" s="7"/>
      <c r="LW14" s="7"/>
      <c r="LX14" s="7"/>
      <c r="LY14" s="7"/>
      <c r="LZ14" s="7"/>
      <c r="MA14" s="7"/>
      <c r="MB14" s="7"/>
      <c r="MC14" s="7"/>
      <c r="MD14" s="7"/>
      <c r="ME14" s="7"/>
      <c r="MF14" s="7"/>
      <c r="MG14" s="7"/>
      <c r="MH14" s="7"/>
      <c r="MI14" s="7"/>
      <c r="MJ14" s="7"/>
      <c r="MK14" s="7"/>
      <c r="ML14" s="7"/>
      <c r="MM14" s="7"/>
      <c r="MN14" s="7"/>
      <c r="MO14" s="7"/>
      <c r="MP14" s="7"/>
      <c r="MQ14" s="7"/>
      <c r="MR14" s="7"/>
      <c r="MS14" s="7"/>
      <c r="MT14" s="7"/>
      <c r="MU14" s="7"/>
      <c r="MV14" s="7"/>
      <c r="MW14" s="7"/>
      <c r="MX14" s="7"/>
      <c r="MY14" s="7"/>
      <c r="MZ14" s="7"/>
      <c r="NA14" s="7"/>
      <c r="NB14" s="7"/>
      <c r="NC14" s="7"/>
      <c r="ND14" s="7"/>
      <c r="NE14" s="7"/>
      <c r="NF14" s="7"/>
      <c r="NG14" s="7"/>
      <c r="NH14" s="7"/>
      <c r="NI14" s="7"/>
      <c r="NJ14" s="7"/>
      <c r="NK14" s="7"/>
      <c r="NL14" s="7"/>
      <c r="NM14" s="7"/>
      <c r="NN14" s="7"/>
      <c r="NO14" s="7"/>
      <c r="NP14" s="7"/>
      <c r="NQ14" s="7"/>
      <c r="NR14" s="7"/>
      <c r="NS14" s="7"/>
      <c r="NT14" s="7"/>
      <c r="NU14" s="7"/>
      <c r="NV14" s="7"/>
      <c r="NW14" s="7"/>
      <c r="NX14" s="7"/>
      <c r="NY14" s="7"/>
      <c r="NZ14" s="7"/>
      <c r="OA14" s="7"/>
      <c r="OB14" s="7"/>
      <c r="OC14" s="7"/>
      <c r="OD14" s="7"/>
      <c r="OE14" s="7"/>
      <c r="OF14" s="7"/>
      <c r="OG14" s="7"/>
      <c r="OH14" s="7"/>
      <c r="OI14" s="7"/>
      <c r="OJ14" s="7"/>
      <c r="OK14" s="7"/>
      <c r="OL14" s="7"/>
      <c r="OM14" s="7"/>
      <c r="ON14" s="7"/>
      <c r="OO14" s="7"/>
      <c r="OP14" s="7"/>
      <c r="OQ14" s="7"/>
      <c r="OR14" s="7"/>
      <c r="OS14" s="7"/>
      <c r="OT14" s="7"/>
      <c r="OU14" s="7"/>
      <c r="OV14" s="7"/>
      <c r="OW14" s="7"/>
      <c r="OX14" s="7"/>
      <c r="OY14" s="7"/>
      <c r="OZ14" s="7"/>
      <c r="PA14" s="7"/>
      <c r="PB14" s="7"/>
      <c r="PC14" s="7"/>
      <c r="PD14" s="7"/>
      <c r="PE14" s="7"/>
      <c r="PF14" s="7"/>
      <c r="PG14" s="7"/>
      <c r="PH14" s="7"/>
      <c r="PI14" s="7"/>
      <c r="PJ14" s="7"/>
      <c r="PK14" s="7"/>
      <c r="PL14" s="7"/>
      <c r="PM14" s="7"/>
      <c r="PN14" s="7"/>
      <c r="PO14" s="7"/>
      <c r="PP14" s="7"/>
      <c r="PQ14" s="7"/>
      <c r="PR14" s="7"/>
      <c r="PS14" s="7"/>
      <c r="PT14" s="7"/>
      <c r="PU14" s="7"/>
      <c r="PV14" s="7"/>
      <c r="PW14" s="7"/>
      <c r="PX14" s="7"/>
      <c r="PY14" s="7"/>
      <c r="PZ14" s="7"/>
      <c r="QA14" s="7"/>
      <c r="QB14" s="7"/>
      <c r="QC14" s="7"/>
      <c r="QD14" s="7"/>
      <c r="QE14" s="7"/>
      <c r="QF14" s="7"/>
      <c r="QG14" s="7"/>
      <c r="QH14" s="7"/>
      <c r="QI14" s="7"/>
      <c r="QJ14" s="7"/>
      <c r="QK14" s="7"/>
      <c r="QL14" s="7"/>
      <c r="QM14" s="7"/>
      <c r="QN14" s="7"/>
      <c r="QO14" s="7"/>
      <c r="QP14" s="7"/>
      <c r="QQ14" s="7"/>
      <c r="QR14" s="7"/>
      <c r="QS14" s="7"/>
      <c r="QT14" s="7"/>
      <c r="QU14" s="7"/>
      <c r="QV14" s="7"/>
      <c r="QW14" s="7"/>
      <c r="QX14" s="7"/>
      <c r="QY14" s="7"/>
      <c r="QZ14" s="7"/>
      <c r="RA14" s="7"/>
      <c r="RB14" s="7"/>
      <c r="RC14" s="7"/>
      <c r="RD14" s="7"/>
      <c r="RE14" s="7"/>
      <c r="RF14" s="7"/>
      <c r="RG14" s="7"/>
      <c r="RH14" s="7"/>
      <c r="RI14" s="7"/>
      <c r="RJ14" s="7"/>
      <c r="RK14" s="7"/>
      <c r="RL14" s="7"/>
      <c r="RM14" s="7"/>
      <c r="RN14" s="7"/>
      <c r="RO14" s="7"/>
      <c r="RP14" s="7"/>
      <c r="RQ14" s="7"/>
      <c r="RR14" s="7"/>
      <c r="RS14" s="7"/>
      <c r="RT14" s="7"/>
      <c r="RU14" s="7"/>
      <c r="RV14" s="7"/>
      <c r="RW14" s="7"/>
      <c r="RX14" s="7"/>
      <c r="RY14" s="7"/>
      <c r="RZ14" s="7"/>
      <c r="SA14" s="7"/>
      <c r="SB14" s="7"/>
      <c r="SC14" s="7"/>
      <c r="SD14" s="7"/>
      <c r="SE14" s="7"/>
      <c r="SF14" s="7"/>
      <c r="SG14" s="7"/>
      <c r="SH14" s="7"/>
      <c r="SI14" s="7"/>
      <c r="SJ14" s="7"/>
      <c r="SK14" s="7"/>
      <c r="SL14" s="7"/>
      <c r="SM14" s="7"/>
      <c r="SN14" s="7"/>
      <c r="SO14" s="7"/>
      <c r="SP14" s="7"/>
      <c r="SQ14" s="7"/>
      <c r="SR14" s="7"/>
      <c r="SS14" s="7"/>
      <c r="ST14" s="7"/>
      <c r="SU14" s="7"/>
      <c r="SV14" s="7"/>
      <c r="SW14" s="7"/>
      <c r="SX14" s="7"/>
      <c r="SY14" s="7"/>
      <c r="SZ14" s="7"/>
      <c r="TA14" s="7"/>
      <c r="TB14" s="7"/>
      <c r="TC14" s="7"/>
      <c r="TD14" s="7"/>
      <c r="TE14" s="7"/>
      <c r="TF14" s="7"/>
      <c r="TG14" s="7"/>
      <c r="TH14" s="7"/>
      <c r="TI14" s="7"/>
      <c r="TJ14" s="7"/>
      <c r="TK14" s="7"/>
      <c r="TL14" s="7"/>
      <c r="TM14" s="7"/>
      <c r="TN14" s="7"/>
      <c r="TO14" s="7"/>
      <c r="TP14" s="7"/>
      <c r="TQ14" s="7"/>
      <c r="TR14" s="7"/>
      <c r="TS14" s="7"/>
      <c r="TT14" s="7"/>
      <c r="TU14" s="7"/>
      <c r="TV14" s="7"/>
      <c r="TW14" s="7"/>
      <c r="TX14" s="7"/>
      <c r="TY14" s="7"/>
      <c r="TZ14" s="7"/>
      <c r="UA14" s="7"/>
      <c r="UB14" s="7"/>
      <c r="UC14" s="7"/>
      <c r="UD14" s="7"/>
      <c r="UE14" s="7"/>
      <c r="UF14" s="7"/>
      <c r="UG14" s="7"/>
      <c r="UH14" s="7"/>
      <c r="UI14" s="7"/>
      <c r="UJ14" s="7"/>
      <c r="UK14" s="7"/>
      <c r="UL14" s="7"/>
      <c r="UM14" s="7"/>
      <c r="UN14" s="7"/>
      <c r="UO14" s="7"/>
      <c r="UP14" s="7"/>
      <c r="UQ14" s="7"/>
      <c r="UR14" s="7"/>
      <c r="US14" s="7"/>
      <c r="UT14" s="7"/>
      <c r="UU14" s="7"/>
      <c r="UV14" s="7"/>
      <c r="UW14" s="7"/>
      <c r="UX14" s="7"/>
      <c r="UY14" s="7"/>
      <c r="UZ14" s="7"/>
      <c r="VA14" s="7"/>
      <c r="VB14" s="7"/>
      <c r="VC14" s="7"/>
      <c r="VD14" s="7"/>
      <c r="VE14" s="7"/>
      <c r="VF14" s="7"/>
      <c r="VG14" s="7"/>
      <c r="VH14" s="7"/>
      <c r="VI14" s="7"/>
      <c r="VJ14" s="7"/>
      <c r="VK14" s="7"/>
      <c r="VL14" s="7"/>
      <c r="VM14" s="7"/>
      <c r="VN14" s="7"/>
      <c r="VO14" s="7"/>
      <c r="VP14" s="7"/>
      <c r="VQ14" s="7"/>
      <c r="VR14" s="7"/>
      <c r="VS14" s="7"/>
      <c r="VT14" s="7"/>
      <c r="VU14" s="7"/>
      <c r="VV14" s="7"/>
      <c r="VW14" s="7"/>
      <c r="VX14" s="7"/>
      <c r="VY14" s="7"/>
      <c r="VZ14" s="7"/>
      <c r="WA14" s="7"/>
      <c r="WB14" s="7"/>
      <c r="WC14" s="7"/>
      <c r="WD14" s="7"/>
      <c r="WE14" s="7"/>
      <c r="WF14" s="7"/>
      <c r="WG14" s="7"/>
      <c r="WH14" s="7"/>
      <c r="WI14" s="7"/>
      <c r="WJ14" s="7"/>
      <c r="WK14" s="7"/>
      <c r="WL14" s="7"/>
      <c r="WM14" s="7"/>
      <c r="WN14" s="7"/>
      <c r="WO14" s="7"/>
      <c r="WP14" s="7"/>
      <c r="WQ14" s="7"/>
      <c r="WR14" s="7"/>
      <c r="WS14" s="7"/>
      <c r="WT14" s="7"/>
      <c r="WU14" s="7"/>
      <c r="WV14" s="7"/>
      <c r="WW14" s="7"/>
      <c r="WX14" s="7"/>
      <c r="WY14" s="7"/>
      <c r="WZ14" s="7"/>
      <c r="XA14" s="7"/>
      <c r="XB14" s="7"/>
      <c r="XC14" s="7"/>
      <c r="XD14" s="7"/>
      <c r="XE14" s="7"/>
      <c r="XF14" s="7"/>
      <c r="XG14" s="7"/>
      <c r="XH14" s="7"/>
      <c r="XI14" s="7"/>
      <c r="XJ14" s="7"/>
      <c r="XK14" s="7"/>
      <c r="XL14" s="7"/>
      <c r="XM14" s="7"/>
      <c r="XN14" s="7"/>
      <c r="XO14" s="7"/>
      <c r="XP14" s="7"/>
      <c r="XQ14" s="7"/>
      <c r="XR14" s="7"/>
      <c r="XS14" s="7"/>
      <c r="XT14" s="7"/>
      <c r="XU14" s="7"/>
      <c r="XV14" s="7"/>
      <c r="XW14" s="7"/>
      <c r="XX14" s="7"/>
      <c r="XY14" s="7"/>
      <c r="XZ14" s="7"/>
      <c r="YA14" s="7"/>
      <c r="YB14" s="7"/>
      <c r="YC14" s="7"/>
      <c r="YD14" s="7"/>
      <c r="YE14" s="7"/>
      <c r="YF14" s="7"/>
      <c r="YG14" s="7"/>
      <c r="YH14" s="7"/>
      <c r="YI14" s="7"/>
      <c r="YJ14" s="7"/>
      <c r="YK14" s="7"/>
      <c r="YL14" s="7"/>
      <c r="YM14" s="7"/>
      <c r="YN14" s="7"/>
      <c r="YO14" s="7"/>
      <c r="YP14" s="7"/>
      <c r="YQ14" s="7"/>
      <c r="YR14" s="7"/>
      <c r="YS14" s="7"/>
      <c r="YT14" s="7"/>
      <c r="YU14" s="7"/>
      <c r="YV14" s="7"/>
      <c r="YW14" s="7"/>
      <c r="YX14" s="7"/>
      <c r="YY14" s="7"/>
      <c r="YZ14" s="7"/>
      <c r="ZA14" s="7"/>
      <c r="ZB14" s="7"/>
      <c r="ZC14" s="7"/>
      <c r="ZD14" s="7"/>
      <c r="ZE14" s="7"/>
      <c r="ZF14" s="7"/>
      <c r="ZG14" s="7"/>
      <c r="ZH14" s="7"/>
      <c r="ZI14" s="7"/>
      <c r="ZJ14" s="7"/>
      <c r="ZK14" s="7"/>
      <c r="ZL14" s="7"/>
      <c r="ZM14" s="7"/>
      <c r="ZN14" s="7"/>
      <c r="ZO14" s="7"/>
      <c r="ZP14" s="7"/>
      <c r="ZQ14" s="7"/>
      <c r="ZR14" s="7"/>
      <c r="ZS14" s="7"/>
      <c r="ZT14" s="7"/>
      <c r="ZU14" s="7"/>
      <c r="ZV14" s="7"/>
      <c r="ZW14" s="7"/>
      <c r="ZX14" s="7"/>
      <c r="ZY14" s="7"/>
      <c r="ZZ14" s="7"/>
      <c r="AAA14" s="7"/>
      <c r="AAB14" s="7"/>
      <c r="AAC14" s="7"/>
      <c r="AAD14" s="7"/>
      <c r="AAE14" s="7"/>
      <c r="AAF14" s="7"/>
      <c r="AAG14" s="7"/>
      <c r="AAH14" s="7"/>
      <c r="AAI14" s="7"/>
      <c r="AAJ14" s="7"/>
      <c r="AAK14" s="7"/>
      <c r="AAL14" s="7"/>
      <c r="AAM14" s="7"/>
      <c r="AAN14" s="7"/>
      <c r="AAO14" s="7"/>
      <c r="AAP14" s="7"/>
      <c r="AAQ14" s="7"/>
      <c r="AAR14" s="7"/>
      <c r="AAS14" s="7"/>
      <c r="AAT14" s="7"/>
      <c r="AAU14" s="7"/>
      <c r="AAV14" s="7"/>
      <c r="AAW14" s="7"/>
      <c r="AAX14" s="7"/>
      <c r="AAY14" s="7"/>
      <c r="AAZ14" s="7"/>
      <c r="ABA14" s="7"/>
      <c r="ABB14" s="7"/>
      <c r="ABC14" s="7"/>
      <c r="ABD14" s="7"/>
      <c r="ABE14" s="7"/>
      <c r="ABF14" s="7"/>
      <c r="ABG14" s="7"/>
      <c r="ABH14" s="7"/>
      <c r="ABI14" s="7"/>
      <c r="ABJ14" s="7"/>
      <c r="ABK14" s="7"/>
      <c r="ABL14" s="7"/>
      <c r="ABM14" s="7"/>
      <c r="ABN14" s="7"/>
      <c r="ABO14" s="7"/>
      <c r="ABP14" s="7"/>
      <c r="ABQ14" s="7"/>
      <c r="ABR14" s="7"/>
      <c r="ABS14" s="7"/>
      <c r="ABT14" s="7"/>
      <c r="ABU14" s="7"/>
      <c r="ABV14" s="7"/>
      <c r="ABW14" s="7"/>
      <c r="ABX14" s="7"/>
      <c r="ABY14" s="7"/>
      <c r="ABZ14" s="7"/>
      <c r="ACA14" s="7"/>
      <c r="ACB14" s="7"/>
      <c r="ACC14" s="7"/>
      <c r="ACD14" s="7"/>
      <c r="ACE14" s="7"/>
      <c r="ACF14" s="7"/>
      <c r="ACG14" s="7"/>
      <c r="ACH14" s="7"/>
      <c r="ACI14" s="7"/>
      <c r="ACJ14" s="7"/>
      <c r="ACK14" s="7"/>
      <c r="ACL14" s="7"/>
      <c r="ACM14" s="7"/>
      <c r="ACN14" s="7"/>
      <c r="ACO14" s="7"/>
      <c r="ACP14" s="7"/>
      <c r="ACQ14" s="7"/>
      <c r="ACR14" s="7"/>
      <c r="ACS14" s="7"/>
      <c r="ACT14" s="7"/>
      <c r="ACU14" s="7"/>
      <c r="ACV14" s="7"/>
      <c r="ACW14" s="7"/>
      <c r="ACX14" s="7"/>
      <c r="ACY14" s="7"/>
      <c r="ACZ14" s="7"/>
      <c r="ADA14" s="7"/>
      <c r="ADB14" s="7"/>
      <c r="ADC14" s="7"/>
      <c r="ADD14" s="7"/>
      <c r="ADE14" s="7"/>
      <c r="ADF14" s="7"/>
      <c r="ADG14" s="7"/>
      <c r="ADH14" s="7"/>
      <c r="ADI14" s="7"/>
      <c r="ADJ14" s="7"/>
      <c r="ADK14" s="7"/>
      <c r="ADL14" s="7"/>
      <c r="ADM14" s="7"/>
      <c r="ADN14" s="7"/>
      <c r="ADO14" s="7"/>
      <c r="ADP14" s="7"/>
      <c r="ADQ14" s="7"/>
      <c r="ADR14" s="7"/>
      <c r="ADS14" s="7"/>
      <c r="ADT14" s="7"/>
      <c r="ADU14" s="7"/>
      <c r="ADV14" s="7"/>
      <c r="ADW14" s="7"/>
      <c r="ADX14" s="7"/>
      <c r="ADY14" s="7"/>
      <c r="ADZ14" s="7"/>
      <c r="AEA14" s="7"/>
      <c r="AEB14" s="7"/>
      <c r="AEC14" s="7"/>
      <c r="AED14" s="7"/>
      <c r="AEE14" s="7"/>
      <c r="AEF14" s="7"/>
      <c r="AEG14" s="7"/>
      <c r="AEH14" s="7"/>
      <c r="AEI14" s="7"/>
      <c r="AEJ14" s="7"/>
      <c r="AEK14" s="7"/>
      <c r="AEL14" s="7"/>
      <c r="AEM14" s="7"/>
      <c r="AEN14" s="7"/>
      <c r="AEO14" s="7"/>
      <c r="AEP14" s="7"/>
      <c r="AEQ14" s="7"/>
      <c r="AER14" s="7"/>
      <c r="AES14" s="7"/>
      <c r="AET14" s="7"/>
      <c r="AEU14" s="7"/>
      <c r="AEV14" s="7"/>
      <c r="AEW14" s="7"/>
      <c r="AEX14" s="7"/>
      <c r="AEY14" s="7"/>
      <c r="AEZ14" s="7"/>
      <c r="AFA14" s="7"/>
      <c r="AFB14" s="7"/>
      <c r="AFC14" s="7"/>
      <c r="AFD14" s="7"/>
      <c r="AFE14" s="7"/>
      <c r="AFF14" s="7"/>
      <c r="AFG14" s="7"/>
      <c r="AFH14" s="7"/>
      <c r="AFI14" s="7"/>
      <c r="AFJ14" s="7"/>
      <c r="AFK14" s="7"/>
      <c r="AFL14" s="7"/>
      <c r="AFM14" s="7"/>
      <c r="AFN14" s="7"/>
      <c r="AFO14" s="7"/>
      <c r="AFP14" s="7"/>
      <c r="AFQ14" s="7"/>
      <c r="AFR14" s="7"/>
      <c r="AFS14" s="7"/>
      <c r="AFT14" s="7"/>
      <c r="AFU14" s="7"/>
      <c r="AFV14" s="7"/>
      <c r="AFW14" s="7"/>
      <c r="AFX14" s="7"/>
      <c r="AFY14" s="7"/>
      <c r="AFZ14" s="7"/>
      <c r="AGA14" s="7"/>
      <c r="AGB14" s="7"/>
      <c r="AGC14" s="7"/>
      <c r="AGD14" s="7"/>
      <c r="AGE14" s="7"/>
      <c r="AGF14" s="7"/>
      <c r="AGG14" s="7"/>
      <c r="AGH14" s="7"/>
      <c r="AGI14" s="7"/>
      <c r="AGJ14" s="7"/>
      <c r="AGK14" s="7"/>
      <c r="AGL14" s="7"/>
      <c r="AGM14" s="7"/>
      <c r="AGN14" s="7"/>
      <c r="AGO14" s="7"/>
      <c r="AGP14" s="7"/>
      <c r="AGQ14" s="7"/>
      <c r="AGR14" s="7"/>
      <c r="AGS14" s="7"/>
      <c r="AGT14" s="7"/>
      <c r="AGU14" s="7"/>
      <c r="AGV14" s="7"/>
      <c r="AGW14" s="7"/>
      <c r="AGX14" s="7"/>
      <c r="AGY14" s="7"/>
      <c r="AGZ14" s="7"/>
      <c r="AHA14" s="7"/>
      <c r="AHB14" s="7"/>
      <c r="AHC14" s="7"/>
      <c r="AHD14" s="7"/>
      <c r="AHE14" s="7"/>
      <c r="AHF14" s="7"/>
      <c r="AHG14" s="7"/>
      <c r="AHH14" s="7"/>
      <c r="AHI14" s="7"/>
      <c r="AHJ14" s="7"/>
      <c r="AHK14" s="7"/>
      <c r="AHL14" s="7"/>
      <c r="AHM14" s="7"/>
      <c r="AHN14" s="7"/>
      <c r="AHO14" s="7"/>
      <c r="AHP14" s="7"/>
      <c r="AHQ14" s="7"/>
      <c r="AHR14" s="7"/>
      <c r="AHS14" s="7"/>
      <c r="AHT14" s="7"/>
      <c r="AHU14" s="7"/>
      <c r="AHV14" s="7"/>
      <c r="AHW14" s="7"/>
      <c r="AHX14" s="7"/>
      <c r="AHY14" s="7"/>
      <c r="AHZ14" s="7"/>
      <c r="AIA14" s="7"/>
      <c r="AIB14" s="7"/>
      <c r="AIC14" s="7"/>
      <c r="AID14" s="7"/>
      <c r="AIE14" s="7"/>
      <c r="AIF14" s="7"/>
      <c r="AIG14" s="7"/>
      <c r="AIH14" s="7"/>
      <c r="AII14" s="7"/>
      <c r="AIJ14" s="7"/>
      <c r="AIK14" s="7"/>
      <c r="AIL14" s="7"/>
      <c r="AIM14" s="7"/>
      <c r="AIN14" s="7"/>
      <c r="AIO14" s="7"/>
      <c r="AIP14" s="7"/>
      <c r="AIQ14" s="7"/>
      <c r="AIR14" s="7"/>
      <c r="AIS14" s="7"/>
      <c r="AIT14" s="7"/>
      <c r="AIU14" s="7"/>
      <c r="AIV14" s="7"/>
      <c r="AIW14" s="7"/>
      <c r="AIX14" s="7"/>
      <c r="AIY14" s="7"/>
      <c r="AIZ14" s="7"/>
      <c r="AJA14" s="7"/>
      <c r="AJB14" s="7"/>
      <c r="AJC14" s="7"/>
      <c r="AJD14" s="7"/>
      <c r="AJE14" s="7"/>
      <c r="AJF14" s="7"/>
      <c r="AJG14" s="7"/>
      <c r="AJH14" s="7"/>
      <c r="AJI14" s="7"/>
      <c r="AJJ14" s="7"/>
      <c r="AJK14" s="7"/>
      <c r="AJL14" s="7"/>
      <c r="AJM14" s="7"/>
      <c r="AJN14" s="7"/>
      <c r="AJO14" s="7"/>
      <c r="AJP14" s="7"/>
      <c r="AJQ14" s="7"/>
      <c r="AJR14" s="7"/>
      <c r="AJS14" s="7"/>
      <c r="AJT14" s="7"/>
      <c r="AJU14" s="7"/>
      <c r="AJV14" s="7"/>
      <c r="AJW14" s="7"/>
      <c r="AJX14" s="7"/>
      <c r="AJY14" s="7"/>
      <c r="AJZ14" s="7"/>
      <c r="AKA14" s="7"/>
      <c r="AKB14" s="7"/>
      <c r="AKC14" s="7"/>
      <c r="AKD14" s="7"/>
      <c r="AKE14" s="7"/>
      <c r="AKF14" s="7"/>
      <c r="AKG14" s="7"/>
      <c r="AKH14" s="7"/>
      <c r="AKI14" s="7"/>
      <c r="AKJ14" s="7"/>
      <c r="AKK14" s="7"/>
      <c r="AKL14" s="7"/>
      <c r="AKM14" s="7"/>
      <c r="AKN14" s="7"/>
      <c r="AKO14" s="7"/>
      <c r="AKP14" s="7"/>
      <c r="AKQ14" s="7"/>
      <c r="AKR14" s="7"/>
      <c r="AKS14" s="7"/>
      <c r="AKT14" s="7"/>
      <c r="AKU14" s="7"/>
      <c r="AKV14" s="7"/>
      <c r="AKW14" s="7"/>
      <c r="AKX14" s="7"/>
      <c r="AKY14" s="7"/>
      <c r="AKZ14" s="7"/>
      <c r="ALA14" s="7"/>
      <c r="ALB14" s="7"/>
      <c r="ALC14" s="7"/>
      <c r="ALD14" s="7"/>
      <c r="ALE14" s="7"/>
      <c r="ALF14" s="7"/>
      <c r="ALG14" s="7"/>
      <c r="ALH14" s="7"/>
      <c r="ALI14" s="7"/>
      <c r="ALJ14" s="7"/>
      <c r="ALK14" s="7"/>
      <c r="ALL14" s="7"/>
      <c r="ALM14" s="7"/>
      <c r="ALN14" s="7"/>
      <c r="ALO14" s="7"/>
      <c r="ALP14" s="7"/>
      <c r="ALQ14" s="7"/>
      <c r="ALR14" s="7"/>
      <c r="ALS14" s="7"/>
      <c r="ALT14" s="7"/>
      <c r="ALU14" s="7"/>
      <c r="ALV14" s="7"/>
      <c r="ALW14" s="7"/>
      <c r="ALX14" s="7"/>
      <c r="ALY14" s="7"/>
      <c r="ALZ14" s="7"/>
      <c r="AMA14" s="7"/>
      <c r="AMB14" s="7"/>
      <c r="AMC14" s="7"/>
      <c r="AMD14" s="7"/>
      <c r="AME14" s="7"/>
      <c r="AMF14" s="7"/>
      <c r="AMG14" s="7"/>
      <c r="AMH14" s="7"/>
      <c r="AMI14" s="7"/>
      <c r="AMJ14" s="7"/>
      <c r="AMK14" s="7"/>
      <c r="AML14" s="7"/>
      <c r="AMM14" s="7"/>
      <c r="AMN14" s="7"/>
      <c r="AMO14" s="7"/>
      <c r="AMP14" s="7"/>
      <c r="AMQ14" s="7"/>
      <c r="AMR14" s="7"/>
      <c r="AMS14" s="7"/>
      <c r="AMT14" s="7"/>
      <c r="AMU14" s="7"/>
      <c r="AMV14" s="7"/>
      <c r="AMW14" s="7"/>
      <c r="AMX14" s="7"/>
      <c r="AMY14" s="7"/>
      <c r="AMZ14" s="7"/>
      <c r="ANA14" s="7"/>
      <c r="ANB14" s="7"/>
      <c r="ANC14" s="7"/>
      <c r="AND14" s="7"/>
      <c r="ANE14" s="7"/>
      <c r="ANF14" s="7"/>
      <c r="ANG14" s="7"/>
      <c r="ANH14" s="7"/>
      <c r="ANI14" s="7"/>
      <c r="ANJ14" s="7"/>
      <c r="ANK14" s="7"/>
      <c r="ANL14" s="7"/>
      <c r="ANM14" s="7"/>
      <c r="ANN14" s="7"/>
      <c r="ANO14" s="7"/>
      <c r="ANP14" s="7"/>
      <c r="ANQ14" s="7"/>
      <c r="ANR14" s="7"/>
      <c r="ANS14" s="7"/>
      <c r="ANT14" s="7"/>
      <c r="ANU14" s="7"/>
      <c r="ANV14" s="7"/>
      <c r="ANW14" s="7"/>
      <c r="ANX14" s="7"/>
      <c r="ANY14" s="7"/>
      <c r="ANZ14" s="7"/>
      <c r="AOA14" s="7"/>
      <c r="AOB14" s="7"/>
      <c r="AOC14" s="7"/>
      <c r="AOD14" s="7"/>
      <c r="AOE14" s="7"/>
      <c r="AOF14" s="7"/>
      <c r="AOG14" s="7"/>
      <c r="AOH14" s="7"/>
      <c r="AOI14" s="7"/>
      <c r="AOJ14" s="7"/>
      <c r="AOK14" s="7"/>
      <c r="AOL14" s="7"/>
      <c r="AOM14" s="7"/>
      <c r="AON14" s="7"/>
      <c r="AOO14" s="7"/>
      <c r="AOP14" s="7"/>
      <c r="AOQ14" s="7"/>
      <c r="AOR14" s="7"/>
      <c r="AOS14" s="7"/>
      <c r="AOT14" s="7"/>
      <c r="AOU14" s="7"/>
      <c r="AOV14" s="7"/>
      <c r="AOW14" s="7"/>
      <c r="AOX14" s="7"/>
      <c r="AOY14" s="7"/>
      <c r="AOZ14" s="7"/>
      <c r="APA14" s="7"/>
      <c r="APB14" s="7"/>
      <c r="APC14" s="7"/>
      <c r="APD14" s="7"/>
      <c r="APE14" s="7"/>
      <c r="APF14" s="7"/>
      <c r="APG14" s="7"/>
      <c r="APH14" s="7"/>
      <c r="API14" s="7"/>
      <c r="APJ14" s="7"/>
      <c r="APK14" s="7"/>
      <c r="APL14" s="7"/>
      <c r="APM14" s="7"/>
      <c r="APN14" s="7"/>
      <c r="APO14" s="7"/>
      <c r="APP14" s="7"/>
      <c r="APQ14" s="7"/>
      <c r="APR14" s="7"/>
      <c r="APS14" s="7"/>
      <c r="APT14" s="7"/>
      <c r="APU14" s="7"/>
      <c r="APV14" s="7"/>
      <c r="APW14" s="7"/>
      <c r="APX14" s="7"/>
      <c r="APY14" s="7"/>
      <c r="APZ14" s="7"/>
      <c r="AQA14" s="7"/>
      <c r="AQB14" s="7"/>
      <c r="AQC14" s="7"/>
      <c r="AQD14" s="7"/>
      <c r="AQE14" s="7"/>
      <c r="AQF14" s="7"/>
      <c r="AQG14" s="7"/>
      <c r="AQH14" s="7"/>
      <c r="AQI14" s="7"/>
      <c r="AQJ14" s="7"/>
      <c r="AQK14" s="7"/>
      <c r="AQL14" s="7"/>
      <c r="AQM14" s="7"/>
      <c r="AQN14" s="7"/>
      <c r="AQO14" s="7"/>
      <c r="AQP14" s="7"/>
      <c r="AQQ14" s="7"/>
      <c r="AQR14" s="7"/>
      <c r="AQS14" s="7"/>
      <c r="AQT14" s="7"/>
      <c r="AQU14" s="7"/>
      <c r="AQV14" s="7"/>
      <c r="AQW14" s="7"/>
      <c r="AQX14" s="7"/>
      <c r="AQY14" s="7"/>
      <c r="AQZ14" s="7"/>
      <c r="ARA14" s="7"/>
      <c r="ARB14" s="7"/>
      <c r="ARC14" s="7"/>
      <c r="ARD14" s="7"/>
      <c r="ARE14" s="7"/>
      <c r="ARF14" s="7"/>
      <c r="ARG14" s="7"/>
      <c r="ARH14" s="7"/>
      <c r="ARI14" s="7"/>
      <c r="ARJ14" s="7"/>
      <c r="ARK14" s="7"/>
      <c r="ARL14" s="7"/>
      <c r="ARM14" s="7"/>
      <c r="ARN14" s="7"/>
      <c r="ARO14" s="7"/>
      <c r="ARP14" s="7"/>
      <c r="ARQ14" s="7"/>
      <c r="ARR14" s="7"/>
      <c r="ARS14" s="7"/>
      <c r="ART14" s="7"/>
      <c r="ARU14" s="7"/>
      <c r="ARV14" s="7"/>
      <c r="ARW14" s="7"/>
      <c r="ARX14" s="7"/>
      <c r="ARY14" s="7"/>
      <c r="ARZ14" s="7"/>
      <c r="ASA14" s="7"/>
      <c r="ASB14" s="7"/>
      <c r="ASC14" s="7"/>
      <c r="ASD14" s="7"/>
      <c r="ASE14" s="7"/>
      <c r="ASF14" s="7"/>
      <c r="ASG14" s="7"/>
      <c r="ASH14" s="7"/>
      <c r="ASI14" s="7"/>
      <c r="ASJ14" s="7"/>
      <c r="ASK14" s="7"/>
      <c r="ASL14" s="7"/>
      <c r="ASM14" s="7"/>
      <c r="ASN14" s="7"/>
      <c r="ASO14" s="7"/>
      <c r="ASP14" s="7"/>
      <c r="ASQ14" s="7"/>
      <c r="ASR14" s="7"/>
      <c r="ASS14" s="7"/>
      <c r="AST14" s="7"/>
      <c r="ASU14" s="7"/>
      <c r="ASV14" s="7"/>
      <c r="ASW14" s="7"/>
      <c r="ASX14" s="7"/>
      <c r="ASY14" s="7"/>
      <c r="ASZ14" s="7"/>
      <c r="ATA14" s="7"/>
      <c r="ATB14" s="7"/>
      <c r="ATC14" s="7"/>
      <c r="ATD14" s="7"/>
      <c r="ATE14" s="7"/>
      <c r="ATF14" s="7"/>
      <c r="ATG14" s="7"/>
      <c r="ATH14" s="7"/>
      <c r="ATI14" s="7"/>
      <c r="ATJ14" s="7"/>
      <c r="ATK14" s="7"/>
      <c r="ATL14" s="7"/>
      <c r="ATM14" s="7"/>
      <c r="ATN14" s="7"/>
      <c r="ATO14" s="7"/>
      <c r="ATP14" s="7"/>
      <c r="ATQ14" s="7"/>
      <c r="ATR14" s="7"/>
      <c r="ATS14" s="7"/>
      <c r="ATT14" s="7"/>
      <c r="ATU14" s="7"/>
      <c r="ATV14" s="7"/>
      <c r="ATW14" s="7"/>
      <c r="ATX14" s="7"/>
      <c r="ATY14" s="7"/>
      <c r="ATZ14" s="7"/>
      <c r="AUA14" s="7"/>
      <c r="AUB14" s="7"/>
      <c r="AUC14" s="7"/>
      <c r="AUD14" s="7"/>
      <c r="AUE14" s="7"/>
      <c r="AUF14" s="7"/>
      <c r="AUG14" s="7"/>
      <c r="AUH14" s="7"/>
      <c r="AUI14" s="7"/>
      <c r="AUJ14" s="7"/>
      <c r="AUK14" s="7"/>
      <c r="AUL14" s="7"/>
      <c r="AUM14" s="7"/>
      <c r="AUN14" s="7"/>
      <c r="AUO14" s="7"/>
      <c r="AUP14" s="7"/>
      <c r="AUQ14" s="7"/>
      <c r="AUR14" s="7"/>
      <c r="AUS14" s="7"/>
      <c r="AUT14" s="7"/>
      <c r="AUU14" s="7"/>
      <c r="AUV14" s="7"/>
      <c r="AUW14" s="7"/>
      <c r="AUX14" s="7"/>
      <c r="AUY14" s="7"/>
      <c r="AUZ14" s="7"/>
      <c r="AVA14" s="7"/>
      <c r="AVB14" s="7"/>
      <c r="AVC14" s="7"/>
      <c r="AVD14" s="7"/>
      <c r="AVE14" s="7"/>
      <c r="AVF14" s="7"/>
      <c r="AVG14" s="7"/>
      <c r="AVH14" s="7"/>
      <c r="AVI14" s="7"/>
      <c r="AVJ14" s="7"/>
      <c r="AVK14" s="7"/>
      <c r="AVL14" s="7"/>
      <c r="AVM14" s="7"/>
      <c r="AVN14" s="7"/>
      <c r="AVO14" s="7"/>
      <c r="AVP14" s="7"/>
      <c r="AVQ14" s="7"/>
      <c r="AVR14" s="7"/>
      <c r="AVS14" s="7"/>
      <c r="AVT14" s="7"/>
      <c r="AVU14" s="7"/>
      <c r="AVV14" s="7"/>
      <c r="AVW14" s="7"/>
      <c r="AVX14" s="7"/>
      <c r="AVY14" s="7"/>
      <c r="AVZ14" s="7"/>
      <c r="AWA14" s="7"/>
      <c r="AWB14" s="7"/>
      <c r="AWC14" s="7"/>
      <c r="AWD14" s="7"/>
      <c r="AWE14" s="7"/>
      <c r="AWF14" s="7"/>
      <c r="AWG14" s="7"/>
      <c r="AWH14" s="7"/>
      <c r="AWI14" s="7"/>
      <c r="AWJ14" s="7"/>
      <c r="AWK14" s="7"/>
      <c r="AWL14" s="7"/>
      <c r="AWM14" s="7"/>
      <c r="AWN14" s="7"/>
      <c r="AWO14" s="7"/>
      <c r="AWP14" s="7"/>
      <c r="AWQ14" s="7"/>
      <c r="AWR14" s="7"/>
      <c r="AWS14" s="7"/>
      <c r="AWT14" s="7"/>
      <c r="AWU14" s="7"/>
      <c r="AWV14" s="7"/>
      <c r="AWW14" s="7"/>
      <c r="AWX14" s="7"/>
      <c r="AWY14" s="7"/>
      <c r="AWZ14" s="7"/>
      <c r="AXA14" s="7"/>
      <c r="AXB14" s="7"/>
      <c r="AXC14" s="7"/>
      <c r="AXD14" s="7"/>
      <c r="AXE14" s="7"/>
      <c r="AXF14" s="7"/>
      <c r="AXG14" s="7"/>
      <c r="AXH14" s="7"/>
      <c r="AXI14" s="7"/>
      <c r="AXJ14" s="7"/>
      <c r="AXK14" s="7"/>
      <c r="AXL14" s="7"/>
      <c r="AXM14" s="7"/>
      <c r="AXN14" s="7"/>
      <c r="AXO14" s="7"/>
      <c r="AXP14" s="7"/>
      <c r="AXQ14" s="7"/>
      <c r="AXR14" s="7"/>
      <c r="AXS14" s="7"/>
      <c r="AXT14" s="7"/>
      <c r="AXU14" s="7"/>
      <c r="AXV14" s="7"/>
      <c r="AXW14" s="7"/>
      <c r="AXX14" s="7"/>
      <c r="AXY14" s="7"/>
      <c r="AXZ14" s="7"/>
      <c r="AYA14" s="7"/>
      <c r="AYB14" s="7"/>
      <c r="AYC14" s="7"/>
      <c r="AYD14" s="7"/>
      <c r="AYE14" s="7"/>
      <c r="AYF14" s="7"/>
      <c r="AYG14" s="7"/>
      <c r="AYH14" s="7"/>
      <c r="AYI14" s="7"/>
      <c r="AYJ14" s="7"/>
      <c r="AYK14" s="7"/>
      <c r="AYL14" s="7"/>
      <c r="AYM14" s="7"/>
      <c r="AYN14" s="7"/>
      <c r="AYO14" s="7"/>
      <c r="AYP14" s="7"/>
      <c r="AYQ14" s="7"/>
      <c r="AYR14" s="7"/>
      <c r="AYS14" s="7"/>
      <c r="AYT14" s="7"/>
      <c r="AYU14" s="7"/>
      <c r="AYV14" s="7"/>
      <c r="AYW14" s="7"/>
      <c r="AYX14" s="7"/>
      <c r="AYY14" s="7"/>
      <c r="AYZ14" s="7"/>
      <c r="AZA14" s="7"/>
      <c r="AZB14" s="7"/>
      <c r="AZC14" s="7"/>
      <c r="AZD14" s="7"/>
      <c r="AZE14" s="7"/>
      <c r="AZF14" s="7"/>
      <c r="AZG14" s="7"/>
      <c r="AZH14" s="7"/>
      <c r="AZI14" s="7"/>
      <c r="AZJ14" s="7"/>
      <c r="AZK14" s="7"/>
      <c r="AZL14" s="7"/>
      <c r="AZM14" s="7"/>
      <c r="AZN14" s="7"/>
      <c r="AZO14" s="7"/>
      <c r="AZP14" s="7"/>
      <c r="AZQ14" s="7"/>
      <c r="AZR14" s="7"/>
      <c r="AZS14" s="7"/>
      <c r="AZT14" s="7"/>
      <c r="AZU14" s="7"/>
      <c r="AZV14" s="7"/>
      <c r="AZW14" s="7"/>
      <c r="AZX14" s="7"/>
      <c r="AZY14" s="7"/>
      <c r="AZZ14" s="7"/>
      <c r="BAA14" s="7"/>
      <c r="BAB14" s="7"/>
      <c r="BAC14" s="7"/>
      <c r="BAD14" s="7"/>
      <c r="BAE14" s="7"/>
      <c r="BAF14" s="7"/>
      <c r="BAG14" s="7"/>
      <c r="BAH14" s="7"/>
      <c r="BAI14" s="7"/>
      <c r="BAJ14" s="7"/>
      <c r="BAK14" s="7"/>
      <c r="BAL14" s="7"/>
      <c r="BAM14" s="7"/>
      <c r="BAN14" s="7"/>
      <c r="BAO14" s="7"/>
      <c r="BAP14" s="7"/>
      <c r="BAQ14" s="7"/>
      <c r="BAR14" s="7"/>
      <c r="BAS14" s="7"/>
      <c r="BAT14" s="7"/>
      <c r="BAU14" s="7"/>
      <c r="BAV14" s="7"/>
      <c r="BAW14" s="7"/>
      <c r="BAX14" s="7"/>
      <c r="BAY14" s="7"/>
      <c r="BAZ14" s="7"/>
      <c r="BBA14" s="7"/>
      <c r="BBB14" s="7"/>
      <c r="BBC14" s="7"/>
      <c r="BBD14" s="7"/>
      <c r="BBE14" s="7"/>
      <c r="BBF14" s="7"/>
      <c r="BBG14" s="7"/>
      <c r="BBH14" s="7"/>
      <c r="BBI14" s="7"/>
      <c r="BBJ14" s="7"/>
      <c r="BBK14" s="7"/>
      <c r="BBL14" s="7"/>
      <c r="BBM14" s="7"/>
      <c r="BBN14" s="7"/>
      <c r="BBO14" s="7"/>
      <c r="BBP14" s="7"/>
      <c r="BBQ14" s="7"/>
      <c r="BBR14" s="7"/>
      <c r="BBS14" s="7"/>
      <c r="BBT14" s="7"/>
      <c r="BBU14" s="7"/>
      <c r="BBV14" s="7"/>
      <c r="BBW14" s="7"/>
      <c r="BBX14" s="7"/>
      <c r="BBY14" s="7"/>
      <c r="BBZ14" s="7"/>
      <c r="BCA14" s="7"/>
      <c r="BCB14" s="7"/>
      <c r="BCC14" s="7"/>
      <c r="BCD14" s="7"/>
      <c r="BCE14" s="7"/>
      <c r="BCF14" s="7"/>
      <c r="BCG14" s="7"/>
      <c r="BCH14" s="7"/>
      <c r="BCI14" s="7"/>
      <c r="BCJ14" s="7"/>
      <c r="BCK14" s="7"/>
      <c r="BCL14" s="7"/>
      <c r="BCM14" s="7"/>
      <c r="BCN14" s="7"/>
      <c r="BCO14" s="7"/>
      <c r="BCP14" s="7"/>
      <c r="BCQ14" s="7"/>
      <c r="BCR14" s="7"/>
      <c r="BCS14" s="7"/>
      <c r="BCT14" s="7"/>
      <c r="BCU14" s="7"/>
      <c r="BCV14" s="7"/>
      <c r="BCW14" s="7"/>
      <c r="BCX14" s="7"/>
      <c r="BCY14" s="7"/>
      <c r="BCZ14" s="7"/>
      <c r="BDA14" s="7"/>
      <c r="BDB14" s="7"/>
      <c r="BDC14" s="7"/>
      <c r="BDD14" s="7"/>
      <c r="BDE14" s="7"/>
      <c r="BDF14" s="7"/>
      <c r="BDG14" s="7"/>
      <c r="BDH14" s="7"/>
      <c r="BDI14" s="7"/>
      <c r="BDJ14" s="7"/>
      <c r="BDK14" s="7"/>
      <c r="BDL14" s="7"/>
      <c r="BDM14" s="7"/>
      <c r="BDN14" s="7"/>
      <c r="BDO14" s="7"/>
      <c r="BDP14" s="7"/>
      <c r="BDQ14" s="7"/>
      <c r="BDR14" s="7"/>
      <c r="BDS14" s="7"/>
      <c r="BDT14" s="7"/>
      <c r="BDU14" s="7"/>
      <c r="BDV14" s="7"/>
      <c r="BDW14" s="7"/>
      <c r="BDX14" s="7"/>
      <c r="BDY14" s="7"/>
      <c r="BDZ14" s="7"/>
      <c r="BEA14" s="7"/>
      <c r="BEB14" s="7"/>
      <c r="BEC14" s="7"/>
      <c r="BED14" s="7"/>
      <c r="BEE14" s="7"/>
      <c r="BEF14" s="7"/>
      <c r="BEG14" s="7"/>
      <c r="BEH14" s="7"/>
      <c r="BEI14" s="7"/>
      <c r="BEJ14" s="7"/>
      <c r="BEK14" s="7"/>
      <c r="BEL14" s="7"/>
      <c r="BEM14" s="7"/>
      <c r="BEN14" s="7"/>
      <c r="BEO14" s="7"/>
      <c r="BEP14" s="7"/>
      <c r="BEQ14" s="7"/>
      <c r="BER14" s="7"/>
      <c r="BES14" s="7"/>
      <c r="BET14" s="7"/>
      <c r="BEU14" s="7"/>
      <c r="BEV14" s="7"/>
      <c r="BEW14" s="7"/>
      <c r="BEX14" s="7"/>
      <c r="BEY14" s="7"/>
      <c r="BEZ14" s="7"/>
      <c r="BFA14" s="7"/>
      <c r="BFB14" s="7"/>
      <c r="BFC14" s="7"/>
      <c r="BFD14" s="7"/>
      <c r="BFE14" s="7"/>
      <c r="BFF14" s="7"/>
      <c r="BFG14" s="7"/>
      <c r="BFH14" s="7"/>
      <c r="BFI14" s="7"/>
      <c r="BFJ14" s="7"/>
      <c r="BFK14" s="7"/>
      <c r="BFL14" s="7"/>
      <c r="BFM14" s="7"/>
      <c r="BFN14" s="7"/>
      <c r="BFO14" s="7"/>
      <c r="BFP14" s="7"/>
      <c r="BFQ14" s="7"/>
      <c r="BFR14" s="7"/>
      <c r="BFS14" s="7"/>
      <c r="BFT14" s="7"/>
      <c r="BFU14" s="7"/>
      <c r="BFV14" s="7"/>
      <c r="BFW14" s="7"/>
      <c r="BFX14" s="7"/>
      <c r="BFY14" s="7"/>
      <c r="BFZ14" s="7"/>
      <c r="BGA14" s="7"/>
      <c r="BGB14" s="7"/>
      <c r="BGC14" s="7"/>
      <c r="BGD14" s="7"/>
      <c r="BGE14" s="7"/>
      <c r="BGF14" s="7"/>
      <c r="BGG14" s="7"/>
      <c r="BGH14" s="7"/>
      <c r="BGI14" s="7"/>
      <c r="BGJ14" s="7"/>
      <c r="BGK14" s="7"/>
      <c r="BGL14" s="7"/>
      <c r="BGM14" s="7"/>
      <c r="BGN14" s="7"/>
      <c r="BGO14" s="7"/>
      <c r="BGP14" s="7"/>
      <c r="BGQ14" s="7"/>
      <c r="BGR14" s="7"/>
      <c r="BGS14" s="7"/>
      <c r="BGT14" s="7"/>
      <c r="BGU14" s="7"/>
      <c r="BGV14" s="7"/>
      <c r="BGW14" s="7"/>
      <c r="BGX14" s="7"/>
      <c r="BGY14" s="7"/>
      <c r="BGZ14" s="7"/>
      <c r="BHA14" s="7"/>
      <c r="BHB14" s="7"/>
      <c r="BHC14" s="7"/>
      <c r="BHD14" s="7"/>
      <c r="BHE14" s="7"/>
      <c r="BHF14" s="7"/>
      <c r="BHG14" s="7"/>
      <c r="BHH14" s="7"/>
      <c r="BHI14" s="7"/>
      <c r="BHJ14" s="7"/>
      <c r="BHK14" s="7"/>
      <c r="BHL14" s="7"/>
      <c r="BHM14" s="7"/>
      <c r="BHN14" s="7"/>
      <c r="BHO14" s="7"/>
      <c r="BHP14" s="7"/>
      <c r="BHQ14" s="7"/>
      <c r="BHR14" s="7"/>
      <c r="BHS14" s="7"/>
      <c r="BHT14" s="7"/>
      <c r="BHU14" s="7"/>
      <c r="BHV14" s="7"/>
      <c r="BHW14" s="7"/>
      <c r="BHX14" s="7"/>
      <c r="BHY14" s="7"/>
      <c r="BHZ14" s="7"/>
      <c r="BIA14" s="7"/>
      <c r="BIB14" s="7"/>
      <c r="BIC14" s="7"/>
      <c r="BID14" s="7"/>
      <c r="BIE14" s="7"/>
      <c r="BIF14" s="7"/>
      <c r="BIG14" s="7"/>
      <c r="BIH14" s="7"/>
      <c r="BII14" s="7"/>
      <c r="BIJ14" s="7"/>
      <c r="BIK14" s="7"/>
      <c r="BIL14" s="7"/>
      <c r="BIM14" s="7"/>
      <c r="BIN14" s="7"/>
      <c r="BIO14" s="7"/>
      <c r="BIP14" s="7"/>
      <c r="BIQ14" s="7"/>
      <c r="BIR14" s="7"/>
      <c r="BIS14" s="7"/>
      <c r="BIT14" s="7"/>
      <c r="BIU14" s="7"/>
      <c r="BIV14" s="7"/>
      <c r="BIW14" s="7"/>
      <c r="BIX14" s="7"/>
      <c r="BIY14" s="7"/>
      <c r="BIZ14" s="7"/>
      <c r="BJA14" s="7"/>
      <c r="BJB14" s="7"/>
      <c r="BJC14" s="7"/>
      <c r="BJD14" s="7"/>
      <c r="BJE14" s="7"/>
      <c r="BJF14" s="7"/>
      <c r="BJG14" s="7"/>
      <c r="BJH14" s="7"/>
      <c r="BJI14" s="7"/>
      <c r="BJJ14" s="7"/>
      <c r="BJK14" s="7"/>
      <c r="BJL14" s="7"/>
      <c r="BJM14" s="7"/>
      <c r="BJN14" s="7"/>
      <c r="BJO14" s="7"/>
      <c r="BJP14" s="7"/>
      <c r="BJQ14" s="7"/>
      <c r="BJR14" s="7"/>
      <c r="BJS14" s="7"/>
      <c r="BJT14" s="7"/>
      <c r="BJU14" s="7"/>
      <c r="BJV14" s="7"/>
      <c r="BJW14" s="7"/>
      <c r="BJX14" s="7"/>
      <c r="BJY14" s="7"/>
      <c r="BJZ14" s="7"/>
      <c r="BKA14" s="7"/>
      <c r="BKB14" s="7"/>
      <c r="BKC14" s="7"/>
      <c r="BKD14" s="7"/>
      <c r="BKE14" s="7"/>
      <c r="BKF14" s="7"/>
      <c r="BKG14" s="7"/>
      <c r="BKH14" s="7"/>
      <c r="BKI14" s="7"/>
      <c r="BKJ14" s="7"/>
      <c r="BKK14" s="7"/>
      <c r="BKL14" s="7"/>
      <c r="BKM14" s="7"/>
      <c r="BKN14" s="7"/>
      <c r="BKO14" s="7"/>
      <c r="BKP14" s="7"/>
      <c r="BKQ14" s="7"/>
      <c r="BKR14" s="7"/>
      <c r="BKS14" s="7"/>
      <c r="BKT14" s="7"/>
      <c r="BKU14" s="7"/>
      <c r="BKV14" s="7"/>
      <c r="BKW14" s="7"/>
      <c r="BKX14" s="7"/>
      <c r="BKY14" s="7"/>
      <c r="BKZ14" s="7"/>
      <c r="BLA14" s="7"/>
      <c r="BLB14" s="7"/>
      <c r="BLC14" s="7"/>
      <c r="BLD14" s="7"/>
      <c r="BLE14" s="7"/>
      <c r="BLF14" s="7"/>
      <c r="BLG14" s="7"/>
      <c r="BLH14" s="7"/>
      <c r="BLI14" s="7"/>
      <c r="BLJ14" s="7"/>
      <c r="BLK14" s="7"/>
      <c r="BLL14" s="7"/>
      <c r="BLM14" s="7"/>
      <c r="BLN14" s="7"/>
      <c r="BLO14" s="7"/>
      <c r="BLP14" s="7"/>
      <c r="BLQ14" s="7"/>
      <c r="BLR14" s="7"/>
      <c r="BLS14" s="7"/>
      <c r="BLT14" s="7"/>
      <c r="BLU14" s="7"/>
      <c r="BLV14" s="7"/>
      <c r="BLW14" s="7"/>
      <c r="BLX14" s="7"/>
      <c r="BLY14" s="7"/>
      <c r="BLZ14" s="7"/>
      <c r="BMA14" s="7"/>
      <c r="BMB14" s="7"/>
      <c r="BMC14" s="7"/>
      <c r="BMD14" s="7"/>
      <c r="BME14" s="7"/>
      <c r="BMF14" s="7"/>
      <c r="BMG14" s="7"/>
      <c r="BMH14" s="7"/>
      <c r="BMI14" s="7"/>
      <c r="BMJ14" s="7"/>
      <c r="BMK14" s="7"/>
      <c r="BML14" s="7"/>
      <c r="BMM14" s="7"/>
      <c r="BMN14" s="7"/>
      <c r="BMO14" s="7"/>
      <c r="BMP14" s="7"/>
      <c r="BMQ14" s="7"/>
      <c r="BMR14" s="7"/>
      <c r="BMS14" s="7"/>
      <c r="BMT14" s="7"/>
      <c r="BMU14" s="7"/>
      <c r="BMV14" s="7"/>
      <c r="BMW14" s="7"/>
      <c r="BMX14" s="7"/>
      <c r="BMY14" s="7"/>
      <c r="BMZ14" s="7"/>
      <c r="BNA14" s="7"/>
      <c r="BNB14" s="7"/>
      <c r="BNC14" s="7"/>
      <c r="BND14" s="7"/>
      <c r="BNE14" s="7"/>
      <c r="BNF14" s="7"/>
      <c r="BNG14" s="7"/>
      <c r="BNH14" s="7"/>
      <c r="BNI14" s="7"/>
      <c r="BNJ14" s="7"/>
      <c r="BNK14" s="7"/>
      <c r="BNL14" s="7"/>
      <c r="BNM14" s="7"/>
      <c r="BNN14" s="7"/>
      <c r="BNO14" s="7"/>
      <c r="BNP14" s="7"/>
      <c r="BNQ14" s="7"/>
      <c r="BNR14" s="7"/>
      <c r="BNS14" s="7"/>
      <c r="BNT14" s="7"/>
      <c r="BNU14" s="7"/>
      <c r="BNV14" s="7"/>
      <c r="BNW14" s="7"/>
      <c r="BNX14" s="7"/>
      <c r="BNY14" s="7"/>
      <c r="BNZ14" s="7"/>
      <c r="BOA14" s="7"/>
      <c r="BOB14" s="7"/>
      <c r="BOC14" s="7"/>
      <c r="BOD14" s="7"/>
      <c r="BOE14" s="7"/>
      <c r="BOF14" s="7"/>
      <c r="BOG14" s="7"/>
      <c r="BOH14" s="7"/>
      <c r="BOI14" s="7"/>
      <c r="BOJ14" s="7"/>
      <c r="BOK14" s="7"/>
      <c r="BOL14" s="7"/>
      <c r="BOM14" s="7"/>
      <c r="BON14" s="7"/>
      <c r="BOO14" s="7"/>
      <c r="BOP14" s="7"/>
      <c r="BOQ14" s="7"/>
      <c r="BOR14" s="7"/>
      <c r="BOS14" s="7"/>
      <c r="BOT14" s="7"/>
      <c r="BOU14" s="7"/>
      <c r="BOV14" s="7"/>
      <c r="BOW14" s="7"/>
      <c r="BOX14" s="7"/>
      <c r="BOY14" s="7"/>
      <c r="BOZ14" s="7"/>
      <c r="BPA14" s="7"/>
      <c r="BPB14" s="7"/>
      <c r="BPC14" s="7"/>
      <c r="BPD14" s="7"/>
      <c r="BPE14" s="7"/>
      <c r="BPF14" s="7"/>
      <c r="BPG14" s="7"/>
      <c r="BPH14" s="7"/>
      <c r="BPI14" s="7"/>
      <c r="BPJ14" s="7"/>
      <c r="BPK14" s="7"/>
      <c r="BPL14" s="7"/>
      <c r="BPM14" s="7"/>
      <c r="BPN14" s="7"/>
      <c r="BPO14" s="7"/>
      <c r="BPP14" s="7"/>
      <c r="BPQ14" s="7"/>
      <c r="BPR14" s="7"/>
      <c r="BPS14" s="7"/>
      <c r="BPT14" s="7"/>
      <c r="BPU14" s="7"/>
      <c r="BPV14" s="7"/>
      <c r="BPW14" s="7"/>
      <c r="BPX14" s="7"/>
      <c r="BPY14" s="7"/>
      <c r="BPZ14" s="7"/>
      <c r="BQA14" s="7"/>
      <c r="BQB14" s="7"/>
      <c r="BQC14" s="7"/>
      <c r="BQD14" s="7"/>
      <c r="BQE14" s="7"/>
      <c r="BQF14" s="7"/>
      <c r="BQG14" s="7"/>
      <c r="BQH14" s="7"/>
      <c r="BQI14" s="7"/>
      <c r="BQJ14" s="7"/>
      <c r="BQK14" s="7"/>
      <c r="BQL14" s="7"/>
      <c r="BQM14" s="7"/>
      <c r="BQN14" s="7"/>
    </row>
    <row r="15" spans="1:1808">
      <c r="A15" s="12" t="s">
        <v>197</v>
      </c>
      <c r="B15" s="12" t="s">
        <v>40</v>
      </c>
      <c r="C15" s="12" t="s">
        <v>46</v>
      </c>
      <c r="D15" s="34">
        <v>89</v>
      </c>
      <c r="E15" s="34">
        <v>47.448979591836732</v>
      </c>
      <c r="F15" s="34">
        <v>58</v>
      </c>
      <c r="G15" s="36"/>
      <c r="H15" s="36"/>
      <c r="I15" s="36"/>
      <c r="J15" s="37"/>
      <c r="K15" s="34"/>
      <c r="L15" s="34">
        <f t="shared" si="0"/>
        <v>194.44897959183675</v>
      </c>
      <c r="M15" s="2">
        <f t="shared" si="1"/>
        <v>3</v>
      </c>
      <c r="N15" s="2"/>
      <c r="O15" s="2"/>
      <c r="P15" s="2"/>
      <c r="Q15" s="2">
        <f t="shared" si="2"/>
        <v>1</v>
      </c>
      <c r="R15" s="2">
        <f t="shared" si="3"/>
        <v>1</v>
      </c>
      <c r="S15" s="2">
        <f t="shared" si="4"/>
        <v>1</v>
      </c>
      <c r="T15" s="2">
        <f t="shared" si="5"/>
        <v>0</v>
      </c>
      <c r="U15" s="2">
        <f t="shared" si="6"/>
        <v>0</v>
      </c>
      <c r="V15" s="2">
        <f t="shared" si="7"/>
        <v>3</v>
      </c>
      <c r="W15" s="34">
        <f t="shared" ref="W15:W23" si="9">L15</f>
        <v>194.44897959183675</v>
      </c>
      <c r="X15" s="46" t="s">
        <v>576</v>
      </c>
    </row>
    <row r="16" spans="1:1808">
      <c r="A16" s="12" t="s">
        <v>246</v>
      </c>
      <c r="B16" s="12" t="s">
        <v>98</v>
      </c>
      <c r="C16" s="12" t="s">
        <v>17</v>
      </c>
      <c r="D16" s="34">
        <v>91</v>
      </c>
      <c r="E16" s="34">
        <v>50.510204081632651</v>
      </c>
      <c r="F16" s="34">
        <v>52</v>
      </c>
      <c r="G16" s="36"/>
      <c r="H16" s="36"/>
      <c r="I16" s="36"/>
      <c r="J16" s="37"/>
      <c r="K16" s="34"/>
      <c r="L16" s="34">
        <f t="shared" si="0"/>
        <v>193.51020408163265</v>
      </c>
      <c r="M16" s="2">
        <f t="shared" si="1"/>
        <v>3</v>
      </c>
      <c r="N16" s="2"/>
      <c r="O16" s="2"/>
      <c r="P16" s="2"/>
      <c r="Q16" s="2">
        <f t="shared" si="2"/>
        <v>1</v>
      </c>
      <c r="R16" s="2">
        <f t="shared" si="3"/>
        <v>1</v>
      </c>
      <c r="S16" s="2">
        <f t="shared" si="4"/>
        <v>1</v>
      </c>
      <c r="T16" s="2">
        <f t="shared" si="5"/>
        <v>0</v>
      </c>
      <c r="U16" s="2">
        <f t="shared" si="6"/>
        <v>0</v>
      </c>
      <c r="V16" s="2">
        <f t="shared" si="7"/>
        <v>3</v>
      </c>
      <c r="W16" s="34">
        <f t="shared" si="9"/>
        <v>193.51020408163265</v>
      </c>
      <c r="X16" s="46" t="s">
        <v>576</v>
      </c>
      <c r="BPT16"/>
      <c r="BPU16"/>
      <c r="BPV16"/>
      <c r="BPW16"/>
      <c r="BPX16"/>
      <c r="BPY16"/>
      <c r="BPZ16"/>
      <c r="BQA16"/>
      <c r="BQB16"/>
      <c r="BQC16"/>
      <c r="BQD16"/>
      <c r="BQE16"/>
      <c r="BQF16"/>
      <c r="BQG16"/>
      <c r="BQH16"/>
      <c r="BQI16"/>
      <c r="BQJ16"/>
      <c r="BQK16"/>
      <c r="BQL16"/>
      <c r="BQM16"/>
      <c r="BQN16"/>
    </row>
    <row r="17" spans="1:1808">
      <c r="A17" s="12" t="s">
        <v>207</v>
      </c>
      <c r="B17" s="12" t="s">
        <v>74</v>
      </c>
      <c r="C17" s="12" t="s">
        <v>23</v>
      </c>
      <c r="D17" s="34">
        <v>77</v>
      </c>
      <c r="E17" s="34">
        <v>52.551020408163268</v>
      </c>
      <c r="F17" s="34"/>
      <c r="G17" s="36">
        <v>62</v>
      </c>
      <c r="H17" s="36"/>
      <c r="I17" s="36"/>
      <c r="J17" s="37">
        <f>MAX(G17:I17)</f>
        <v>62</v>
      </c>
      <c r="K17" s="34"/>
      <c r="L17" s="34">
        <f t="shared" si="0"/>
        <v>191.55102040816325</v>
      </c>
      <c r="M17" s="2">
        <f t="shared" si="1"/>
        <v>3</v>
      </c>
      <c r="N17" s="2"/>
      <c r="O17" s="2"/>
      <c r="P17" s="2"/>
      <c r="Q17" s="2">
        <f t="shared" si="2"/>
        <v>1</v>
      </c>
      <c r="R17" s="2">
        <f t="shared" si="3"/>
        <v>1</v>
      </c>
      <c r="S17" s="2">
        <f t="shared" si="4"/>
        <v>0</v>
      </c>
      <c r="T17" s="2">
        <f t="shared" si="5"/>
        <v>1</v>
      </c>
      <c r="U17" s="2">
        <f t="shared" si="6"/>
        <v>0</v>
      </c>
      <c r="V17" s="2">
        <f t="shared" si="7"/>
        <v>3</v>
      </c>
      <c r="W17" s="34">
        <f t="shared" si="9"/>
        <v>191.55102040816325</v>
      </c>
      <c r="X17" s="46" t="s">
        <v>576</v>
      </c>
    </row>
    <row r="18" spans="1:1808">
      <c r="A18" s="12" t="s">
        <v>213</v>
      </c>
      <c r="B18" s="12" t="s">
        <v>62</v>
      </c>
      <c r="C18" s="12" t="s">
        <v>9</v>
      </c>
      <c r="D18" s="34">
        <v>87</v>
      </c>
      <c r="E18" s="34">
        <v>42.857142857142854</v>
      </c>
      <c r="F18" s="34">
        <v>49</v>
      </c>
      <c r="G18" s="36"/>
      <c r="H18" s="36"/>
      <c r="I18" s="36"/>
      <c r="J18" s="37"/>
      <c r="K18" s="34"/>
      <c r="L18" s="34">
        <f t="shared" si="0"/>
        <v>178.85714285714286</v>
      </c>
      <c r="M18" s="2">
        <f t="shared" si="1"/>
        <v>3</v>
      </c>
      <c r="N18" s="2"/>
      <c r="O18" s="2"/>
      <c r="P18" s="2"/>
      <c r="Q18" s="2">
        <f t="shared" si="2"/>
        <v>1</v>
      </c>
      <c r="R18" s="2">
        <f t="shared" si="3"/>
        <v>1</v>
      </c>
      <c r="S18" s="2">
        <f t="shared" si="4"/>
        <v>1</v>
      </c>
      <c r="T18" s="2">
        <f t="shared" si="5"/>
        <v>0</v>
      </c>
      <c r="U18" s="2">
        <f t="shared" si="6"/>
        <v>0</v>
      </c>
      <c r="V18" s="2">
        <f t="shared" si="7"/>
        <v>3</v>
      </c>
      <c r="W18" s="34">
        <f t="shared" si="9"/>
        <v>178.85714285714286</v>
      </c>
      <c r="X18" s="46" t="s">
        <v>576</v>
      </c>
      <c r="BPT18"/>
      <c r="BPU18"/>
      <c r="BPV18"/>
      <c r="BPW18"/>
      <c r="BPX18"/>
      <c r="BPY18"/>
      <c r="BPZ18"/>
      <c r="BQA18"/>
      <c r="BQB18"/>
      <c r="BQC18"/>
      <c r="BQD18"/>
      <c r="BQE18"/>
      <c r="BQF18"/>
      <c r="BQG18"/>
      <c r="BQH18"/>
      <c r="BQI18"/>
      <c r="BQJ18"/>
      <c r="BQK18"/>
      <c r="BQL18"/>
      <c r="BQM18"/>
      <c r="BQN18"/>
    </row>
    <row r="19" spans="1:1808">
      <c r="A19" s="12" t="s">
        <v>232</v>
      </c>
      <c r="B19" s="12" t="s">
        <v>38</v>
      </c>
      <c r="C19" s="12" t="s">
        <v>171</v>
      </c>
      <c r="D19" s="34">
        <v>72</v>
      </c>
      <c r="E19" s="34">
        <v>38.265306122448976</v>
      </c>
      <c r="F19" s="34"/>
      <c r="G19" s="36">
        <v>88</v>
      </c>
      <c r="H19" s="36"/>
      <c r="I19" s="36"/>
      <c r="J19" s="37">
        <f>MAX(G19:I19)</f>
        <v>88</v>
      </c>
      <c r="K19" s="34"/>
      <c r="L19" s="34">
        <f t="shared" si="0"/>
        <v>198.26530612244898</v>
      </c>
      <c r="M19" s="2">
        <f t="shared" si="1"/>
        <v>3</v>
      </c>
      <c r="N19" s="2"/>
      <c r="O19" s="2"/>
      <c r="P19" s="2"/>
      <c r="Q19" s="2">
        <f t="shared" si="2"/>
        <v>1</v>
      </c>
      <c r="R19" s="2">
        <f t="shared" si="3"/>
        <v>0</v>
      </c>
      <c r="S19" s="2">
        <f t="shared" si="4"/>
        <v>0</v>
      </c>
      <c r="T19" s="2">
        <f t="shared" si="5"/>
        <v>1</v>
      </c>
      <c r="U19" s="2">
        <f t="shared" si="6"/>
        <v>0</v>
      </c>
      <c r="V19" s="2">
        <f t="shared" si="7"/>
        <v>2</v>
      </c>
      <c r="W19" s="34">
        <f t="shared" si="9"/>
        <v>198.26530612244898</v>
      </c>
      <c r="X19" s="45" t="s">
        <v>576</v>
      </c>
    </row>
    <row r="20" spans="1:1808">
      <c r="A20" s="12" t="s">
        <v>224</v>
      </c>
      <c r="B20" s="12" t="s">
        <v>74</v>
      </c>
      <c r="C20" s="12" t="s">
        <v>23</v>
      </c>
      <c r="D20" s="34">
        <v>86</v>
      </c>
      <c r="E20" s="34">
        <v>29.081632653061224</v>
      </c>
      <c r="F20" s="34"/>
      <c r="G20" s="36">
        <v>73</v>
      </c>
      <c r="H20" s="36"/>
      <c r="I20" s="36"/>
      <c r="J20" s="37">
        <f>MAX(G20:I20)</f>
        <v>73</v>
      </c>
      <c r="K20" s="34"/>
      <c r="L20" s="34">
        <f t="shared" si="0"/>
        <v>188.08163265306121</v>
      </c>
      <c r="M20" s="2">
        <f t="shared" si="1"/>
        <v>3</v>
      </c>
      <c r="N20" s="2"/>
      <c r="O20" s="2"/>
      <c r="P20" s="2"/>
      <c r="Q20" s="2">
        <f t="shared" si="2"/>
        <v>1</v>
      </c>
      <c r="R20" s="2">
        <f t="shared" si="3"/>
        <v>0</v>
      </c>
      <c r="S20" s="2">
        <f t="shared" si="4"/>
        <v>0</v>
      </c>
      <c r="T20" s="2">
        <f t="shared" si="5"/>
        <v>1</v>
      </c>
      <c r="U20" s="2">
        <f t="shared" si="6"/>
        <v>0</v>
      </c>
      <c r="V20" s="2">
        <f t="shared" si="7"/>
        <v>2</v>
      </c>
      <c r="W20" s="34">
        <f t="shared" si="9"/>
        <v>188.08163265306121</v>
      </c>
      <c r="X20" s="45" t="s">
        <v>576</v>
      </c>
      <c r="BPT20"/>
      <c r="BPU20"/>
      <c r="BPV20"/>
      <c r="BPW20"/>
      <c r="BPX20"/>
      <c r="BPY20"/>
      <c r="BPZ20"/>
      <c r="BQA20"/>
      <c r="BQB20"/>
      <c r="BQC20"/>
      <c r="BQD20"/>
      <c r="BQE20"/>
      <c r="BQF20"/>
      <c r="BQG20"/>
      <c r="BQH20"/>
      <c r="BQI20"/>
      <c r="BQJ20"/>
      <c r="BQK20"/>
      <c r="BQL20"/>
      <c r="BQM20"/>
      <c r="BQN20"/>
    </row>
    <row r="21" spans="1:1808">
      <c r="A21" s="12" t="s">
        <v>206</v>
      </c>
      <c r="B21" s="12" t="s">
        <v>36</v>
      </c>
      <c r="C21" s="12" t="s">
        <v>44</v>
      </c>
      <c r="D21" s="34">
        <v>88</v>
      </c>
      <c r="E21" s="34">
        <v>32.142857142857146</v>
      </c>
      <c r="F21" s="40">
        <v>56</v>
      </c>
      <c r="G21" s="36"/>
      <c r="H21" s="36"/>
      <c r="I21" s="36"/>
      <c r="J21" s="37"/>
      <c r="K21" s="34"/>
      <c r="L21" s="34">
        <f t="shared" si="0"/>
        <v>176.14285714285714</v>
      </c>
      <c r="M21" s="2">
        <f t="shared" si="1"/>
        <v>3</v>
      </c>
      <c r="N21" s="2"/>
      <c r="O21" s="2"/>
      <c r="P21" s="2"/>
      <c r="Q21" s="2">
        <f t="shared" si="2"/>
        <v>1</v>
      </c>
      <c r="R21" s="2">
        <f t="shared" si="3"/>
        <v>0</v>
      </c>
      <c r="S21" s="2">
        <f t="shared" si="4"/>
        <v>1</v>
      </c>
      <c r="T21" s="2">
        <f t="shared" si="5"/>
        <v>0</v>
      </c>
      <c r="U21" s="2">
        <f t="shared" si="6"/>
        <v>0</v>
      </c>
      <c r="V21" s="2">
        <f t="shared" si="7"/>
        <v>2</v>
      </c>
      <c r="W21" s="34">
        <f t="shared" si="9"/>
        <v>176.14285714285714</v>
      </c>
      <c r="X21" s="25" t="s">
        <v>581</v>
      </c>
    </row>
    <row r="22" spans="1:1808">
      <c r="A22" s="12" t="s">
        <v>216</v>
      </c>
      <c r="B22" s="12" t="s">
        <v>52</v>
      </c>
      <c r="C22" s="12"/>
      <c r="D22" s="34">
        <v>90</v>
      </c>
      <c r="E22" s="34">
        <v>27.551020408163264</v>
      </c>
      <c r="F22" s="34"/>
      <c r="G22" s="36">
        <v>55</v>
      </c>
      <c r="H22" s="36"/>
      <c r="I22" s="36"/>
      <c r="J22" s="37">
        <f>MAX(G22:I22)</f>
        <v>55</v>
      </c>
      <c r="K22" s="34"/>
      <c r="L22" s="34">
        <f t="shared" si="0"/>
        <v>172.55102040816325</v>
      </c>
      <c r="M22" s="2">
        <f t="shared" si="1"/>
        <v>3</v>
      </c>
      <c r="N22" s="2"/>
      <c r="O22" s="2"/>
      <c r="P22" s="2"/>
      <c r="Q22" s="2">
        <f t="shared" si="2"/>
        <v>1</v>
      </c>
      <c r="R22" s="2">
        <f t="shared" si="3"/>
        <v>0</v>
      </c>
      <c r="S22" s="2">
        <f t="shared" si="4"/>
        <v>0</v>
      </c>
      <c r="T22" s="2">
        <f t="shared" si="5"/>
        <v>1</v>
      </c>
      <c r="U22" s="2">
        <f t="shared" si="6"/>
        <v>0</v>
      </c>
      <c r="V22" s="2">
        <f t="shared" si="7"/>
        <v>2</v>
      </c>
      <c r="W22" s="34">
        <f t="shared" si="9"/>
        <v>172.55102040816325</v>
      </c>
      <c r="X22" s="25" t="s">
        <v>581</v>
      </c>
    </row>
    <row r="23" spans="1:1808">
      <c r="A23" s="12" t="s">
        <v>87</v>
      </c>
      <c r="B23" s="12" t="s">
        <v>31</v>
      </c>
      <c r="C23" s="12" t="s">
        <v>47</v>
      </c>
      <c r="D23" s="34">
        <v>76</v>
      </c>
      <c r="E23" s="34">
        <v>21.428571428571427</v>
      </c>
      <c r="F23" s="34"/>
      <c r="G23" s="36">
        <v>74</v>
      </c>
      <c r="H23" s="36"/>
      <c r="I23" s="36"/>
      <c r="J23" s="37">
        <f>MAX(G23:I23)</f>
        <v>74</v>
      </c>
      <c r="K23" s="34"/>
      <c r="L23" s="34">
        <f t="shared" si="0"/>
        <v>171.42857142857144</v>
      </c>
      <c r="M23" s="2">
        <f t="shared" si="1"/>
        <v>3</v>
      </c>
      <c r="N23" s="2"/>
      <c r="O23" s="2"/>
      <c r="P23" s="2"/>
      <c r="Q23" s="2">
        <f t="shared" si="2"/>
        <v>1</v>
      </c>
      <c r="R23" s="2">
        <f t="shared" si="3"/>
        <v>0</v>
      </c>
      <c r="S23" s="2">
        <f t="shared" si="4"/>
        <v>0</v>
      </c>
      <c r="T23" s="2">
        <f t="shared" si="5"/>
        <v>1</v>
      </c>
      <c r="U23" s="2">
        <f t="shared" si="6"/>
        <v>0</v>
      </c>
      <c r="V23" s="2">
        <f t="shared" si="7"/>
        <v>2</v>
      </c>
      <c r="W23" s="34">
        <f t="shared" si="9"/>
        <v>171.42857142857144</v>
      </c>
      <c r="X23" s="25" t="s">
        <v>581</v>
      </c>
    </row>
    <row r="24" spans="1:1808">
      <c r="A24" s="12" t="s">
        <v>225</v>
      </c>
      <c r="B24" s="12" t="s">
        <v>13</v>
      </c>
      <c r="C24" s="12" t="s">
        <v>43</v>
      </c>
      <c r="D24" s="34">
        <v>62</v>
      </c>
      <c r="E24" s="34">
        <v>34.693877551020407</v>
      </c>
      <c r="F24" s="34">
        <v>34</v>
      </c>
      <c r="G24" s="36">
        <v>67</v>
      </c>
      <c r="H24" s="36"/>
      <c r="I24" s="36"/>
      <c r="J24" s="37">
        <f>MAX(G24:I24)</f>
        <v>67</v>
      </c>
      <c r="K24" s="34"/>
      <c r="L24" s="34">
        <f t="shared" si="0"/>
        <v>197.69387755102042</v>
      </c>
      <c r="M24" s="2">
        <f t="shared" si="1"/>
        <v>4</v>
      </c>
      <c r="N24" s="2"/>
      <c r="O24" s="2"/>
      <c r="P24" s="2"/>
      <c r="Q24" s="2">
        <f t="shared" si="2"/>
        <v>1</v>
      </c>
      <c r="R24" s="2">
        <f t="shared" si="3"/>
        <v>0</v>
      </c>
      <c r="S24" s="2">
        <f t="shared" si="4"/>
        <v>0</v>
      </c>
      <c r="T24" s="2">
        <f t="shared" si="5"/>
        <v>1</v>
      </c>
      <c r="U24" s="2">
        <f t="shared" si="6"/>
        <v>0</v>
      </c>
      <c r="V24" s="2">
        <f t="shared" si="7"/>
        <v>2</v>
      </c>
      <c r="W24" s="34">
        <f>L24-MIN(D24:F24,J24:K24)</f>
        <v>163.69387755102042</v>
      </c>
      <c r="X24" s="25" t="s">
        <v>581</v>
      </c>
    </row>
    <row r="25" spans="1:1808">
      <c r="A25" s="12" t="s">
        <v>222</v>
      </c>
      <c r="B25" s="12" t="s">
        <v>223</v>
      </c>
      <c r="C25" s="12" t="s">
        <v>39</v>
      </c>
      <c r="D25" s="34">
        <v>90</v>
      </c>
      <c r="E25" s="34">
        <v>72.959183673469383</v>
      </c>
      <c r="F25" s="34"/>
      <c r="G25" s="36"/>
      <c r="H25" s="36"/>
      <c r="I25" s="36"/>
      <c r="J25" s="37"/>
      <c r="K25" s="34"/>
      <c r="L25" s="34">
        <f t="shared" si="0"/>
        <v>162.9591836734694</v>
      </c>
      <c r="M25" s="2">
        <f t="shared" si="1"/>
        <v>2</v>
      </c>
      <c r="N25" s="2"/>
      <c r="O25" s="2"/>
      <c r="P25" s="2"/>
      <c r="Q25" s="2">
        <f t="shared" si="2"/>
        <v>1</v>
      </c>
      <c r="R25" s="2">
        <f t="shared" si="3"/>
        <v>1</v>
      </c>
      <c r="S25" s="2">
        <f t="shared" si="4"/>
        <v>0</v>
      </c>
      <c r="T25" s="2">
        <f t="shared" si="5"/>
        <v>0</v>
      </c>
      <c r="U25" s="2">
        <f t="shared" si="6"/>
        <v>0</v>
      </c>
      <c r="V25" s="2">
        <f t="shared" si="7"/>
        <v>2</v>
      </c>
      <c r="W25" s="34">
        <f>L25</f>
        <v>162.9591836734694</v>
      </c>
      <c r="X25" s="25" t="s">
        <v>581</v>
      </c>
      <c r="BPT25"/>
      <c r="BPU25"/>
      <c r="BPV25"/>
      <c r="BPW25"/>
      <c r="BPX25"/>
      <c r="BPY25"/>
      <c r="BPZ25"/>
      <c r="BQA25"/>
      <c r="BQB25"/>
      <c r="BQC25"/>
      <c r="BQD25"/>
      <c r="BQE25"/>
      <c r="BQF25"/>
      <c r="BQG25"/>
      <c r="BQH25"/>
      <c r="BQI25"/>
      <c r="BQJ25"/>
      <c r="BQK25"/>
      <c r="BQL25"/>
      <c r="BQM25"/>
      <c r="BQN25"/>
    </row>
    <row r="26" spans="1:1808">
      <c r="A26" s="12" t="s">
        <v>255</v>
      </c>
      <c r="B26" s="12" t="s">
        <v>68</v>
      </c>
      <c r="C26" s="12" t="s">
        <v>29</v>
      </c>
      <c r="D26" s="34">
        <v>81</v>
      </c>
      <c r="E26" s="34">
        <v>16</v>
      </c>
      <c r="F26" s="34"/>
      <c r="G26" s="36"/>
      <c r="H26" s="36"/>
      <c r="I26" s="36"/>
      <c r="J26" s="37"/>
      <c r="K26" s="34">
        <v>63</v>
      </c>
      <c r="L26" s="34">
        <f t="shared" si="0"/>
        <v>160</v>
      </c>
      <c r="M26" s="2">
        <f t="shared" si="1"/>
        <v>3</v>
      </c>
      <c r="N26" s="2"/>
      <c r="O26" s="2"/>
      <c r="P26" s="2"/>
      <c r="Q26" s="2">
        <f t="shared" si="2"/>
        <v>1</v>
      </c>
      <c r="R26" s="2">
        <f t="shared" si="3"/>
        <v>0</v>
      </c>
      <c r="S26" s="2">
        <f t="shared" si="4"/>
        <v>0</v>
      </c>
      <c r="T26" s="2">
        <f t="shared" si="5"/>
        <v>0</v>
      </c>
      <c r="U26" s="2">
        <f t="shared" si="6"/>
        <v>1</v>
      </c>
      <c r="V26" s="2">
        <f t="shared" si="7"/>
        <v>2</v>
      </c>
      <c r="W26" s="34">
        <f>L26</f>
        <v>160</v>
      </c>
      <c r="X26" s="25" t="s">
        <v>581</v>
      </c>
    </row>
    <row r="27" spans="1:1808">
      <c r="A27" s="12" t="s">
        <v>176</v>
      </c>
      <c r="B27" s="12" t="s">
        <v>62</v>
      </c>
      <c r="C27" s="12" t="s">
        <v>17</v>
      </c>
      <c r="D27" s="34">
        <v>64</v>
      </c>
      <c r="E27" s="34">
        <v>34.693877551020407</v>
      </c>
      <c r="F27" s="34">
        <v>60</v>
      </c>
      <c r="G27" s="36"/>
      <c r="H27" s="36"/>
      <c r="I27" s="36"/>
      <c r="J27" s="37"/>
      <c r="K27" s="34"/>
      <c r="L27" s="34">
        <f t="shared" si="0"/>
        <v>158.69387755102042</v>
      </c>
      <c r="M27" s="2">
        <f t="shared" si="1"/>
        <v>3</v>
      </c>
      <c r="N27" s="2"/>
      <c r="O27" s="2"/>
      <c r="P27" s="2"/>
      <c r="Q27" s="2">
        <f t="shared" si="2"/>
        <v>1</v>
      </c>
      <c r="R27" s="2">
        <f t="shared" si="3"/>
        <v>0</v>
      </c>
      <c r="S27" s="2">
        <f t="shared" si="4"/>
        <v>1</v>
      </c>
      <c r="T27" s="2">
        <f t="shared" si="5"/>
        <v>0</v>
      </c>
      <c r="U27" s="2">
        <f t="shared" si="6"/>
        <v>0</v>
      </c>
      <c r="V27" s="2">
        <f t="shared" si="7"/>
        <v>2</v>
      </c>
      <c r="W27" s="34">
        <f>L27</f>
        <v>158.69387755102042</v>
      </c>
      <c r="X27" s="25" t="s">
        <v>581</v>
      </c>
      <c r="BPT27" s="11"/>
      <c r="BPU27" s="11"/>
      <c r="BPV27" s="11"/>
      <c r="BPW27" s="11"/>
      <c r="BPX27" s="11"/>
      <c r="BPY27" s="11"/>
      <c r="BPZ27" s="11"/>
      <c r="BQA27" s="11"/>
      <c r="BQB27" s="11"/>
      <c r="BQC27" s="11"/>
      <c r="BQD27" s="11"/>
      <c r="BQE27" s="11"/>
      <c r="BQF27" s="11"/>
      <c r="BQG27" s="11"/>
      <c r="BQH27" s="11"/>
      <c r="BQI27" s="11"/>
      <c r="BQJ27" s="11"/>
      <c r="BQK27" s="11"/>
      <c r="BQL27" s="11"/>
      <c r="BQM27" s="11"/>
      <c r="BQN27" s="11"/>
    </row>
    <row r="28" spans="1:1808">
      <c r="A28" s="12" t="s">
        <v>192</v>
      </c>
      <c r="B28" s="12" t="s">
        <v>130</v>
      </c>
      <c r="C28" s="12" t="s">
        <v>16</v>
      </c>
      <c r="D28" s="34">
        <v>52</v>
      </c>
      <c r="E28" s="34">
        <v>32.653061224489797</v>
      </c>
      <c r="F28" s="34">
        <v>24</v>
      </c>
      <c r="G28" s="36">
        <v>73</v>
      </c>
      <c r="H28" s="36"/>
      <c r="I28" s="36"/>
      <c r="J28" s="37">
        <f>MAX(G28:I28)</f>
        <v>73</v>
      </c>
      <c r="K28" s="34"/>
      <c r="L28" s="34">
        <f t="shared" si="0"/>
        <v>181.65306122448979</v>
      </c>
      <c r="M28" s="2">
        <f t="shared" si="1"/>
        <v>4</v>
      </c>
      <c r="N28" s="2"/>
      <c r="O28" s="2"/>
      <c r="P28" s="2"/>
      <c r="Q28" s="2">
        <f t="shared" si="2"/>
        <v>1</v>
      </c>
      <c r="R28" s="2">
        <f t="shared" si="3"/>
        <v>0</v>
      </c>
      <c r="S28" s="2">
        <f t="shared" si="4"/>
        <v>0</v>
      </c>
      <c r="T28" s="2">
        <f t="shared" si="5"/>
        <v>1</v>
      </c>
      <c r="U28" s="2">
        <f t="shared" si="6"/>
        <v>0</v>
      </c>
      <c r="V28" s="2">
        <f t="shared" si="7"/>
        <v>2</v>
      </c>
      <c r="W28" s="34">
        <f>L28-MIN(D28:F28,J28:K28)</f>
        <v>157.65306122448979</v>
      </c>
      <c r="X28" s="25" t="s">
        <v>581</v>
      </c>
    </row>
    <row r="29" spans="1:1808">
      <c r="A29" s="12" t="s">
        <v>233</v>
      </c>
      <c r="B29" s="12" t="s">
        <v>234</v>
      </c>
      <c r="C29" s="12" t="s">
        <v>235</v>
      </c>
      <c r="D29" s="34">
        <v>79</v>
      </c>
      <c r="E29" s="34">
        <v>7.1428571428571432</v>
      </c>
      <c r="F29" s="34"/>
      <c r="G29" s="36">
        <v>67</v>
      </c>
      <c r="H29" s="36"/>
      <c r="I29" s="36"/>
      <c r="J29" s="37">
        <f>MAX(G29:I29)</f>
        <v>67</v>
      </c>
      <c r="K29" s="34"/>
      <c r="L29" s="34">
        <f t="shared" si="0"/>
        <v>153.14285714285714</v>
      </c>
      <c r="M29" s="2">
        <f t="shared" si="1"/>
        <v>3</v>
      </c>
      <c r="N29" s="2"/>
      <c r="O29" s="2"/>
      <c r="P29" s="2"/>
      <c r="Q29" s="2">
        <f t="shared" si="2"/>
        <v>1</v>
      </c>
      <c r="R29" s="2">
        <f t="shared" si="3"/>
        <v>0</v>
      </c>
      <c r="S29" s="2">
        <f t="shared" si="4"/>
        <v>0</v>
      </c>
      <c r="T29" s="2">
        <f t="shared" si="5"/>
        <v>1</v>
      </c>
      <c r="U29" s="2">
        <f t="shared" si="6"/>
        <v>0</v>
      </c>
      <c r="V29" s="2">
        <f t="shared" si="7"/>
        <v>2</v>
      </c>
      <c r="W29" s="34">
        <f>L29</f>
        <v>153.14285714285714</v>
      </c>
      <c r="X29" s="25" t="s">
        <v>581</v>
      </c>
    </row>
    <row r="30" spans="1:1808">
      <c r="A30" s="12" t="s">
        <v>238</v>
      </c>
      <c r="B30" s="12" t="s">
        <v>239</v>
      </c>
      <c r="C30" s="12" t="s">
        <v>240</v>
      </c>
      <c r="D30" s="34">
        <v>50</v>
      </c>
      <c r="E30" s="34">
        <v>10.714285714285714</v>
      </c>
      <c r="F30" s="34">
        <v>27</v>
      </c>
      <c r="G30" s="36">
        <v>62</v>
      </c>
      <c r="H30" s="36"/>
      <c r="I30" s="36"/>
      <c r="J30" s="37">
        <f>MAX(G30:I30)</f>
        <v>62</v>
      </c>
      <c r="K30" s="34">
        <v>37</v>
      </c>
      <c r="L30" s="34">
        <f t="shared" si="0"/>
        <v>186.71428571428572</v>
      </c>
      <c r="M30" s="2">
        <f t="shared" si="1"/>
        <v>5</v>
      </c>
      <c r="N30" s="2"/>
      <c r="O30" s="2">
        <v>16</v>
      </c>
      <c r="P30" s="38">
        <v>54</v>
      </c>
      <c r="Q30" s="2">
        <f t="shared" si="2"/>
        <v>1</v>
      </c>
      <c r="R30" s="2">
        <f t="shared" si="3"/>
        <v>0</v>
      </c>
      <c r="S30" s="2">
        <f t="shared" si="4"/>
        <v>0</v>
      </c>
      <c r="T30" s="2">
        <f t="shared" si="5"/>
        <v>1</v>
      </c>
      <c r="U30" s="2">
        <f t="shared" si="6"/>
        <v>0</v>
      </c>
      <c r="V30" s="2">
        <f t="shared" si="7"/>
        <v>2</v>
      </c>
      <c r="W30" s="34">
        <f>J30+D30+K30</f>
        <v>149</v>
      </c>
      <c r="X30" s="25" t="s">
        <v>581</v>
      </c>
    </row>
    <row r="31" spans="1:1808" s="11" customFormat="1">
      <c r="A31" s="12" t="s">
        <v>217</v>
      </c>
      <c r="B31" s="12" t="s">
        <v>42</v>
      </c>
      <c r="C31" s="12"/>
      <c r="D31" s="34">
        <v>94</v>
      </c>
      <c r="E31" s="34">
        <v>48.469387755102041</v>
      </c>
      <c r="F31" s="34"/>
      <c r="G31" s="36"/>
      <c r="H31" s="36"/>
      <c r="I31" s="36"/>
      <c r="J31" s="37"/>
      <c r="K31" s="34"/>
      <c r="L31" s="34">
        <f t="shared" si="0"/>
        <v>142.46938775510205</v>
      </c>
      <c r="M31" s="2">
        <f t="shared" si="1"/>
        <v>2</v>
      </c>
      <c r="N31" s="2"/>
      <c r="O31" s="2"/>
      <c r="P31" s="2"/>
      <c r="Q31" s="2">
        <f t="shared" si="2"/>
        <v>1</v>
      </c>
      <c r="R31" s="2">
        <f t="shared" si="3"/>
        <v>1</v>
      </c>
      <c r="S31" s="2">
        <f t="shared" si="4"/>
        <v>0</v>
      </c>
      <c r="T31" s="2">
        <f t="shared" si="5"/>
        <v>0</v>
      </c>
      <c r="U31" s="2">
        <f t="shared" si="6"/>
        <v>0</v>
      </c>
      <c r="V31" s="2">
        <f t="shared" si="7"/>
        <v>2</v>
      </c>
      <c r="W31" s="34">
        <f>L31</f>
        <v>142.46938775510205</v>
      </c>
      <c r="X31" s="25" t="s">
        <v>581</v>
      </c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  <c r="BM31" s="7"/>
      <c r="BN31" s="7"/>
      <c r="BO31" s="7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  <c r="CA31" s="7"/>
      <c r="CB31" s="7"/>
      <c r="CC31" s="7"/>
      <c r="CD31" s="7"/>
      <c r="CE31" s="7"/>
      <c r="CF31" s="7"/>
      <c r="CG31" s="7"/>
      <c r="CH31" s="7"/>
      <c r="CI31" s="7"/>
      <c r="CJ31" s="7"/>
      <c r="CK31" s="7"/>
      <c r="CL31" s="7"/>
      <c r="CM31" s="7"/>
      <c r="CN31" s="7"/>
      <c r="CO31" s="7"/>
      <c r="CP31" s="7"/>
      <c r="CQ31" s="7"/>
      <c r="CR31" s="7"/>
      <c r="CS31" s="7"/>
      <c r="CT31" s="7"/>
      <c r="CU31" s="7"/>
      <c r="CV31" s="7"/>
      <c r="CW31" s="7"/>
      <c r="CX31" s="7"/>
      <c r="CY31" s="7"/>
      <c r="CZ31" s="7"/>
      <c r="DA31" s="7"/>
      <c r="DB31" s="7"/>
      <c r="DC31" s="7"/>
      <c r="DD31" s="7"/>
      <c r="DE31" s="7"/>
      <c r="DF31" s="7"/>
      <c r="DG31" s="7"/>
      <c r="DH31" s="7"/>
      <c r="DI31" s="7"/>
      <c r="DJ31" s="7"/>
      <c r="DK31" s="7"/>
      <c r="DL31" s="7"/>
      <c r="DM31" s="7"/>
      <c r="DN31" s="7"/>
      <c r="DO31" s="7"/>
      <c r="DP31" s="7"/>
      <c r="DQ31" s="7"/>
      <c r="DR31" s="7"/>
      <c r="DS31" s="7"/>
      <c r="DT31" s="7"/>
      <c r="DU31" s="7"/>
      <c r="DV31" s="7"/>
      <c r="DW31" s="7"/>
      <c r="DX31" s="7"/>
      <c r="DY31" s="7"/>
      <c r="DZ31" s="7"/>
      <c r="EA31" s="7"/>
      <c r="EB31" s="7"/>
      <c r="EC31" s="7"/>
      <c r="ED31" s="7"/>
      <c r="EE31" s="7"/>
      <c r="EF31" s="7"/>
      <c r="EG31" s="7"/>
      <c r="EH31" s="7"/>
      <c r="EI31" s="7"/>
      <c r="EJ31" s="7"/>
      <c r="EK31" s="7"/>
      <c r="EL31" s="7"/>
      <c r="EM31" s="7"/>
      <c r="EN31" s="7"/>
      <c r="EO31" s="7"/>
      <c r="EP31" s="7"/>
      <c r="EQ31" s="7"/>
      <c r="ER31" s="7"/>
      <c r="ES31" s="7"/>
      <c r="ET31" s="7"/>
      <c r="EU31" s="7"/>
      <c r="EV31" s="7"/>
      <c r="EW31" s="7"/>
      <c r="EX31" s="7"/>
      <c r="EY31" s="7"/>
      <c r="EZ31" s="7"/>
      <c r="FA31" s="7"/>
      <c r="FB31" s="7"/>
      <c r="FC31" s="7"/>
      <c r="FD31" s="7"/>
      <c r="FE31" s="7"/>
      <c r="FF31" s="7"/>
      <c r="FG31" s="7"/>
      <c r="FH31" s="7"/>
      <c r="FI31" s="7"/>
      <c r="FJ31" s="7"/>
      <c r="FK31" s="7"/>
      <c r="FL31" s="7"/>
      <c r="FM31" s="7"/>
      <c r="FN31" s="7"/>
      <c r="FO31" s="7"/>
      <c r="FP31" s="7"/>
      <c r="FQ31" s="7"/>
      <c r="FR31" s="7"/>
      <c r="FS31" s="7"/>
      <c r="FT31" s="7"/>
      <c r="FU31" s="7"/>
      <c r="FV31" s="7"/>
      <c r="FW31" s="7"/>
      <c r="FX31" s="7"/>
      <c r="FY31" s="7"/>
      <c r="FZ31" s="7"/>
      <c r="GA31" s="7"/>
      <c r="GB31" s="7"/>
      <c r="GC31" s="7"/>
      <c r="GD31" s="7"/>
      <c r="GE31" s="7"/>
      <c r="GF31" s="7"/>
      <c r="GG31" s="7"/>
      <c r="GH31" s="7"/>
      <c r="GI31" s="7"/>
      <c r="GJ31" s="7"/>
      <c r="GK31" s="7"/>
      <c r="GL31" s="7"/>
      <c r="GM31" s="7"/>
      <c r="GN31" s="7"/>
      <c r="GO31" s="7"/>
      <c r="GP31" s="7"/>
      <c r="GQ31" s="7"/>
      <c r="GR31" s="7"/>
      <c r="GS31" s="7"/>
      <c r="GT31" s="7"/>
      <c r="GU31" s="7"/>
      <c r="GV31" s="7"/>
      <c r="GW31" s="7"/>
      <c r="GX31" s="7"/>
      <c r="GY31" s="7"/>
      <c r="GZ31" s="7"/>
      <c r="HA31" s="7"/>
      <c r="HB31" s="7"/>
      <c r="HC31" s="7"/>
      <c r="HD31" s="7"/>
      <c r="HE31" s="7"/>
      <c r="HF31" s="7"/>
      <c r="HG31" s="7"/>
      <c r="HH31" s="7"/>
      <c r="HI31" s="7"/>
      <c r="HJ31" s="7"/>
      <c r="HK31" s="7"/>
      <c r="HL31" s="7"/>
      <c r="HM31" s="7"/>
      <c r="HN31" s="7"/>
      <c r="HO31" s="7"/>
      <c r="HP31" s="7"/>
      <c r="HQ31" s="7"/>
      <c r="HR31" s="7"/>
      <c r="HS31" s="7"/>
      <c r="HT31" s="7"/>
      <c r="HU31" s="7"/>
      <c r="HV31" s="7"/>
      <c r="HW31" s="7"/>
      <c r="HX31" s="7"/>
      <c r="HY31" s="7"/>
      <c r="HZ31" s="7"/>
      <c r="IA31" s="7"/>
      <c r="IB31" s="7"/>
      <c r="IC31" s="7"/>
      <c r="ID31" s="7"/>
      <c r="IE31" s="7"/>
      <c r="IF31" s="7"/>
      <c r="IG31" s="7"/>
      <c r="IH31" s="7"/>
      <c r="II31" s="7"/>
      <c r="IJ31" s="7"/>
      <c r="IK31" s="7"/>
      <c r="IL31" s="7"/>
      <c r="IM31" s="7"/>
      <c r="IN31" s="7"/>
      <c r="IO31" s="7"/>
      <c r="IP31" s="7"/>
      <c r="IQ31" s="7"/>
      <c r="IR31" s="7"/>
      <c r="IS31" s="7"/>
      <c r="IT31" s="7"/>
      <c r="IU31" s="7"/>
      <c r="IV31" s="7"/>
      <c r="IW31" s="7"/>
      <c r="IX31" s="7"/>
      <c r="IY31" s="7"/>
      <c r="IZ31" s="7"/>
      <c r="JA31" s="7"/>
      <c r="JB31" s="7"/>
      <c r="JC31" s="7"/>
      <c r="JD31" s="7"/>
      <c r="JE31" s="7"/>
      <c r="JF31" s="7"/>
      <c r="JG31" s="7"/>
      <c r="JH31" s="7"/>
      <c r="JI31" s="7"/>
      <c r="JJ31" s="7"/>
      <c r="JK31" s="7"/>
      <c r="JL31" s="7"/>
      <c r="JM31" s="7"/>
      <c r="JN31" s="7"/>
      <c r="JO31" s="7"/>
      <c r="JP31" s="7"/>
      <c r="JQ31" s="7"/>
      <c r="JR31" s="7"/>
      <c r="JS31" s="7"/>
      <c r="JT31" s="7"/>
      <c r="JU31" s="7"/>
      <c r="JV31" s="7"/>
      <c r="JW31" s="7"/>
      <c r="JX31" s="7"/>
      <c r="JY31" s="7"/>
      <c r="JZ31" s="7"/>
      <c r="KA31" s="7"/>
      <c r="KB31" s="7"/>
      <c r="KC31" s="7"/>
      <c r="KD31" s="7"/>
      <c r="KE31" s="7"/>
      <c r="KF31" s="7"/>
      <c r="KG31" s="7"/>
      <c r="KH31" s="7"/>
      <c r="KI31" s="7"/>
      <c r="KJ31" s="7"/>
      <c r="KK31" s="7"/>
      <c r="KL31" s="7"/>
      <c r="KM31" s="7"/>
      <c r="KN31" s="7"/>
      <c r="KO31" s="7"/>
      <c r="KP31" s="7"/>
      <c r="KQ31" s="7"/>
      <c r="KR31" s="7"/>
      <c r="KS31" s="7"/>
      <c r="KT31" s="7"/>
      <c r="KU31" s="7"/>
      <c r="KV31" s="7"/>
      <c r="KW31" s="7"/>
      <c r="KX31" s="7"/>
      <c r="KY31" s="7"/>
      <c r="KZ31" s="7"/>
      <c r="LA31" s="7"/>
      <c r="LB31" s="7"/>
      <c r="LC31" s="7"/>
      <c r="LD31" s="7"/>
      <c r="LE31" s="7"/>
      <c r="LF31" s="7"/>
      <c r="LG31" s="7"/>
      <c r="LH31" s="7"/>
      <c r="LI31" s="7"/>
      <c r="LJ31" s="7"/>
      <c r="LK31" s="7"/>
      <c r="LL31" s="7"/>
      <c r="LM31" s="7"/>
      <c r="LN31" s="7"/>
      <c r="LO31" s="7"/>
      <c r="LP31" s="7"/>
      <c r="LQ31" s="7"/>
      <c r="LR31" s="7"/>
      <c r="LS31" s="7"/>
      <c r="LT31" s="7"/>
      <c r="LU31" s="7"/>
      <c r="LV31" s="7"/>
      <c r="LW31" s="7"/>
      <c r="LX31" s="7"/>
      <c r="LY31" s="7"/>
      <c r="LZ31" s="7"/>
      <c r="MA31" s="7"/>
      <c r="MB31" s="7"/>
      <c r="MC31" s="7"/>
      <c r="MD31" s="7"/>
      <c r="ME31" s="7"/>
      <c r="MF31" s="7"/>
      <c r="MG31" s="7"/>
      <c r="MH31" s="7"/>
      <c r="MI31" s="7"/>
      <c r="MJ31" s="7"/>
      <c r="MK31" s="7"/>
      <c r="ML31" s="7"/>
      <c r="MM31" s="7"/>
      <c r="MN31" s="7"/>
      <c r="MO31" s="7"/>
      <c r="MP31" s="7"/>
      <c r="MQ31" s="7"/>
      <c r="MR31" s="7"/>
      <c r="MS31" s="7"/>
      <c r="MT31" s="7"/>
      <c r="MU31" s="7"/>
      <c r="MV31" s="7"/>
      <c r="MW31" s="7"/>
      <c r="MX31" s="7"/>
      <c r="MY31" s="7"/>
      <c r="MZ31" s="7"/>
      <c r="NA31" s="7"/>
      <c r="NB31" s="7"/>
      <c r="NC31" s="7"/>
      <c r="ND31" s="7"/>
      <c r="NE31" s="7"/>
      <c r="NF31" s="7"/>
      <c r="NG31" s="7"/>
      <c r="NH31" s="7"/>
      <c r="NI31" s="7"/>
      <c r="NJ31" s="7"/>
      <c r="NK31" s="7"/>
      <c r="NL31" s="7"/>
      <c r="NM31" s="7"/>
      <c r="NN31" s="7"/>
      <c r="NO31" s="7"/>
      <c r="NP31" s="7"/>
      <c r="NQ31" s="7"/>
      <c r="NR31" s="7"/>
      <c r="NS31" s="7"/>
      <c r="NT31" s="7"/>
      <c r="NU31" s="7"/>
      <c r="NV31" s="7"/>
      <c r="NW31" s="7"/>
      <c r="NX31" s="7"/>
      <c r="NY31" s="7"/>
      <c r="NZ31" s="7"/>
      <c r="OA31" s="7"/>
      <c r="OB31" s="7"/>
      <c r="OC31" s="7"/>
      <c r="OD31" s="7"/>
      <c r="OE31" s="7"/>
      <c r="OF31" s="7"/>
      <c r="OG31" s="7"/>
      <c r="OH31" s="7"/>
      <c r="OI31" s="7"/>
      <c r="OJ31" s="7"/>
      <c r="OK31" s="7"/>
      <c r="OL31" s="7"/>
      <c r="OM31" s="7"/>
      <c r="ON31" s="7"/>
      <c r="OO31" s="7"/>
      <c r="OP31" s="7"/>
      <c r="OQ31" s="7"/>
      <c r="OR31" s="7"/>
      <c r="OS31" s="7"/>
      <c r="OT31" s="7"/>
      <c r="OU31" s="7"/>
      <c r="OV31" s="7"/>
      <c r="OW31" s="7"/>
      <c r="OX31" s="7"/>
      <c r="OY31" s="7"/>
      <c r="OZ31" s="7"/>
      <c r="PA31" s="7"/>
      <c r="PB31" s="7"/>
      <c r="PC31" s="7"/>
      <c r="PD31" s="7"/>
      <c r="PE31" s="7"/>
      <c r="PF31" s="7"/>
      <c r="PG31" s="7"/>
      <c r="PH31" s="7"/>
      <c r="PI31" s="7"/>
      <c r="PJ31" s="7"/>
      <c r="PK31" s="7"/>
      <c r="PL31" s="7"/>
      <c r="PM31" s="7"/>
      <c r="PN31" s="7"/>
      <c r="PO31" s="7"/>
      <c r="PP31" s="7"/>
      <c r="PQ31" s="7"/>
      <c r="PR31" s="7"/>
      <c r="PS31" s="7"/>
      <c r="PT31" s="7"/>
      <c r="PU31" s="7"/>
      <c r="PV31" s="7"/>
      <c r="PW31" s="7"/>
      <c r="PX31" s="7"/>
      <c r="PY31" s="7"/>
      <c r="PZ31" s="7"/>
      <c r="QA31" s="7"/>
      <c r="QB31" s="7"/>
      <c r="QC31" s="7"/>
      <c r="QD31" s="7"/>
      <c r="QE31" s="7"/>
      <c r="QF31" s="7"/>
      <c r="QG31" s="7"/>
      <c r="QH31" s="7"/>
      <c r="QI31" s="7"/>
      <c r="QJ31" s="7"/>
      <c r="QK31" s="7"/>
      <c r="QL31" s="7"/>
      <c r="QM31" s="7"/>
      <c r="QN31" s="7"/>
      <c r="QO31" s="7"/>
      <c r="QP31" s="7"/>
      <c r="QQ31" s="7"/>
      <c r="QR31" s="7"/>
      <c r="QS31" s="7"/>
      <c r="QT31" s="7"/>
      <c r="QU31" s="7"/>
      <c r="QV31" s="7"/>
      <c r="QW31" s="7"/>
      <c r="QX31" s="7"/>
      <c r="QY31" s="7"/>
      <c r="QZ31" s="7"/>
      <c r="RA31" s="7"/>
      <c r="RB31" s="7"/>
      <c r="RC31" s="7"/>
      <c r="RD31" s="7"/>
      <c r="RE31" s="7"/>
      <c r="RF31" s="7"/>
      <c r="RG31" s="7"/>
      <c r="RH31" s="7"/>
      <c r="RI31" s="7"/>
      <c r="RJ31" s="7"/>
      <c r="RK31" s="7"/>
      <c r="RL31" s="7"/>
      <c r="RM31" s="7"/>
      <c r="RN31" s="7"/>
      <c r="RO31" s="7"/>
      <c r="RP31" s="7"/>
      <c r="RQ31" s="7"/>
      <c r="RR31" s="7"/>
      <c r="RS31" s="7"/>
      <c r="RT31" s="7"/>
      <c r="RU31" s="7"/>
      <c r="RV31" s="7"/>
      <c r="RW31" s="7"/>
      <c r="RX31" s="7"/>
      <c r="RY31" s="7"/>
      <c r="RZ31" s="7"/>
      <c r="SA31" s="7"/>
      <c r="SB31" s="7"/>
      <c r="SC31" s="7"/>
      <c r="SD31" s="7"/>
      <c r="SE31" s="7"/>
      <c r="SF31" s="7"/>
      <c r="SG31" s="7"/>
      <c r="SH31" s="7"/>
      <c r="SI31" s="7"/>
      <c r="SJ31" s="7"/>
      <c r="SK31" s="7"/>
      <c r="SL31" s="7"/>
      <c r="SM31" s="7"/>
      <c r="SN31" s="7"/>
      <c r="SO31" s="7"/>
      <c r="SP31" s="7"/>
      <c r="SQ31" s="7"/>
      <c r="SR31" s="7"/>
      <c r="SS31" s="7"/>
      <c r="ST31" s="7"/>
      <c r="SU31" s="7"/>
      <c r="SV31" s="7"/>
      <c r="SW31" s="7"/>
      <c r="SX31" s="7"/>
      <c r="SY31" s="7"/>
      <c r="SZ31" s="7"/>
      <c r="TA31" s="7"/>
      <c r="TB31" s="7"/>
      <c r="TC31" s="7"/>
      <c r="TD31" s="7"/>
      <c r="TE31" s="7"/>
      <c r="TF31" s="7"/>
      <c r="TG31" s="7"/>
      <c r="TH31" s="7"/>
      <c r="TI31" s="7"/>
      <c r="TJ31" s="7"/>
      <c r="TK31" s="7"/>
      <c r="TL31" s="7"/>
      <c r="TM31" s="7"/>
      <c r="TN31" s="7"/>
      <c r="TO31" s="7"/>
      <c r="TP31" s="7"/>
      <c r="TQ31" s="7"/>
      <c r="TR31" s="7"/>
      <c r="TS31" s="7"/>
      <c r="TT31" s="7"/>
      <c r="TU31" s="7"/>
      <c r="TV31" s="7"/>
      <c r="TW31" s="7"/>
      <c r="TX31" s="7"/>
      <c r="TY31" s="7"/>
      <c r="TZ31" s="7"/>
      <c r="UA31" s="7"/>
      <c r="UB31" s="7"/>
      <c r="UC31" s="7"/>
      <c r="UD31" s="7"/>
      <c r="UE31" s="7"/>
      <c r="UF31" s="7"/>
      <c r="UG31" s="7"/>
      <c r="UH31" s="7"/>
      <c r="UI31" s="7"/>
      <c r="UJ31" s="7"/>
      <c r="UK31" s="7"/>
      <c r="UL31" s="7"/>
      <c r="UM31" s="7"/>
      <c r="UN31" s="7"/>
      <c r="UO31" s="7"/>
      <c r="UP31" s="7"/>
      <c r="UQ31" s="7"/>
      <c r="UR31" s="7"/>
      <c r="US31" s="7"/>
      <c r="UT31" s="7"/>
      <c r="UU31" s="7"/>
      <c r="UV31" s="7"/>
      <c r="UW31" s="7"/>
      <c r="UX31" s="7"/>
      <c r="UY31" s="7"/>
      <c r="UZ31" s="7"/>
      <c r="VA31" s="7"/>
      <c r="VB31" s="7"/>
      <c r="VC31" s="7"/>
      <c r="VD31" s="7"/>
      <c r="VE31" s="7"/>
      <c r="VF31" s="7"/>
      <c r="VG31" s="7"/>
      <c r="VH31" s="7"/>
      <c r="VI31" s="7"/>
      <c r="VJ31" s="7"/>
      <c r="VK31" s="7"/>
      <c r="VL31" s="7"/>
      <c r="VM31" s="7"/>
      <c r="VN31" s="7"/>
      <c r="VO31" s="7"/>
      <c r="VP31" s="7"/>
      <c r="VQ31" s="7"/>
      <c r="VR31" s="7"/>
      <c r="VS31" s="7"/>
      <c r="VT31" s="7"/>
      <c r="VU31" s="7"/>
      <c r="VV31" s="7"/>
      <c r="VW31" s="7"/>
      <c r="VX31" s="7"/>
      <c r="VY31" s="7"/>
      <c r="VZ31" s="7"/>
      <c r="WA31" s="7"/>
      <c r="WB31" s="7"/>
      <c r="WC31" s="7"/>
      <c r="WD31" s="7"/>
      <c r="WE31" s="7"/>
      <c r="WF31" s="7"/>
      <c r="WG31" s="7"/>
      <c r="WH31" s="7"/>
      <c r="WI31" s="7"/>
      <c r="WJ31" s="7"/>
      <c r="WK31" s="7"/>
      <c r="WL31" s="7"/>
      <c r="WM31" s="7"/>
      <c r="WN31" s="7"/>
      <c r="WO31" s="7"/>
      <c r="WP31" s="7"/>
      <c r="WQ31" s="7"/>
      <c r="WR31" s="7"/>
      <c r="WS31" s="7"/>
      <c r="WT31" s="7"/>
      <c r="WU31" s="7"/>
      <c r="WV31" s="7"/>
      <c r="WW31" s="7"/>
      <c r="WX31" s="7"/>
      <c r="WY31" s="7"/>
      <c r="WZ31" s="7"/>
      <c r="XA31" s="7"/>
      <c r="XB31" s="7"/>
      <c r="XC31" s="7"/>
      <c r="XD31" s="7"/>
      <c r="XE31" s="7"/>
      <c r="XF31" s="7"/>
      <c r="XG31" s="7"/>
      <c r="XH31" s="7"/>
      <c r="XI31" s="7"/>
      <c r="XJ31" s="7"/>
      <c r="XK31" s="7"/>
      <c r="XL31" s="7"/>
      <c r="XM31" s="7"/>
      <c r="XN31" s="7"/>
      <c r="XO31" s="7"/>
      <c r="XP31" s="7"/>
      <c r="XQ31" s="7"/>
      <c r="XR31" s="7"/>
      <c r="XS31" s="7"/>
      <c r="XT31" s="7"/>
      <c r="XU31" s="7"/>
      <c r="XV31" s="7"/>
      <c r="XW31" s="7"/>
      <c r="XX31" s="7"/>
      <c r="XY31" s="7"/>
      <c r="XZ31" s="7"/>
      <c r="YA31" s="7"/>
      <c r="YB31" s="7"/>
      <c r="YC31" s="7"/>
      <c r="YD31" s="7"/>
      <c r="YE31" s="7"/>
      <c r="YF31" s="7"/>
      <c r="YG31" s="7"/>
      <c r="YH31" s="7"/>
      <c r="YI31" s="7"/>
      <c r="YJ31" s="7"/>
      <c r="YK31" s="7"/>
      <c r="YL31" s="7"/>
      <c r="YM31" s="7"/>
      <c r="YN31" s="7"/>
      <c r="YO31" s="7"/>
      <c r="YP31" s="7"/>
      <c r="YQ31" s="7"/>
      <c r="YR31" s="7"/>
      <c r="YS31" s="7"/>
      <c r="YT31" s="7"/>
      <c r="YU31" s="7"/>
      <c r="YV31" s="7"/>
      <c r="YW31" s="7"/>
      <c r="YX31" s="7"/>
      <c r="YY31" s="7"/>
      <c r="YZ31" s="7"/>
      <c r="ZA31" s="7"/>
      <c r="ZB31" s="7"/>
      <c r="ZC31" s="7"/>
      <c r="ZD31" s="7"/>
      <c r="ZE31" s="7"/>
      <c r="ZF31" s="7"/>
      <c r="ZG31" s="7"/>
      <c r="ZH31" s="7"/>
      <c r="ZI31" s="7"/>
      <c r="ZJ31" s="7"/>
      <c r="ZK31" s="7"/>
      <c r="ZL31" s="7"/>
      <c r="ZM31" s="7"/>
      <c r="ZN31" s="7"/>
      <c r="ZO31" s="7"/>
      <c r="ZP31" s="7"/>
      <c r="ZQ31" s="7"/>
      <c r="ZR31" s="7"/>
      <c r="ZS31" s="7"/>
      <c r="ZT31" s="7"/>
      <c r="ZU31" s="7"/>
      <c r="ZV31" s="7"/>
      <c r="ZW31" s="7"/>
      <c r="ZX31" s="7"/>
      <c r="ZY31" s="7"/>
      <c r="ZZ31" s="7"/>
      <c r="AAA31" s="7"/>
      <c r="AAB31" s="7"/>
      <c r="AAC31" s="7"/>
      <c r="AAD31" s="7"/>
      <c r="AAE31" s="7"/>
      <c r="AAF31" s="7"/>
      <c r="AAG31" s="7"/>
      <c r="AAH31" s="7"/>
      <c r="AAI31" s="7"/>
      <c r="AAJ31" s="7"/>
      <c r="AAK31" s="7"/>
      <c r="AAL31" s="7"/>
      <c r="AAM31" s="7"/>
      <c r="AAN31" s="7"/>
      <c r="AAO31" s="7"/>
      <c r="AAP31" s="7"/>
      <c r="AAQ31" s="7"/>
      <c r="AAR31" s="7"/>
      <c r="AAS31" s="7"/>
      <c r="AAT31" s="7"/>
      <c r="AAU31" s="7"/>
      <c r="AAV31" s="7"/>
      <c r="AAW31" s="7"/>
      <c r="AAX31" s="7"/>
      <c r="AAY31" s="7"/>
      <c r="AAZ31" s="7"/>
      <c r="ABA31" s="7"/>
      <c r="ABB31" s="7"/>
      <c r="ABC31" s="7"/>
      <c r="ABD31" s="7"/>
      <c r="ABE31" s="7"/>
      <c r="ABF31" s="7"/>
      <c r="ABG31" s="7"/>
      <c r="ABH31" s="7"/>
      <c r="ABI31" s="7"/>
      <c r="ABJ31" s="7"/>
      <c r="ABK31" s="7"/>
      <c r="ABL31" s="7"/>
      <c r="ABM31" s="7"/>
      <c r="ABN31" s="7"/>
      <c r="ABO31" s="7"/>
      <c r="ABP31" s="7"/>
      <c r="ABQ31" s="7"/>
      <c r="ABR31" s="7"/>
      <c r="ABS31" s="7"/>
      <c r="ABT31" s="7"/>
      <c r="ABU31" s="7"/>
      <c r="ABV31" s="7"/>
      <c r="ABW31" s="7"/>
      <c r="ABX31" s="7"/>
      <c r="ABY31" s="7"/>
      <c r="ABZ31" s="7"/>
      <c r="ACA31" s="7"/>
      <c r="ACB31" s="7"/>
      <c r="ACC31" s="7"/>
      <c r="ACD31" s="7"/>
      <c r="ACE31" s="7"/>
      <c r="ACF31" s="7"/>
      <c r="ACG31" s="7"/>
      <c r="ACH31" s="7"/>
      <c r="ACI31" s="7"/>
      <c r="ACJ31" s="7"/>
      <c r="ACK31" s="7"/>
      <c r="ACL31" s="7"/>
      <c r="ACM31" s="7"/>
      <c r="ACN31" s="7"/>
      <c r="ACO31" s="7"/>
      <c r="ACP31" s="7"/>
      <c r="ACQ31" s="7"/>
      <c r="ACR31" s="7"/>
      <c r="ACS31" s="7"/>
      <c r="ACT31" s="7"/>
      <c r="ACU31" s="7"/>
      <c r="ACV31" s="7"/>
      <c r="ACW31" s="7"/>
      <c r="ACX31" s="7"/>
      <c r="ACY31" s="7"/>
      <c r="ACZ31" s="7"/>
      <c r="ADA31" s="7"/>
      <c r="ADB31" s="7"/>
      <c r="ADC31" s="7"/>
      <c r="ADD31" s="7"/>
      <c r="ADE31" s="7"/>
      <c r="ADF31" s="7"/>
      <c r="ADG31" s="7"/>
      <c r="ADH31" s="7"/>
      <c r="ADI31" s="7"/>
      <c r="ADJ31" s="7"/>
      <c r="ADK31" s="7"/>
      <c r="ADL31" s="7"/>
      <c r="ADM31" s="7"/>
      <c r="ADN31" s="7"/>
      <c r="ADO31" s="7"/>
      <c r="ADP31" s="7"/>
      <c r="ADQ31" s="7"/>
      <c r="ADR31" s="7"/>
      <c r="ADS31" s="7"/>
      <c r="ADT31" s="7"/>
      <c r="ADU31" s="7"/>
      <c r="ADV31" s="7"/>
      <c r="ADW31" s="7"/>
      <c r="ADX31" s="7"/>
      <c r="ADY31" s="7"/>
      <c r="ADZ31" s="7"/>
      <c r="AEA31" s="7"/>
      <c r="AEB31" s="7"/>
      <c r="AEC31" s="7"/>
      <c r="AED31" s="7"/>
      <c r="AEE31" s="7"/>
      <c r="AEF31" s="7"/>
      <c r="AEG31" s="7"/>
      <c r="AEH31" s="7"/>
      <c r="AEI31" s="7"/>
      <c r="AEJ31" s="7"/>
      <c r="AEK31" s="7"/>
      <c r="AEL31" s="7"/>
      <c r="AEM31" s="7"/>
      <c r="AEN31" s="7"/>
      <c r="AEO31" s="7"/>
      <c r="AEP31" s="7"/>
      <c r="AEQ31" s="7"/>
      <c r="AER31" s="7"/>
      <c r="AES31" s="7"/>
      <c r="AET31" s="7"/>
      <c r="AEU31" s="7"/>
      <c r="AEV31" s="7"/>
      <c r="AEW31" s="7"/>
      <c r="AEX31" s="7"/>
      <c r="AEY31" s="7"/>
      <c r="AEZ31" s="7"/>
      <c r="AFA31" s="7"/>
      <c r="AFB31" s="7"/>
      <c r="AFC31" s="7"/>
      <c r="AFD31" s="7"/>
      <c r="AFE31" s="7"/>
      <c r="AFF31" s="7"/>
      <c r="AFG31" s="7"/>
      <c r="AFH31" s="7"/>
      <c r="AFI31" s="7"/>
      <c r="AFJ31" s="7"/>
      <c r="AFK31" s="7"/>
      <c r="AFL31" s="7"/>
      <c r="AFM31" s="7"/>
      <c r="AFN31" s="7"/>
      <c r="AFO31" s="7"/>
      <c r="AFP31" s="7"/>
      <c r="AFQ31" s="7"/>
      <c r="AFR31" s="7"/>
      <c r="AFS31" s="7"/>
      <c r="AFT31" s="7"/>
      <c r="AFU31" s="7"/>
      <c r="AFV31" s="7"/>
      <c r="AFW31" s="7"/>
      <c r="AFX31" s="7"/>
      <c r="AFY31" s="7"/>
      <c r="AFZ31" s="7"/>
      <c r="AGA31" s="7"/>
      <c r="AGB31" s="7"/>
      <c r="AGC31" s="7"/>
      <c r="AGD31" s="7"/>
      <c r="AGE31" s="7"/>
      <c r="AGF31" s="7"/>
      <c r="AGG31" s="7"/>
      <c r="AGH31" s="7"/>
      <c r="AGI31" s="7"/>
      <c r="AGJ31" s="7"/>
      <c r="AGK31" s="7"/>
      <c r="AGL31" s="7"/>
      <c r="AGM31" s="7"/>
      <c r="AGN31" s="7"/>
      <c r="AGO31" s="7"/>
      <c r="AGP31" s="7"/>
      <c r="AGQ31" s="7"/>
      <c r="AGR31" s="7"/>
      <c r="AGS31" s="7"/>
      <c r="AGT31" s="7"/>
      <c r="AGU31" s="7"/>
      <c r="AGV31" s="7"/>
      <c r="AGW31" s="7"/>
      <c r="AGX31" s="7"/>
      <c r="AGY31" s="7"/>
      <c r="AGZ31" s="7"/>
      <c r="AHA31" s="7"/>
      <c r="AHB31" s="7"/>
      <c r="AHC31" s="7"/>
      <c r="AHD31" s="7"/>
      <c r="AHE31" s="7"/>
      <c r="AHF31" s="7"/>
      <c r="AHG31" s="7"/>
      <c r="AHH31" s="7"/>
      <c r="AHI31" s="7"/>
      <c r="AHJ31" s="7"/>
      <c r="AHK31" s="7"/>
      <c r="AHL31" s="7"/>
      <c r="AHM31" s="7"/>
      <c r="AHN31" s="7"/>
      <c r="AHO31" s="7"/>
      <c r="AHP31" s="7"/>
      <c r="AHQ31" s="7"/>
      <c r="AHR31" s="7"/>
      <c r="AHS31" s="7"/>
      <c r="AHT31" s="7"/>
      <c r="AHU31" s="7"/>
      <c r="AHV31" s="7"/>
      <c r="AHW31" s="7"/>
      <c r="AHX31" s="7"/>
      <c r="AHY31" s="7"/>
      <c r="AHZ31" s="7"/>
      <c r="AIA31" s="7"/>
      <c r="AIB31" s="7"/>
      <c r="AIC31" s="7"/>
      <c r="AID31" s="7"/>
      <c r="AIE31" s="7"/>
      <c r="AIF31" s="7"/>
      <c r="AIG31" s="7"/>
      <c r="AIH31" s="7"/>
      <c r="AII31" s="7"/>
      <c r="AIJ31" s="7"/>
      <c r="AIK31" s="7"/>
      <c r="AIL31" s="7"/>
      <c r="AIM31" s="7"/>
      <c r="AIN31" s="7"/>
      <c r="AIO31" s="7"/>
      <c r="AIP31" s="7"/>
      <c r="AIQ31" s="7"/>
      <c r="AIR31" s="7"/>
      <c r="AIS31" s="7"/>
      <c r="AIT31" s="7"/>
      <c r="AIU31" s="7"/>
      <c r="AIV31" s="7"/>
      <c r="AIW31" s="7"/>
      <c r="AIX31" s="7"/>
      <c r="AIY31" s="7"/>
      <c r="AIZ31" s="7"/>
      <c r="AJA31" s="7"/>
      <c r="AJB31" s="7"/>
      <c r="AJC31" s="7"/>
      <c r="AJD31" s="7"/>
      <c r="AJE31" s="7"/>
      <c r="AJF31" s="7"/>
      <c r="AJG31" s="7"/>
      <c r="AJH31" s="7"/>
      <c r="AJI31" s="7"/>
      <c r="AJJ31" s="7"/>
      <c r="AJK31" s="7"/>
      <c r="AJL31" s="7"/>
      <c r="AJM31" s="7"/>
      <c r="AJN31" s="7"/>
      <c r="AJO31" s="7"/>
      <c r="AJP31" s="7"/>
      <c r="AJQ31" s="7"/>
      <c r="AJR31" s="7"/>
      <c r="AJS31" s="7"/>
      <c r="AJT31" s="7"/>
      <c r="AJU31" s="7"/>
      <c r="AJV31" s="7"/>
      <c r="AJW31" s="7"/>
      <c r="AJX31" s="7"/>
      <c r="AJY31" s="7"/>
      <c r="AJZ31" s="7"/>
      <c r="AKA31" s="7"/>
      <c r="AKB31" s="7"/>
      <c r="AKC31" s="7"/>
      <c r="AKD31" s="7"/>
      <c r="AKE31" s="7"/>
      <c r="AKF31" s="7"/>
      <c r="AKG31" s="7"/>
      <c r="AKH31" s="7"/>
      <c r="AKI31" s="7"/>
      <c r="AKJ31" s="7"/>
      <c r="AKK31" s="7"/>
      <c r="AKL31" s="7"/>
      <c r="AKM31" s="7"/>
      <c r="AKN31" s="7"/>
      <c r="AKO31" s="7"/>
      <c r="AKP31" s="7"/>
      <c r="AKQ31" s="7"/>
      <c r="AKR31" s="7"/>
      <c r="AKS31" s="7"/>
      <c r="AKT31" s="7"/>
      <c r="AKU31" s="7"/>
      <c r="AKV31" s="7"/>
      <c r="AKW31" s="7"/>
      <c r="AKX31" s="7"/>
      <c r="AKY31" s="7"/>
      <c r="AKZ31" s="7"/>
      <c r="ALA31" s="7"/>
      <c r="ALB31" s="7"/>
      <c r="ALC31" s="7"/>
      <c r="ALD31" s="7"/>
      <c r="ALE31" s="7"/>
      <c r="ALF31" s="7"/>
      <c r="ALG31" s="7"/>
      <c r="ALH31" s="7"/>
      <c r="ALI31" s="7"/>
      <c r="ALJ31" s="7"/>
      <c r="ALK31" s="7"/>
      <c r="ALL31" s="7"/>
      <c r="ALM31" s="7"/>
      <c r="ALN31" s="7"/>
      <c r="ALO31" s="7"/>
      <c r="ALP31" s="7"/>
      <c r="ALQ31" s="7"/>
      <c r="ALR31" s="7"/>
      <c r="ALS31" s="7"/>
      <c r="ALT31" s="7"/>
      <c r="ALU31" s="7"/>
      <c r="ALV31" s="7"/>
      <c r="ALW31" s="7"/>
      <c r="ALX31" s="7"/>
      <c r="ALY31" s="7"/>
      <c r="ALZ31" s="7"/>
      <c r="AMA31" s="7"/>
      <c r="AMB31" s="7"/>
      <c r="AMC31" s="7"/>
      <c r="AMD31" s="7"/>
      <c r="AME31" s="7"/>
      <c r="AMF31" s="7"/>
      <c r="AMG31" s="7"/>
      <c r="AMH31" s="7"/>
      <c r="AMI31" s="7"/>
      <c r="AMJ31" s="7"/>
      <c r="AMK31" s="7"/>
      <c r="AML31" s="7"/>
      <c r="AMM31" s="7"/>
      <c r="AMN31" s="7"/>
      <c r="AMO31" s="7"/>
      <c r="AMP31" s="7"/>
      <c r="AMQ31" s="7"/>
      <c r="AMR31" s="7"/>
      <c r="AMS31" s="7"/>
      <c r="AMT31" s="7"/>
      <c r="AMU31" s="7"/>
      <c r="AMV31" s="7"/>
      <c r="AMW31" s="7"/>
      <c r="AMX31" s="7"/>
      <c r="AMY31" s="7"/>
      <c r="AMZ31" s="7"/>
      <c r="ANA31" s="7"/>
      <c r="ANB31" s="7"/>
      <c r="ANC31" s="7"/>
      <c r="AND31" s="7"/>
      <c r="ANE31" s="7"/>
      <c r="ANF31" s="7"/>
      <c r="ANG31" s="7"/>
      <c r="ANH31" s="7"/>
      <c r="ANI31" s="7"/>
      <c r="ANJ31" s="7"/>
      <c r="ANK31" s="7"/>
      <c r="ANL31" s="7"/>
      <c r="ANM31" s="7"/>
      <c r="ANN31" s="7"/>
      <c r="ANO31" s="7"/>
      <c r="ANP31" s="7"/>
      <c r="ANQ31" s="7"/>
      <c r="ANR31" s="7"/>
      <c r="ANS31" s="7"/>
      <c r="ANT31" s="7"/>
      <c r="ANU31" s="7"/>
      <c r="ANV31" s="7"/>
      <c r="ANW31" s="7"/>
      <c r="ANX31" s="7"/>
      <c r="ANY31" s="7"/>
      <c r="ANZ31" s="7"/>
      <c r="AOA31" s="7"/>
      <c r="AOB31" s="7"/>
      <c r="AOC31" s="7"/>
      <c r="AOD31" s="7"/>
      <c r="AOE31" s="7"/>
      <c r="AOF31" s="7"/>
      <c r="AOG31" s="7"/>
      <c r="AOH31" s="7"/>
      <c r="AOI31" s="7"/>
      <c r="AOJ31" s="7"/>
      <c r="AOK31" s="7"/>
      <c r="AOL31" s="7"/>
      <c r="AOM31" s="7"/>
      <c r="AON31" s="7"/>
      <c r="AOO31" s="7"/>
      <c r="AOP31" s="7"/>
      <c r="AOQ31" s="7"/>
      <c r="AOR31" s="7"/>
      <c r="AOS31" s="7"/>
      <c r="AOT31" s="7"/>
      <c r="AOU31" s="7"/>
      <c r="AOV31" s="7"/>
      <c r="AOW31" s="7"/>
      <c r="AOX31" s="7"/>
      <c r="AOY31" s="7"/>
      <c r="AOZ31" s="7"/>
      <c r="APA31" s="7"/>
      <c r="APB31" s="7"/>
      <c r="APC31" s="7"/>
      <c r="APD31" s="7"/>
      <c r="APE31" s="7"/>
      <c r="APF31" s="7"/>
      <c r="APG31" s="7"/>
      <c r="APH31" s="7"/>
      <c r="API31" s="7"/>
      <c r="APJ31" s="7"/>
      <c r="APK31" s="7"/>
      <c r="APL31" s="7"/>
      <c r="APM31" s="7"/>
      <c r="APN31" s="7"/>
      <c r="APO31" s="7"/>
      <c r="APP31" s="7"/>
      <c r="APQ31" s="7"/>
      <c r="APR31" s="7"/>
      <c r="APS31" s="7"/>
      <c r="APT31" s="7"/>
      <c r="APU31" s="7"/>
      <c r="APV31" s="7"/>
      <c r="APW31" s="7"/>
      <c r="APX31" s="7"/>
      <c r="APY31" s="7"/>
      <c r="APZ31" s="7"/>
      <c r="AQA31" s="7"/>
      <c r="AQB31" s="7"/>
      <c r="AQC31" s="7"/>
      <c r="AQD31" s="7"/>
      <c r="AQE31" s="7"/>
      <c r="AQF31" s="7"/>
      <c r="AQG31" s="7"/>
      <c r="AQH31" s="7"/>
      <c r="AQI31" s="7"/>
      <c r="AQJ31" s="7"/>
      <c r="AQK31" s="7"/>
      <c r="AQL31" s="7"/>
      <c r="AQM31" s="7"/>
      <c r="AQN31" s="7"/>
      <c r="AQO31" s="7"/>
      <c r="AQP31" s="7"/>
      <c r="AQQ31" s="7"/>
      <c r="AQR31" s="7"/>
      <c r="AQS31" s="7"/>
      <c r="AQT31" s="7"/>
      <c r="AQU31" s="7"/>
      <c r="AQV31" s="7"/>
      <c r="AQW31" s="7"/>
      <c r="AQX31" s="7"/>
      <c r="AQY31" s="7"/>
      <c r="AQZ31" s="7"/>
      <c r="ARA31" s="7"/>
      <c r="ARB31" s="7"/>
      <c r="ARC31" s="7"/>
      <c r="ARD31" s="7"/>
      <c r="ARE31" s="7"/>
      <c r="ARF31" s="7"/>
      <c r="ARG31" s="7"/>
      <c r="ARH31" s="7"/>
      <c r="ARI31" s="7"/>
      <c r="ARJ31" s="7"/>
      <c r="ARK31" s="7"/>
      <c r="ARL31" s="7"/>
      <c r="ARM31" s="7"/>
      <c r="ARN31" s="7"/>
      <c r="ARO31" s="7"/>
      <c r="ARP31" s="7"/>
      <c r="ARQ31" s="7"/>
      <c r="ARR31" s="7"/>
      <c r="ARS31" s="7"/>
      <c r="ART31" s="7"/>
      <c r="ARU31" s="7"/>
      <c r="ARV31" s="7"/>
      <c r="ARW31" s="7"/>
      <c r="ARX31" s="7"/>
      <c r="ARY31" s="7"/>
      <c r="ARZ31" s="7"/>
      <c r="ASA31" s="7"/>
      <c r="ASB31" s="7"/>
      <c r="ASC31" s="7"/>
      <c r="ASD31" s="7"/>
      <c r="ASE31" s="7"/>
      <c r="ASF31" s="7"/>
      <c r="ASG31" s="7"/>
      <c r="ASH31" s="7"/>
      <c r="ASI31" s="7"/>
      <c r="ASJ31" s="7"/>
      <c r="ASK31" s="7"/>
      <c r="ASL31" s="7"/>
      <c r="ASM31" s="7"/>
      <c r="ASN31" s="7"/>
      <c r="ASO31" s="7"/>
      <c r="ASP31" s="7"/>
      <c r="ASQ31" s="7"/>
      <c r="ASR31" s="7"/>
      <c r="ASS31" s="7"/>
      <c r="AST31" s="7"/>
      <c r="ASU31" s="7"/>
      <c r="ASV31" s="7"/>
      <c r="ASW31" s="7"/>
      <c r="ASX31" s="7"/>
      <c r="ASY31" s="7"/>
      <c r="ASZ31" s="7"/>
      <c r="ATA31" s="7"/>
      <c r="ATB31" s="7"/>
      <c r="ATC31" s="7"/>
      <c r="ATD31" s="7"/>
      <c r="ATE31" s="7"/>
      <c r="ATF31" s="7"/>
      <c r="ATG31" s="7"/>
      <c r="ATH31" s="7"/>
      <c r="ATI31" s="7"/>
      <c r="ATJ31" s="7"/>
      <c r="ATK31" s="7"/>
      <c r="ATL31" s="7"/>
      <c r="ATM31" s="7"/>
      <c r="ATN31" s="7"/>
      <c r="ATO31" s="7"/>
      <c r="ATP31" s="7"/>
      <c r="ATQ31" s="7"/>
      <c r="ATR31" s="7"/>
      <c r="ATS31" s="7"/>
      <c r="ATT31" s="7"/>
      <c r="ATU31" s="7"/>
      <c r="ATV31" s="7"/>
      <c r="ATW31" s="7"/>
      <c r="ATX31" s="7"/>
      <c r="ATY31" s="7"/>
      <c r="ATZ31" s="7"/>
      <c r="AUA31" s="7"/>
      <c r="AUB31" s="7"/>
      <c r="AUC31" s="7"/>
      <c r="AUD31" s="7"/>
      <c r="AUE31" s="7"/>
      <c r="AUF31" s="7"/>
      <c r="AUG31" s="7"/>
      <c r="AUH31" s="7"/>
      <c r="AUI31" s="7"/>
      <c r="AUJ31" s="7"/>
      <c r="AUK31" s="7"/>
      <c r="AUL31" s="7"/>
      <c r="AUM31" s="7"/>
      <c r="AUN31" s="7"/>
      <c r="AUO31" s="7"/>
      <c r="AUP31" s="7"/>
      <c r="AUQ31" s="7"/>
      <c r="AUR31" s="7"/>
      <c r="AUS31" s="7"/>
      <c r="AUT31" s="7"/>
      <c r="AUU31" s="7"/>
      <c r="AUV31" s="7"/>
      <c r="AUW31" s="7"/>
      <c r="AUX31" s="7"/>
      <c r="AUY31" s="7"/>
      <c r="AUZ31" s="7"/>
      <c r="AVA31" s="7"/>
      <c r="AVB31" s="7"/>
      <c r="AVC31" s="7"/>
      <c r="AVD31" s="7"/>
      <c r="AVE31" s="7"/>
      <c r="AVF31" s="7"/>
      <c r="AVG31" s="7"/>
      <c r="AVH31" s="7"/>
      <c r="AVI31" s="7"/>
      <c r="AVJ31" s="7"/>
      <c r="AVK31" s="7"/>
      <c r="AVL31" s="7"/>
      <c r="AVM31" s="7"/>
      <c r="AVN31" s="7"/>
      <c r="AVO31" s="7"/>
      <c r="AVP31" s="7"/>
      <c r="AVQ31" s="7"/>
      <c r="AVR31" s="7"/>
      <c r="AVS31" s="7"/>
      <c r="AVT31" s="7"/>
      <c r="AVU31" s="7"/>
      <c r="AVV31" s="7"/>
      <c r="AVW31" s="7"/>
      <c r="AVX31" s="7"/>
      <c r="AVY31" s="7"/>
      <c r="AVZ31" s="7"/>
      <c r="AWA31" s="7"/>
      <c r="AWB31" s="7"/>
      <c r="AWC31" s="7"/>
      <c r="AWD31" s="7"/>
      <c r="AWE31" s="7"/>
      <c r="AWF31" s="7"/>
      <c r="AWG31" s="7"/>
      <c r="AWH31" s="7"/>
      <c r="AWI31" s="7"/>
      <c r="AWJ31" s="7"/>
      <c r="AWK31" s="7"/>
      <c r="AWL31" s="7"/>
      <c r="AWM31" s="7"/>
      <c r="AWN31" s="7"/>
      <c r="AWO31" s="7"/>
      <c r="AWP31" s="7"/>
      <c r="AWQ31" s="7"/>
      <c r="AWR31" s="7"/>
      <c r="AWS31" s="7"/>
      <c r="AWT31" s="7"/>
      <c r="AWU31" s="7"/>
      <c r="AWV31" s="7"/>
      <c r="AWW31" s="7"/>
      <c r="AWX31" s="7"/>
      <c r="AWY31" s="7"/>
      <c r="AWZ31" s="7"/>
      <c r="AXA31" s="7"/>
      <c r="AXB31" s="7"/>
      <c r="AXC31" s="7"/>
      <c r="AXD31" s="7"/>
      <c r="AXE31" s="7"/>
      <c r="AXF31" s="7"/>
      <c r="AXG31" s="7"/>
      <c r="AXH31" s="7"/>
      <c r="AXI31" s="7"/>
      <c r="AXJ31" s="7"/>
      <c r="AXK31" s="7"/>
      <c r="AXL31" s="7"/>
      <c r="AXM31" s="7"/>
      <c r="AXN31" s="7"/>
      <c r="AXO31" s="7"/>
      <c r="AXP31" s="7"/>
      <c r="AXQ31" s="7"/>
      <c r="AXR31" s="7"/>
      <c r="AXS31" s="7"/>
      <c r="AXT31" s="7"/>
      <c r="AXU31" s="7"/>
      <c r="AXV31" s="7"/>
      <c r="AXW31" s="7"/>
      <c r="AXX31" s="7"/>
      <c r="AXY31" s="7"/>
      <c r="AXZ31" s="7"/>
      <c r="AYA31" s="7"/>
      <c r="AYB31" s="7"/>
      <c r="AYC31" s="7"/>
      <c r="AYD31" s="7"/>
      <c r="AYE31" s="7"/>
      <c r="AYF31" s="7"/>
      <c r="AYG31" s="7"/>
      <c r="AYH31" s="7"/>
      <c r="AYI31" s="7"/>
      <c r="AYJ31" s="7"/>
      <c r="AYK31" s="7"/>
      <c r="AYL31" s="7"/>
      <c r="AYM31" s="7"/>
      <c r="AYN31" s="7"/>
      <c r="AYO31" s="7"/>
      <c r="AYP31" s="7"/>
      <c r="AYQ31" s="7"/>
      <c r="AYR31" s="7"/>
      <c r="AYS31" s="7"/>
      <c r="AYT31" s="7"/>
      <c r="AYU31" s="7"/>
      <c r="AYV31" s="7"/>
      <c r="AYW31" s="7"/>
      <c r="AYX31" s="7"/>
      <c r="AYY31" s="7"/>
      <c r="AYZ31" s="7"/>
      <c r="AZA31" s="7"/>
      <c r="AZB31" s="7"/>
      <c r="AZC31" s="7"/>
      <c r="AZD31" s="7"/>
      <c r="AZE31" s="7"/>
      <c r="AZF31" s="7"/>
      <c r="AZG31" s="7"/>
      <c r="AZH31" s="7"/>
      <c r="AZI31" s="7"/>
      <c r="AZJ31" s="7"/>
      <c r="AZK31" s="7"/>
      <c r="AZL31" s="7"/>
      <c r="AZM31" s="7"/>
      <c r="AZN31" s="7"/>
      <c r="AZO31" s="7"/>
      <c r="AZP31" s="7"/>
      <c r="AZQ31" s="7"/>
      <c r="AZR31" s="7"/>
      <c r="AZS31" s="7"/>
      <c r="AZT31" s="7"/>
      <c r="AZU31" s="7"/>
      <c r="AZV31" s="7"/>
      <c r="AZW31" s="7"/>
      <c r="AZX31" s="7"/>
      <c r="AZY31" s="7"/>
      <c r="AZZ31" s="7"/>
      <c r="BAA31" s="7"/>
      <c r="BAB31" s="7"/>
      <c r="BAC31" s="7"/>
      <c r="BAD31" s="7"/>
      <c r="BAE31" s="7"/>
      <c r="BAF31" s="7"/>
      <c r="BAG31" s="7"/>
      <c r="BAH31" s="7"/>
      <c r="BAI31" s="7"/>
      <c r="BAJ31" s="7"/>
      <c r="BAK31" s="7"/>
      <c r="BAL31" s="7"/>
      <c r="BAM31" s="7"/>
      <c r="BAN31" s="7"/>
      <c r="BAO31" s="7"/>
      <c r="BAP31" s="7"/>
      <c r="BAQ31" s="7"/>
      <c r="BAR31" s="7"/>
      <c r="BAS31" s="7"/>
      <c r="BAT31" s="7"/>
      <c r="BAU31" s="7"/>
      <c r="BAV31" s="7"/>
      <c r="BAW31" s="7"/>
      <c r="BAX31" s="7"/>
      <c r="BAY31" s="7"/>
      <c r="BAZ31" s="7"/>
      <c r="BBA31" s="7"/>
      <c r="BBB31" s="7"/>
      <c r="BBC31" s="7"/>
      <c r="BBD31" s="7"/>
      <c r="BBE31" s="7"/>
      <c r="BBF31" s="7"/>
      <c r="BBG31" s="7"/>
      <c r="BBH31" s="7"/>
      <c r="BBI31" s="7"/>
      <c r="BBJ31" s="7"/>
      <c r="BBK31" s="7"/>
      <c r="BBL31" s="7"/>
      <c r="BBM31" s="7"/>
      <c r="BBN31" s="7"/>
      <c r="BBO31" s="7"/>
      <c r="BBP31" s="7"/>
      <c r="BBQ31" s="7"/>
      <c r="BBR31" s="7"/>
      <c r="BBS31" s="7"/>
      <c r="BBT31" s="7"/>
      <c r="BBU31" s="7"/>
      <c r="BBV31" s="7"/>
      <c r="BBW31" s="7"/>
      <c r="BBX31" s="7"/>
      <c r="BBY31" s="7"/>
      <c r="BBZ31" s="7"/>
      <c r="BCA31" s="7"/>
      <c r="BCB31" s="7"/>
      <c r="BCC31" s="7"/>
      <c r="BCD31" s="7"/>
      <c r="BCE31" s="7"/>
      <c r="BCF31" s="7"/>
      <c r="BCG31" s="7"/>
      <c r="BCH31" s="7"/>
      <c r="BCI31" s="7"/>
      <c r="BCJ31" s="7"/>
      <c r="BCK31" s="7"/>
      <c r="BCL31" s="7"/>
      <c r="BCM31" s="7"/>
      <c r="BCN31" s="7"/>
      <c r="BCO31" s="7"/>
      <c r="BCP31" s="7"/>
      <c r="BCQ31" s="7"/>
      <c r="BCR31" s="7"/>
      <c r="BCS31" s="7"/>
      <c r="BCT31" s="7"/>
      <c r="BCU31" s="7"/>
      <c r="BCV31" s="7"/>
      <c r="BCW31" s="7"/>
      <c r="BCX31" s="7"/>
      <c r="BCY31" s="7"/>
      <c r="BCZ31" s="7"/>
      <c r="BDA31" s="7"/>
      <c r="BDB31" s="7"/>
      <c r="BDC31" s="7"/>
      <c r="BDD31" s="7"/>
      <c r="BDE31" s="7"/>
      <c r="BDF31" s="7"/>
      <c r="BDG31" s="7"/>
      <c r="BDH31" s="7"/>
      <c r="BDI31" s="7"/>
      <c r="BDJ31" s="7"/>
      <c r="BDK31" s="7"/>
      <c r="BDL31" s="7"/>
      <c r="BDM31" s="7"/>
      <c r="BDN31" s="7"/>
      <c r="BDO31" s="7"/>
      <c r="BDP31" s="7"/>
      <c r="BDQ31" s="7"/>
      <c r="BDR31" s="7"/>
      <c r="BDS31" s="7"/>
      <c r="BDT31" s="7"/>
      <c r="BDU31" s="7"/>
      <c r="BDV31" s="7"/>
      <c r="BDW31" s="7"/>
      <c r="BDX31" s="7"/>
      <c r="BDY31" s="7"/>
      <c r="BDZ31" s="7"/>
      <c r="BEA31" s="7"/>
      <c r="BEB31" s="7"/>
      <c r="BEC31" s="7"/>
      <c r="BED31" s="7"/>
      <c r="BEE31" s="7"/>
      <c r="BEF31" s="7"/>
      <c r="BEG31" s="7"/>
      <c r="BEH31" s="7"/>
      <c r="BEI31" s="7"/>
      <c r="BEJ31" s="7"/>
      <c r="BEK31" s="7"/>
      <c r="BEL31" s="7"/>
      <c r="BEM31" s="7"/>
      <c r="BEN31" s="7"/>
      <c r="BEO31" s="7"/>
      <c r="BEP31" s="7"/>
      <c r="BEQ31" s="7"/>
      <c r="BER31" s="7"/>
      <c r="BES31" s="7"/>
      <c r="BET31" s="7"/>
      <c r="BEU31" s="7"/>
      <c r="BEV31" s="7"/>
      <c r="BEW31" s="7"/>
      <c r="BEX31" s="7"/>
      <c r="BEY31" s="7"/>
      <c r="BEZ31" s="7"/>
      <c r="BFA31" s="7"/>
      <c r="BFB31" s="7"/>
      <c r="BFC31" s="7"/>
      <c r="BFD31" s="7"/>
      <c r="BFE31" s="7"/>
      <c r="BFF31" s="7"/>
      <c r="BFG31" s="7"/>
      <c r="BFH31" s="7"/>
      <c r="BFI31" s="7"/>
      <c r="BFJ31" s="7"/>
      <c r="BFK31" s="7"/>
      <c r="BFL31" s="7"/>
      <c r="BFM31" s="7"/>
      <c r="BFN31" s="7"/>
      <c r="BFO31" s="7"/>
      <c r="BFP31" s="7"/>
      <c r="BFQ31" s="7"/>
      <c r="BFR31" s="7"/>
      <c r="BFS31" s="7"/>
      <c r="BFT31" s="7"/>
      <c r="BFU31" s="7"/>
      <c r="BFV31" s="7"/>
      <c r="BFW31" s="7"/>
      <c r="BFX31" s="7"/>
      <c r="BFY31" s="7"/>
      <c r="BFZ31" s="7"/>
      <c r="BGA31" s="7"/>
      <c r="BGB31" s="7"/>
      <c r="BGC31" s="7"/>
      <c r="BGD31" s="7"/>
      <c r="BGE31" s="7"/>
      <c r="BGF31" s="7"/>
      <c r="BGG31" s="7"/>
      <c r="BGH31" s="7"/>
      <c r="BGI31" s="7"/>
      <c r="BGJ31" s="7"/>
      <c r="BGK31" s="7"/>
      <c r="BGL31" s="7"/>
      <c r="BGM31" s="7"/>
      <c r="BGN31" s="7"/>
      <c r="BGO31" s="7"/>
      <c r="BGP31" s="7"/>
      <c r="BGQ31" s="7"/>
      <c r="BGR31" s="7"/>
      <c r="BGS31" s="7"/>
      <c r="BGT31" s="7"/>
      <c r="BGU31" s="7"/>
      <c r="BGV31" s="7"/>
      <c r="BGW31" s="7"/>
      <c r="BGX31" s="7"/>
      <c r="BGY31" s="7"/>
      <c r="BGZ31" s="7"/>
      <c r="BHA31" s="7"/>
      <c r="BHB31" s="7"/>
      <c r="BHC31" s="7"/>
      <c r="BHD31" s="7"/>
      <c r="BHE31" s="7"/>
      <c r="BHF31" s="7"/>
      <c r="BHG31" s="7"/>
      <c r="BHH31" s="7"/>
      <c r="BHI31" s="7"/>
      <c r="BHJ31" s="7"/>
      <c r="BHK31" s="7"/>
      <c r="BHL31" s="7"/>
      <c r="BHM31" s="7"/>
      <c r="BHN31" s="7"/>
      <c r="BHO31" s="7"/>
      <c r="BHP31" s="7"/>
      <c r="BHQ31" s="7"/>
      <c r="BHR31" s="7"/>
      <c r="BHS31" s="7"/>
      <c r="BHT31" s="7"/>
      <c r="BHU31" s="7"/>
      <c r="BHV31" s="7"/>
      <c r="BHW31" s="7"/>
      <c r="BHX31" s="7"/>
      <c r="BHY31" s="7"/>
      <c r="BHZ31" s="7"/>
      <c r="BIA31" s="7"/>
      <c r="BIB31" s="7"/>
      <c r="BIC31" s="7"/>
      <c r="BID31" s="7"/>
      <c r="BIE31" s="7"/>
      <c r="BIF31" s="7"/>
      <c r="BIG31" s="7"/>
      <c r="BIH31" s="7"/>
      <c r="BII31" s="7"/>
      <c r="BIJ31" s="7"/>
      <c r="BIK31" s="7"/>
      <c r="BIL31" s="7"/>
      <c r="BIM31" s="7"/>
      <c r="BIN31" s="7"/>
      <c r="BIO31" s="7"/>
      <c r="BIP31" s="7"/>
      <c r="BIQ31" s="7"/>
      <c r="BIR31" s="7"/>
      <c r="BIS31" s="7"/>
      <c r="BIT31" s="7"/>
      <c r="BIU31" s="7"/>
      <c r="BIV31" s="7"/>
      <c r="BIW31" s="7"/>
      <c r="BIX31" s="7"/>
      <c r="BIY31" s="7"/>
      <c r="BIZ31" s="7"/>
      <c r="BJA31" s="7"/>
      <c r="BJB31" s="7"/>
      <c r="BJC31" s="7"/>
      <c r="BJD31" s="7"/>
      <c r="BJE31" s="7"/>
      <c r="BJF31" s="7"/>
      <c r="BJG31" s="7"/>
      <c r="BJH31" s="7"/>
      <c r="BJI31" s="7"/>
      <c r="BJJ31" s="7"/>
      <c r="BJK31" s="7"/>
      <c r="BJL31" s="7"/>
      <c r="BJM31" s="7"/>
      <c r="BJN31" s="7"/>
      <c r="BJO31" s="7"/>
      <c r="BJP31" s="7"/>
      <c r="BJQ31" s="7"/>
      <c r="BJR31" s="7"/>
      <c r="BJS31" s="7"/>
      <c r="BJT31" s="7"/>
      <c r="BJU31" s="7"/>
      <c r="BJV31" s="7"/>
      <c r="BJW31" s="7"/>
      <c r="BJX31" s="7"/>
      <c r="BJY31" s="7"/>
      <c r="BJZ31" s="7"/>
      <c r="BKA31" s="7"/>
      <c r="BKB31" s="7"/>
      <c r="BKC31" s="7"/>
      <c r="BKD31" s="7"/>
      <c r="BKE31" s="7"/>
      <c r="BKF31" s="7"/>
      <c r="BKG31" s="7"/>
      <c r="BKH31" s="7"/>
      <c r="BKI31" s="7"/>
      <c r="BKJ31" s="7"/>
      <c r="BKK31" s="7"/>
      <c r="BKL31" s="7"/>
      <c r="BKM31" s="7"/>
      <c r="BKN31" s="7"/>
      <c r="BKO31" s="7"/>
      <c r="BKP31" s="7"/>
      <c r="BKQ31" s="7"/>
      <c r="BKR31" s="7"/>
      <c r="BKS31" s="7"/>
      <c r="BKT31" s="7"/>
      <c r="BKU31" s="7"/>
      <c r="BKV31" s="7"/>
      <c r="BKW31" s="7"/>
      <c r="BKX31" s="7"/>
      <c r="BKY31" s="7"/>
      <c r="BKZ31" s="7"/>
      <c r="BLA31" s="7"/>
      <c r="BLB31" s="7"/>
      <c r="BLC31" s="7"/>
      <c r="BLD31" s="7"/>
      <c r="BLE31" s="7"/>
      <c r="BLF31" s="7"/>
      <c r="BLG31" s="7"/>
      <c r="BLH31" s="7"/>
      <c r="BLI31" s="7"/>
      <c r="BLJ31" s="7"/>
      <c r="BLK31" s="7"/>
      <c r="BLL31" s="7"/>
      <c r="BLM31" s="7"/>
      <c r="BLN31" s="7"/>
      <c r="BLO31" s="7"/>
      <c r="BLP31" s="7"/>
      <c r="BLQ31" s="7"/>
      <c r="BLR31" s="7"/>
      <c r="BLS31" s="7"/>
      <c r="BLT31" s="7"/>
      <c r="BLU31" s="7"/>
      <c r="BLV31" s="7"/>
      <c r="BLW31" s="7"/>
      <c r="BLX31" s="7"/>
      <c r="BLY31" s="7"/>
      <c r="BLZ31" s="7"/>
      <c r="BMA31" s="7"/>
      <c r="BMB31" s="7"/>
      <c r="BMC31" s="7"/>
      <c r="BMD31" s="7"/>
      <c r="BME31" s="7"/>
      <c r="BMF31" s="7"/>
      <c r="BMG31" s="7"/>
      <c r="BMH31" s="7"/>
      <c r="BMI31" s="7"/>
      <c r="BMJ31" s="7"/>
      <c r="BMK31" s="7"/>
      <c r="BML31" s="7"/>
      <c r="BMM31" s="7"/>
      <c r="BMN31" s="7"/>
      <c r="BMO31" s="7"/>
      <c r="BMP31" s="7"/>
      <c r="BMQ31" s="7"/>
      <c r="BMR31" s="7"/>
      <c r="BMS31" s="7"/>
      <c r="BMT31" s="7"/>
      <c r="BMU31" s="7"/>
      <c r="BMV31" s="7"/>
      <c r="BMW31" s="7"/>
      <c r="BMX31" s="7"/>
      <c r="BMY31" s="7"/>
      <c r="BMZ31" s="7"/>
      <c r="BNA31" s="7"/>
      <c r="BNB31" s="7"/>
      <c r="BNC31" s="7"/>
      <c r="BND31" s="7"/>
      <c r="BNE31" s="7"/>
      <c r="BNF31" s="7"/>
      <c r="BNG31" s="7"/>
      <c r="BNH31" s="7"/>
      <c r="BNI31" s="7"/>
      <c r="BNJ31" s="7"/>
      <c r="BNK31" s="7"/>
      <c r="BNL31" s="7"/>
      <c r="BNM31" s="7"/>
      <c r="BNN31" s="7"/>
      <c r="BNO31" s="7"/>
      <c r="BNP31" s="7"/>
      <c r="BNQ31" s="7"/>
      <c r="BNR31" s="7"/>
      <c r="BNS31" s="7"/>
      <c r="BNT31" s="7"/>
      <c r="BNU31" s="7"/>
      <c r="BNV31" s="7"/>
      <c r="BNW31" s="7"/>
      <c r="BNX31" s="7"/>
      <c r="BNY31" s="7"/>
      <c r="BNZ31" s="7"/>
      <c r="BOA31" s="7"/>
      <c r="BOB31" s="7"/>
      <c r="BOC31" s="7"/>
      <c r="BOD31" s="7"/>
      <c r="BOE31" s="7"/>
      <c r="BOF31" s="7"/>
      <c r="BOG31" s="7"/>
      <c r="BOH31" s="7"/>
      <c r="BOI31" s="7"/>
      <c r="BOJ31" s="7"/>
      <c r="BOK31" s="7"/>
      <c r="BOL31" s="7"/>
      <c r="BOM31" s="7"/>
      <c r="BON31" s="7"/>
      <c r="BOO31" s="7"/>
      <c r="BOP31" s="7"/>
      <c r="BOQ31" s="7"/>
      <c r="BOR31" s="7"/>
      <c r="BOS31" s="7"/>
      <c r="BOT31" s="7"/>
      <c r="BOU31" s="7"/>
      <c r="BOV31" s="7"/>
      <c r="BOW31" s="7"/>
      <c r="BOX31" s="7"/>
      <c r="BOY31" s="7"/>
      <c r="BOZ31" s="7"/>
      <c r="BPA31" s="7"/>
      <c r="BPB31" s="7"/>
      <c r="BPC31" s="7"/>
      <c r="BPD31" s="7"/>
      <c r="BPE31" s="7"/>
      <c r="BPF31" s="7"/>
      <c r="BPG31" s="7"/>
      <c r="BPH31" s="7"/>
      <c r="BPI31" s="7"/>
      <c r="BPJ31" s="7"/>
      <c r="BPK31" s="7"/>
      <c r="BPL31" s="7"/>
      <c r="BPM31" s="7"/>
      <c r="BPN31" s="7"/>
      <c r="BPO31" s="7"/>
      <c r="BPP31" s="7"/>
      <c r="BPQ31" s="7"/>
      <c r="BPR31" s="7"/>
      <c r="BPS31" s="7"/>
      <c r="BPT31" s="7"/>
      <c r="BPU31" s="7"/>
      <c r="BPV31" s="7"/>
      <c r="BPW31" s="7"/>
      <c r="BPX31" s="7"/>
      <c r="BPY31" s="7"/>
      <c r="BPZ31" s="7"/>
      <c r="BQA31" s="7"/>
      <c r="BQB31" s="7"/>
      <c r="BQC31" s="7"/>
      <c r="BQD31" s="7"/>
      <c r="BQE31" s="7"/>
      <c r="BQF31" s="7"/>
      <c r="BQG31" s="7"/>
      <c r="BQH31" s="7"/>
      <c r="BQI31" s="7"/>
      <c r="BQJ31" s="7"/>
      <c r="BQK31" s="7"/>
      <c r="BQL31" s="7"/>
      <c r="BQM31" s="7"/>
      <c r="BQN31" s="7"/>
    </row>
    <row r="32" spans="1:1808">
      <c r="A32" s="12" t="s">
        <v>160</v>
      </c>
      <c r="B32" s="12" t="s">
        <v>236</v>
      </c>
      <c r="C32" s="12" t="s">
        <v>17</v>
      </c>
      <c r="D32" s="34">
        <v>86</v>
      </c>
      <c r="E32" s="34">
        <v>44.897959183673471</v>
      </c>
      <c r="F32" s="34"/>
      <c r="G32" s="36"/>
      <c r="H32" s="36"/>
      <c r="I32" s="36"/>
      <c r="J32" s="37"/>
      <c r="K32" s="34"/>
      <c r="L32" s="34">
        <f t="shared" si="0"/>
        <v>130.89795918367346</v>
      </c>
      <c r="M32" s="2">
        <f t="shared" si="1"/>
        <v>2</v>
      </c>
      <c r="N32" s="2"/>
      <c r="O32" s="2"/>
      <c r="P32" s="38">
        <v>62</v>
      </c>
      <c r="Q32" s="2">
        <f t="shared" si="2"/>
        <v>1</v>
      </c>
      <c r="R32" s="2">
        <f t="shared" si="3"/>
        <v>1</v>
      </c>
      <c r="S32" s="2">
        <f t="shared" si="4"/>
        <v>0</v>
      </c>
      <c r="T32" s="2">
        <f t="shared" si="5"/>
        <v>0</v>
      </c>
      <c r="U32" s="2">
        <f t="shared" si="6"/>
        <v>0</v>
      </c>
      <c r="V32" s="2">
        <f t="shared" si="7"/>
        <v>2</v>
      </c>
      <c r="W32" s="34">
        <f>L32</f>
        <v>130.89795918367346</v>
      </c>
      <c r="X32" s="25" t="s">
        <v>581</v>
      </c>
    </row>
    <row r="33" spans="1:1808">
      <c r="A33" s="12" t="s">
        <v>211</v>
      </c>
      <c r="B33" s="12" t="s">
        <v>212</v>
      </c>
      <c r="C33" s="12" t="s">
        <v>65</v>
      </c>
      <c r="D33" s="34">
        <v>49</v>
      </c>
      <c r="E33" s="34">
        <v>23.469387755102041</v>
      </c>
      <c r="F33" s="34"/>
      <c r="G33" s="36">
        <v>50</v>
      </c>
      <c r="H33" s="36"/>
      <c r="I33" s="36"/>
      <c r="J33" s="37">
        <f>MAX(G33:I33)</f>
        <v>50</v>
      </c>
      <c r="K33" s="34"/>
      <c r="L33" s="34">
        <f t="shared" si="0"/>
        <v>122.46938775510205</v>
      </c>
      <c r="M33" s="2">
        <f t="shared" si="1"/>
        <v>3</v>
      </c>
      <c r="N33" s="2"/>
      <c r="O33" s="2"/>
      <c r="P33" s="2"/>
      <c r="Q33" s="2">
        <f t="shared" si="2"/>
        <v>1</v>
      </c>
      <c r="R33" s="2">
        <f t="shared" si="3"/>
        <v>0</v>
      </c>
      <c r="S33" s="2">
        <f t="shared" si="4"/>
        <v>0</v>
      </c>
      <c r="T33" s="2">
        <f t="shared" si="5"/>
        <v>1</v>
      </c>
      <c r="U33" s="2">
        <f t="shared" si="6"/>
        <v>0</v>
      </c>
      <c r="V33" s="2">
        <f t="shared" si="7"/>
        <v>2</v>
      </c>
      <c r="W33" s="34">
        <f>L33</f>
        <v>122.46938775510205</v>
      </c>
      <c r="X33" s="25" t="s">
        <v>581</v>
      </c>
    </row>
    <row r="34" spans="1:1808">
      <c r="A34" s="12" t="s">
        <v>247</v>
      </c>
      <c r="B34" s="12" t="s">
        <v>63</v>
      </c>
      <c r="C34" s="12" t="s">
        <v>23</v>
      </c>
      <c r="D34" s="34">
        <v>46</v>
      </c>
      <c r="E34" s="34"/>
      <c r="F34" s="34">
        <v>41</v>
      </c>
      <c r="G34" s="36">
        <v>73</v>
      </c>
      <c r="H34" s="36"/>
      <c r="I34" s="36"/>
      <c r="J34" s="37">
        <f>MAX(G34:I34)</f>
        <v>73</v>
      </c>
      <c r="K34" s="34"/>
      <c r="L34" s="34">
        <f t="shared" ref="L34:L54" si="10">SUM(D34:F34,J34:K34)</f>
        <v>160</v>
      </c>
      <c r="M34" s="2">
        <f t="shared" ref="M34:M54" si="11">COUNT(D34:F34,J34:K34)</f>
        <v>3</v>
      </c>
      <c r="N34" s="2"/>
      <c r="O34" s="2"/>
      <c r="P34" s="2"/>
      <c r="Q34" s="2">
        <f t="shared" ref="Q34:Q54" si="12">IF(D34&gt;46,1,0)</f>
        <v>0</v>
      </c>
      <c r="R34" s="2">
        <f t="shared" ref="R34:R54" si="13">IF(E34&gt;40,1,0)</f>
        <v>0</v>
      </c>
      <c r="S34" s="2">
        <f t="shared" ref="S34:S54" si="14">IF(F34&gt;45,1,0)</f>
        <v>0</v>
      </c>
      <c r="T34" s="2">
        <f t="shared" ref="T34:T54" si="15">IF(J34&gt;=50,1,0)</f>
        <v>1</v>
      </c>
      <c r="U34" s="2">
        <f t="shared" ref="U34:U54" si="16">IF(K34&gt;=50,1,0)</f>
        <v>0</v>
      </c>
      <c r="V34" s="2">
        <f t="shared" ref="V34:V54" si="17">SUM(Q34:U34)</f>
        <v>1</v>
      </c>
      <c r="W34" s="34">
        <f>L34</f>
        <v>160</v>
      </c>
      <c r="X34" s="7" t="s">
        <v>580</v>
      </c>
    </row>
    <row r="35" spans="1:1808">
      <c r="A35" s="12" t="s">
        <v>243</v>
      </c>
      <c r="B35" s="12" t="s">
        <v>28</v>
      </c>
      <c r="C35" s="12" t="s">
        <v>244</v>
      </c>
      <c r="D35" s="34">
        <v>91</v>
      </c>
      <c r="E35" s="34">
        <v>35.714285714285715</v>
      </c>
      <c r="F35" s="34"/>
      <c r="G35" s="36"/>
      <c r="H35" s="36"/>
      <c r="I35" s="36"/>
      <c r="J35" s="37"/>
      <c r="K35" s="34">
        <v>33</v>
      </c>
      <c r="L35" s="34">
        <f t="shared" si="10"/>
        <v>159.71428571428572</v>
      </c>
      <c r="M35" s="2">
        <f t="shared" si="11"/>
        <v>3</v>
      </c>
      <c r="N35" s="2"/>
      <c r="O35" s="2"/>
      <c r="P35" s="2"/>
      <c r="Q35" s="2">
        <f t="shared" si="12"/>
        <v>1</v>
      </c>
      <c r="R35" s="2">
        <f t="shared" si="13"/>
        <v>0</v>
      </c>
      <c r="S35" s="2">
        <f t="shared" si="14"/>
        <v>0</v>
      </c>
      <c r="T35" s="2">
        <f t="shared" si="15"/>
        <v>0</v>
      </c>
      <c r="U35" s="2">
        <f t="shared" si="16"/>
        <v>0</v>
      </c>
      <c r="V35" s="2">
        <f t="shared" si="17"/>
        <v>1</v>
      </c>
      <c r="W35" s="34">
        <f>L35</f>
        <v>159.71428571428572</v>
      </c>
      <c r="X35" s="7" t="s">
        <v>580</v>
      </c>
      <c r="BPT35"/>
      <c r="BPU35"/>
      <c r="BPV35"/>
      <c r="BPW35"/>
      <c r="BPX35"/>
      <c r="BPY35"/>
      <c r="BPZ35"/>
      <c r="BQA35"/>
      <c r="BQB35"/>
      <c r="BQC35"/>
      <c r="BQD35"/>
      <c r="BQE35"/>
      <c r="BQF35"/>
      <c r="BQG35"/>
      <c r="BQH35"/>
      <c r="BQI35"/>
      <c r="BQJ35"/>
      <c r="BQK35"/>
      <c r="BQL35"/>
      <c r="BQM35"/>
      <c r="BQN35"/>
    </row>
    <row r="36" spans="1:1808">
      <c r="A36" s="12" t="s">
        <v>202</v>
      </c>
      <c r="B36" s="12" t="s">
        <v>96</v>
      </c>
      <c r="C36" s="12" t="s">
        <v>43</v>
      </c>
      <c r="D36" s="34">
        <v>39</v>
      </c>
      <c r="E36" s="34"/>
      <c r="F36" s="34">
        <v>33</v>
      </c>
      <c r="G36" s="36">
        <v>69</v>
      </c>
      <c r="H36" s="36"/>
      <c r="I36" s="36"/>
      <c r="J36" s="37">
        <f>MAX(G36:I36)</f>
        <v>69</v>
      </c>
      <c r="K36" s="34">
        <v>33</v>
      </c>
      <c r="L36" s="34">
        <f t="shared" si="10"/>
        <v>174</v>
      </c>
      <c r="M36" s="2">
        <f t="shared" si="11"/>
        <v>4</v>
      </c>
      <c r="N36" s="2"/>
      <c r="O36" s="2"/>
      <c r="P36" s="2"/>
      <c r="Q36" s="2">
        <f t="shared" si="12"/>
        <v>0</v>
      </c>
      <c r="R36" s="2">
        <f t="shared" si="13"/>
        <v>0</v>
      </c>
      <c r="S36" s="2">
        <f t="shared" si="14"/>
        <v>0</v>
      </c>
      <c r="T36" s="2">
        <f t="shared" si="15"/>
        <v>1</v>
      </c>
      <c r="U36" s="2">
        <f t="shared" si="16"/>
        <v>0</v>
      </c>
      <c r="V36" s="2">
        <f t="shared" si="17"/>
        <v>1</v>
      </c>
      <c r="W36" s="34">
        <f>L36-MIN(D36:F36,J36:K36)</f>
        <v>141</v>
      </c>
      <c r="X36" s="7" t="s">
        <v>580</v>
      </c>
    </row>
    <row r="37" spans="1:1808">
      <c r="A37" s="12" t="s">
        <v>208</v>
      </c>
      <c r="B37" s="12" t="s">
        <v>31</v>
      </c>
      <c r="C37" s="12" t="s">
        <v>9</v>
      </c>
      <c r="D37" s="34">
        <v>24</v>
      </c>
      <c r="E37" s="34"/>
      <c r="F37" s="34">
        <v>26</v>
      </c>
      <c r="G37" s="36">
        <v>81</v>
      </c>
      <c r="H37" s="36"/>
      <c r="I37" s="36"/>
      <c r="J37" s="37">
        <f>MAX(G37:I37)</f>
        <v>81</v>
      </c>
      <c r="K37" s="34"/>
      <c r="L37" s="34">
        <f t="shared" si="10"/>
        <v>131</v>
      </c>
      <c r="M37" s="2">
        <f t="shared" si="11"/>
        <v>3</v>
      </c>
      <c r="N37" s="2"/>
      <c r="O37" s="2"/>
      <c r="P37" s="2"/>
      <c r="Q37" s="2">
        <f t="shared" si="12"/>
        <v>0</v>
      </c>
      <c r="R37" s="2">
        <f t="shared" si="13"/>
        <v>0</v>
      </c>
      <c r="S37" s="2">
        <f t="shared" si="14"/>
        <v>0</v>
      </c>
      <c r="T37" s="2">
        <f t="shared" si="15"/>
        <v>1</v>
      </c>
      <c r="U37" s="2">
        <f t="shared" si="16"/>
        <v>0</v>
      </c>
      <c r="V37" s="2">
        <f t="shared" si="17"/>
        <v>1</v>
      </c>
      <c r="W37" s="34">
        <f>L37</f>
        <v>131</v>
      </c>
      <c r="X37" s="7" t="s">
        <v>580</v>
      </c>
    </row>
    <row r="38" spans="1:1808">
      <c r="A38" s="12" t="s">
        <v>219</v>
      </c>
      <c r="B38" s="12" t="s">
        <v>201</v>
      </c>
      <c r="C38" s="12" t="s">
        <v>46</v>
      </c>
      <c r="D38" s="34">
        <v>35</v>
      </c>
      <c r="E38" s="34">
        <v>18.367346938775512</v>
      </c>
      <c r="F38" s="34">
        <v>23</v>
      </c>
      <c r="G38" s="36"/>
      <c r="H38" s="36"/>
      <c r="I38" s="36"/>
      <c r="J38" s="37"/>
      <c r="K38" s="34">
        <v>67</v>
      </c>
      <c r="L38" s="34">
        <f t="shared" si="10"/>
        <v>143.36734693877551</v>
      </c>
      <c r="M38" s="2">
        <f t="shared" si="11"/>
        <v>4</v>
      </c>
      <c r="N38" s="2"/>
      <c r="O38" s="2"/>
      <c r="P38" s="2"/>
      <c r="Q38" s="2">
        <f t="shared" si="12"/>
        <v>0</v>
      </c>
      <c r="R38" s="2">
        <f t="shared" si="13"/>
        <v>0</v>
      </c>
      <c r="S38" s="2">
        <f t="shared" si="14"/>
        <v>0</v>
      </c>
      <c r="T38" s="2">
        <f t="shared" si="15"/>
        <v>0</v>
      </c>
      <c r="U38" s="2">
        <f t="shared" si="16"/>
        <v>1</v>
      </c>
      <c r="V38" s="2">
        <f t="shared" si="17"/>
        <v>1</v>
      </c>
      <c r="W38" s="34">
        <f>L38-MIN(D38:F38,J38:K38)</f>
        <v>125</v>
      </c>
      <c r="X38" s="7" t="s">
        <v>580</v>
      </c>
    </row>
    <row r="39" spans="1:1808">
      <c r="A39" s="12" t="s">
        <v>210</v>
      </c>
      <c r="B39" s="12" t="s">
        <v>34</v>
      </c>
      <c r="C39" s="12" t="s">
        <v>39</v>
      </c>
      <c r="D39" s="34">
        <v>13</v>
      </c>
      <c r="E39" s="34"/>
      <c r="F39" s="34">
        <v>25</v>
      </c>
      <c r="G39" s="36">
        <v>78</v>
      </c>
      <c r="H39" s="36"/>
      <c r="I39" s="36"/>
      <c r="J39" s="37">
        <f>MAX(G39:I39)</f>
        <v>78</v>
      </c>
      <c r="K39" s="34"/>
      <c r="L39" s="34">
        <f t="shared" si="10"/>
        <v>116</v>
      </c>
      <c r="M39" s="2">
        <f t="shared" si="11"/>
        <v>3</v>
      </c>
      <c r="N39" s="2"/>
      <c r="O39" s="2"/>
      <c r="P39" s="2"/>
      <c r="Q39" s="2">
        <f t="shared" si="12"/>
        <v>0</v>
      </c>
      <c r="R39" s="2">
        <f t="shared" si="13"/>
        <v>0</v>
      </c>
      <c r="S39" s="2">
        <f t="shared" si="14"/>
        <v>0</v>
      </c>
      <c r="T39" s="2">
        <f t="shared" si="15"/>
        <v>1</v>
      </c>
      <c r="U39" s="2">
        <f t="shared" si="16"/>
        <v>0</v>
      </c>
      <c r="V39" s="2">
        <f t="shared" si="17"/>
        <v>1</v>
      </c>
      <c r="W39" s="34">
        <f>L39</f>
        <v>116</v>
      </c>
      <c r="X39" s="7" t="s">
        <v>580</v>
      </c>
    </row>
    <row r="40" spans="1:1808">
      <c r="A40" s="12" t="s">
        <v>218</v>
      </c>
      <c r="B40" s="12" t="s">
        <v>31</v>
      </c>
      <c r="C40" s="12" t="s">
        <v>7</v>
      </c>
      <c r="D40" s="34">
        <v>29</v>
      </c>
      <c r="E40" s="34">
        <v>13.26530612244898</v>
      </c>
      <c r="F40" s="34">
        <v>14</v>
      </c>
      <c r="G40" s="36">
        <v>60</v>
      </c>
      <c r="H40" s="36"/>
      <c r="I40" s="36"/>
      <c r="J40" s="37">
        <f>MAX(G40:I40)</f>
        <v>60</v>
      </c>
      <c r="K40" s="34"/>
      <c r="L40" s="34">
        <f t="shared" si="10"/>
        <v>116.26530612244898</v>
      </c>
      <c r="M40" s="2">
        <f t="shared" si="11"/>
        <v>4</v>
      </c>
      <c r="N40" s="2"/>
      <c r="O40" s="2"/>
      <c r="P40" s="2">
        <v>20</v>
      </c>
      <c r="Q40" s="2">
        <f t="shared" si="12"/>
        <v>0</v>
      </c>
      <c r="R40" s="2">
        <f t="shared" si="13"/>
        <v>0</v>
      </c>
      <c r="S40" s="2">
        <f t="shared" si="14"/>
        <v>0</v>
      </c>
      <c r="T40" s="2">
        <f t="shared" si="15"/>
        <v>1</v>
      </c>
      <c r="U40" s="2">
        <f t="shared" si="16"/>
        <v>0</v>
      </c>
      <c r="V40" s="2">
        <f t="shared" si="17"/>
        <v>1</v>
      </c>
      <c r="W40" s="34">
        <f>L40-MIN(D40:F40,J40:K40)</f>
        <v>103</v>
      </c>
      <c r="X40" s="7" t="s">
        <v>580</v>
      </c>
    </row>
    <row r="41" spans="1:1808">
      <c r="A41" s="12" t="s">
        <v>245</v>
      </c>
      <c r="B41" s="12" t="s">
        <v>113</v>
      </c>
      <c r="C41" s="12" t="s">
        <v>61</v>
      </c>
      <c r="D41" s="40">
        <v>47</v>
      </c>
      <c r="E41" s="34"/>
      <c r="F41" s="34"/>
      <c r="G41" s="36"/>
      <c r="H41" s="36"/>
      <c r="I41" s="36"/>
      <c r="J41" s="37"/>
      <c r="K41" s="34"/>
      <c r="L41" s="34">
        <f t="shared" si="10"/>
        <v>47</v>
      </c>
      <c r="M41" s="2">
        <f t="shared" si="11"/>
        <v>1</v>
      </c>
      <c r="N41" s="2"/>
      <c r="O41" s="2"/>
      <c r="P41" s="2"/>
      <c r="Q41" s="2">
        <f t="shared" si="12"/>
        <v>1</v>
      </c>
      <c r="R41" s="2">
        <f t="shared" si="13"/>
        <v>0</v>
      </c>
      <c r="S41" s="2">
        <f t="shared" si="14"/>
        <v>0</v>
      </c>
      <c r="T41" s="2">
        <f t="shared" si="15"/>
        <v>0</v>
      </c>
      <c r="U41" s="2">
        <f t="shared" si="16"/>
        <v>0</v>
      </c>
      <c r="V41" s="2">
        <f t="shared" si="17"/>
        <v>1</v>
      </c>
      <c r="W41" s="34">
        <f>L41</f>
        <v>47</v>
      </c>
      <c r="X41" s="7" t="s">
        <v>580</v>
      </c>
    </row>
    <row r="42" spans="1:1808">
      <c r="A42" s="12" t="s">
        <v>167</v>
      </c>
      <c r="B42" s="12" t="s">
        <v>85</v>
      </c>
      <c r="C42" s="12" t="s">
        <v>72</v>
      </c>
      <c r="D42" s="34">
        <v>20</v>
      </c>
      <c r="E42" s="34">
        <v>19.387755102040817</v>
      </c>
      <c r="F42" s="34">
        <v>14</v>
      </c>
      <c r="G42" s="36">
        <v>48</v>
      </c>
      <c r="H42" s="36"/>
      <c r="I42" s="36"/>
      <c r="J42" s="37">
        <f>MAX(G42:I42)</f>
        <v>48</v>
      </c>
      <c r="K42" s="34"/>
      <c r="L42" s="34">
        <f t="shared" si="10"/>
        <v>101.38775510204081</v>
      </c>
      <c r="M42" s="2">
        <f t="shared" si="11"/>
        <v>4</v>
      </c>
      <c r="N42" s="2"/>
      <c r="O42" s="2"/>
      <c r="P42" s="2"/>
      <c r="Q42" s="2">
        <f t="shared" si="12"/>
        <v>0</v>
      </c>
      <c r="R42" s="2">
        <f t="shared" si="13"/>
        <v>0</v>
      </c>
      <c r="S42" s="2">
        <f t="shared" si="14"/>
        <v>0</v>
      </c>
      <c r="T42" s="2">
        <f t="shared" si="15"/>
        <v>0</v>
      </c>
      <c r="U42" s="2">
        <f t="shared" si="16"/>
        <v>0</v>
      </c>
      <c r="V42" s="2">
        <f t="shared" si="17"/>
        <v>0</v>
      </c>
      <c r="W42" s="34">
        <f>L42-MIN(D42:F42,J42:K42)</f>
        <v>87.387755102040813</v>
      </c>
      <c r="X42" s="7" t="s">
        <v>580</v>
      </c>
    </row>
    <row r="43" spans="1:1808">
      <c r="A43" s="12" t="s">
        <v>241</v>
      </c>
      <c r="B43" s="12" t="s">
        <v>62</v>
      </c>
      <c r="C43" s="12" t="s">
        <v>61</v>
      </c>
      <c r="D43" s="34">
        <v>28</v>
      </c>
      <c r="E43" s="34">
        <v>9</v>
      </c>
      <c r="F43" s="34"/>
      <c r="G43" s="36"/>
      <c r="H43" s="36"/>
      <c r="I43" s="36"/>
      <c r="J43" s="37"/>
      <c r="K43" s="34">
        <v>23</v>
      </c>
      <c r="L43" s="34">
        <f t="shared" si="10"/>
        <v>60</v>
      </c>
      <c r="M43" s="2">
        <f t="shared" si="11"/>
        <v>3</v>
      </c>
      <c r="N43" s="2"/>
      <c r="O43" s="2"/>
      <c r="P43" s="2"/>
      <c r="Q43" s="2">
        <f t="shared" si="12"/>
        <v>0</v>
      </c>
      <c r="R43" s="2">
        <f t="shared" si="13"/>
        <v>0</v>
      </c>
      <c r="S43" s="2">
        <f t="shared" si="14"/>
        <v>0</v>
      </c>
      <c r="T43" s="2">
        <f t="shared" si="15"/>
        <v>0</v>
      </c>
      <c r="U43" s="2">
        <f t="shared" si="16"/>
        <v>0</v>
      </c>
      <c r="V43" s="2">
        <f t="shared" si="17"/>
        <v>0</v>
      </c>
      <c r="W43" s="34">
        <f>L43</f>
        <v>60</v>
      </c>
      <c r="X43" s="7" t="s">
        <v>580</v>
      </c>
    </row>
    <row r="44" spans="1:1808" customFormat="1">
      <c r="A44" s="12" t="s">
        <v>204</v>
      </c>
      <c r="B44" s="12" t="s">
        <v>5</v>
      </c>
      <c r="C44" s="12" t="s">
        <v>205</v>
      </c>
      <c r="D44" s="34">
        <v>16</v>
      </c>
      <c r="E44" s="34"/>
      <c r="F44" s="34"/>
      <c r="G44" s="36">
        <v>43</v>
      </c>
      <c r="H44" s="36"/>
      <c r="I44" s="36"/>
      <c r="J44" s="37">
        <f>MAX(G44:I44)</f>
        <v>43</v>
      </c>
      <c r="K44" s="34"/>
      <c r="L44" s="34">
        <f t="shared" si="10"/>
        <v>59</v>
      </c>
      <c r="M44" s="2">
        <f t="shared" si="11"/>
        <v>2</v>
      </c>
      <c r="N44" s="2"/>
      <c r="O44" s="2"/>
      <c r="P44" s="2"/>
      <c r="Q44" s="2">
        <f t="shared" si="12"/>
        <v>0</v>
      </c>
      <c r="R44" s="2">
        <f t="shared" si="13"/>
        <v>0</v>
      </c>
      <c r="S44" s="2">
        <f t="shared" si="14"/>
        <v>0</v>
      </c>
      <c r="T44" s="2">
        <f t="shared" si="15"/>
        <v>0</v>
      </c>
      <c r="U44" s="2">
        <f t="shared" si="16"/>
        <v>0</v>
      </c>
      <c r="V44" s="2">
        <f t="shared" si="17"/>
        <v>0</v>
      </c>
      <c r="W44" s="34">
        <f>L44</f>
        <v>59</v>
      </c>
      <c r="X44" s="7" t="s">
        <v>580</v>
      </c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7"/>
      <c r="BD44" s="7"/>
      <c r="BE44" s="7"/>
      <c r="BF44" s="7"/>
      <c r="BG44" s="7"/>
      <c r="BH44" s="7"/>
      <c r="BI44" s="7"/>
      <c r="BJ44" s="7"/>
      <c r="BK44" s="7"/>
      <c r="BL44" s="7"/>
      <c r="BM44" s="7"/>
      <c r="BN44" s="7"/>
      <c r="BO44" s="7"/>
      <c r="BP44" s="7"/>
      <c r="BQ44" s="7"/>
      <c r="BR44" s="7"/>
      <c r="BS44" s="7"/>
      <c r="BT44" s="7"/>
      <c r="BU44" s="7"/>
      <c r="BV44" s="7"/>
      <c r="BW44" s="7"/>
      <c r="BX44" s="7"/>
      <c r="BY44" s="7"/>
      <c r="BZ44" s="7"/>
      <c r="CA44" s="7"/>
      <c r="CB44" s="7"/>
      <c r="CC44" s="7"/>
      <c r="CD44" s="7"/>
      <c r="CE44" s="7"/>
      <c r="CF44" s="7"/>
      <c r="CG44" s="7"/>
      <c r="CH44" s="7"/>
      <c r="CI44" s="7"/>
      <c r="CJ44" s="7"/>
      <c r="CK44" s="7"/>
      <c r="CL44" s="7"/>
      <c r="CM44" s="7"/>
      <c r="CN44" s="7"/>
      <c r="CO44" s="7"/>
      <c r="CP44" s="7"/>
      <c r="CQ44" s="7"/>
      <c r="CR44" s="7"/>
      <c r="CS44" s="7"/>
      <c r="CT44" s="7"/>
      <c r="CU44" s="7"/>
      <c r="CV44" s="7"/>
      <c r="CW44" s="7"/>
      <c r="CX44" s="7"/>
      <c r="CY44" s="7"/>
      <c r="CZ44" s="7"/>
      <c r="DA44" s="7"/>
      <c r="DB44" s="7"/>
      <c r="DC44" s="7"/>
      <c r="DD44" s="7"/>
      <c r="DE44" s="7"/>
      <c r="DF44" s="7"/>
      <c r="DG44" s="7"/>
      <c r="DH44" s="7"/>
      <c r="DI44" s="7"/>
      <c r="DJ44" s="7"/>
      <c r="DK44" s="7"/>
      <c r="DL44" s="7"/>
      <c r="DM44" s="7"/>
      <c r="DN44" s="7"/>
      <c r="DO44" s="7"/>
      <c r="DP44" s="7"/>
      <c r="DQ44" s="7"/>
      <c r="DR44" s="7"/>
      <c r="DS44" s="7"/>
      <c r="DT44" s="7"/>
      <c r="DU44" s="7"/>
      <c r="DV44" s="7"/>
      <c r="DW44" s="7"/>
      <c r="DX44" s="7"/>
      <c r="DY44" s="7"/>
      <c r="DZ44" s="7"/>
      <c r="EA44" s="7"/>
      <c r="EB44" s="7"/>
      <c r="EC44" s="7"/>
      <c r="ED44" s="7"/>
      <c r="EE44" s="7"/>
      <c r="EF44" s="7"/>
      <c r="EG44" s="7"/>
      <c r="EH44" s="7"/>
      <c r="EI44" s="7"/>
      <c r="EJ44" s="7"/>
      <c r="EK44" s="7"/>
      <c r="EL44" s="7"/>
      <c r="EM44" s="7"/>
      <c r="EN44" s="7"/>
      <c r="EO44" s="7"/>
      <c r="EP44" s="7"/>
      <c r="EQ44" s="7"/>
      <c r="ER44" s="7"/>
      <c r="ES44" s="7"/>
      <c r="ET44" s="7"/>
      <c r="EU44" s="7"/>
      <c r="EV44" s="7"/>
      <c r="EW44" s="7"/>
      <c r="EX44" s="7"/>
      <c r="EY44" s="7"/>
      <c r="EZ44" s="7"/>
      <c r="FA44" s="7"/>
      <c r="FB44" s="7"/>
      <c r="FC44" s="7"/>
      <c r="FD44" s="7"/>
      <c r="FE44" s="7"/>
      <c r="FF44" s="7"/>
      <c r="FG44" s="7"/>
      <c r="FH44" s="7"/>
      <c r="FI44" s="7"/>
      <c r="FJ44" s="7"/>
      <c r="FK44" s="7"/>
      <c r="FL44" s="7"/>
      <c r="FM44" s="7"/>
      <c r="FN44" s="7"/>
      <c r="FO44" s="7"/>
      <c r="FP44" s="7"/>
      <c r="FQ44" s="7"/>
      <c r="FR44" s="7"/>
      <c r="FS44" s="7"/>
      <c r="FT44" s="7"/>
      <c r="FU44" s="7"/>
      <c r="FV44" s="7"/>
      <c r="FW44" s="7"/>
      <c r="FX44" s="7"/>
      <c r="FY44" s="7"/>
      <c r="FZ44" s="7"/>
      <c r="GA44" s="7"/>
      <c r="GB44" s="7"/>
      <c r="GC44" s="7"/>
      <c r="GD44" s="7"/>
      <c r="GE44" s="7"/>
      <c r="GF44" s="7"/>
      <c r="GG44" s="7"/>
      <c r="GH44" s="7"/>
      <c r="GI44" s="7"/>
      <c r="GJ44" s="7"/>
      <c r="GK44" s="7"/>
      <c r="GL44" s="7"/>
      <c r="GM44" s="7"/>
      <c r="GN44" s="7"/>
      <c r="GO44" s="7"/>
      <c r="GP44" s="7"/>
      <c r="GQ44" s="7"/>
      <c r="GR44" s="7"/>
      <c r="GS44" s="7"/>
      <c r="GT44" s="7"/>
      <c r="GU44" s="7"/>
      <c r="GV44" s="7"/>
      <c r="GW44" s="7"/>
      <c r="GX44" s="7"/>
      <c r="GY44" s="7"/>
      <c r="GZ44" s="7"/>
      <c r="HA44" s="7"/>
      <c r="HB44" s="7"/>
      <c r="HC44" s="7"/>
      <c r="HD44" s="7"/>
      <c r="HE44" s="7"/>
      <c r="HF44" s="7"/>
      <c r="HG44" s="7"/>
      <c r="HH44" s="7"/>
      <c r="HI44" s="7"/>
      <c r="HJ44" s="7"/>
      <c r="HK44" s="7"/>
      <c r="HL44" s="7"/>
      <c r="HM44" s="7"/>
      <c r="HN44" s="7"/>
      <c r="HO44" s="7"/>
      <c r="HP44" s="7"/>
      <c r="HQ44" s="7"/>
      <c r="HR44" s="7"/>
      <c r="HS44" s="7"/>
      <c r="HT44" s="7"/>
      <c r="HU44" s="7"/>
      <c r="HV44" s="7"/>
      <c r="HW44" s="7"/>
      <c r="HX44" s="7"/>
      <c r="HY44" s="7"/>
      <c r="HZ44" s="7"/>
      <c r="IA44" s="7"/>
      <c r="IB44" s="7"/>
      <c r="IC44" s="7"/>
      <c r="ID44" s="7"/>
      <c r="IE44" s="7"/>
      <c r="IF44" s="7"/>
      <c r="IG44" s="7"/>
      <c r="IH44" s="7"/>
      <c r="II44" s="7"/>
      <c r="IJ44" s="7"/>
      <c r="IK44" s="7"/>
      <c r="IL44" s="7"/>
      <c r="IM44" s="7"/>
      <c r="IN44" s="7"/>
      <c r="IO44" s="7"/>
      <c r="IP44" s="7"/>
      <c r="IQ44" s="7"/>
      <c r="IR44" s="7"/>
      <c r="IS44" s="7"/>
      <c r="IT44" s="7"/>
      <c r="IU44" s="7"/>
      <c r="IV44" s="7"/>
      <c r="IW44" s="7"/>
      <c r="IX44" s="7"/>
      <c r="IY44" s="7"/>
      <c r="IZ44" s="7"/>
      <c r="JA44" s="7"/>
      <c r="JB44" s="7"/>
      <c r="JC44" s="7"/>
      <c r="JD44" s="7"/>
      <c r="JE44" s="7"/>
      <c r="JF44" s="7"/>
      <c r="JG44" s="7"/>
      <c r="JH44" s="7"/>
      <c r="JI44" s="7"/>
      <c r="JJ44" s="7"/>
      <c r="JK44" s="7"/>
      <c r="JL44" s="7"/>
      <c r="JM44" s="7"/>
      <c r="JN44" s="7"/>
      <c r="JO44" s="7"/>
      <c r="JP44" s="7"/>
      <c r="JQ44" s="7"/>
      <c r="JR44" s="7"/>
      <c r="JS44" s="7"/>
      <c r="JT44" s="7"/>
      <c r="JU44" s="7"/>
      <c r="JV44" s="7"/>
      <c r="JW44" s="7"/>
      <c r="JX44" s="7"/>
      <c r="JY44" s="7"/>
      <c r="JZ44" s="7"/>
      <c r="KA44" s="7"/>
      <c r="KB44" s="7"/>
      <c r="KC44" s="7"/>
      <c r="KD44" s="7"/>
      <c r="KE44" s="7"/>
      <c r="KF44" s="7"/>
      <c r="KG44" s="7"/>
      <c r="KH44" s="7"/>
      <c r="KI44" s="7"/>
      <c r="KJ44" s="7"/>
      <c r="KK44" s="7"/>
      <c r="KL44" s="7"/>
      <c r="KM44" s="7"/>
      <c r="KN44" s="7"/>
      <c r="KO44" s="7"/>
      <c r="KP44" s="7"/>
      <c r="KQ44" s="7"/>
      <c r="KR44" s="7"/>
      <c r="KS44" s="7"/>
      <c r="KT44" s="7"/>
      <c r="KU44" s="7"/>
      <c r="KV44" s="7"/>
      <c r="KW44" s="7"/>
      <c r="KX44" s="7"/>
      <c r="KY44" s="7"/>
      <c r="KZ44" s="7"/>
      <c r="LA44" s="7"/>
      <c r="LB44" s="7"/>
      <c r="LC44" s="7"/>
      <c r="LD44" s="7"/>
      <c r="LE44" s="7"/>
      <c r="LF44" s="7"/>
      <c r="LG44" s="7"/>
      <c r="LH44" s="7"/>
      <c r="LI44" s="7"/>
      <c r="LJ44" s="7"/>
      <c r="LK44" s="7"/>
      <c r="LL44" s="7"/>
      <c r="LM44" s="7"/>
      <c r="LN44" s="7"/>
      <c r="LO44" s="7"/>
      <c r="LP44" s="7"/>
      <c r="LQ44" s="7"/>
      <c r="LR44" s="7"/>
      <c r="LS44" s="7"/>
      <c r="LT44" s="7"/>
      <c r="LU44" s="7"/>
      <c r="LV44" s="7"/>
      <c r="LW44" s="7"/>
      <c r="LX44" s="7"/>
      <c r="LY44" s="7"/>
      <c r="LZ44" s="7"/>
      <c r="MA44" s="7"/>
      <c r="MB44" s="7"/>
      <c r="MC44" s="7"/>
      <c r="MD44" s="7"/>
      <c r="ME44" s="7"/>
      <c r="MF44" s="7"/>
      <c r="MG44" s="7"/>
      <c r="MH44" s="7"/>
      <c r="MI44" s="7"/>
      <c r="MJ44" s="7"/>
      <c r="MK44" s="7"/>
      <c r="ML44" s="7"/>
      <c r="MM44" s="7"/>
      <c r="MN44" s="7"/>
      <c r="MO44" s="7"/>
      <c r="MP44" s="7"/>
      <c r="MQ44" s="7"/>
      <c r="MR44" s="7"/>
      <c r="MS44" s="7"/>
      <c r="MT44" s="7"/>
      <c r="MU44" s="7"/>
      <c r="MV44" s="7"/>
      <c r="MW44" s="7"/>
      <c r="MX44" s="7"/>
      <c r="MY44" s="7"/>
      <c r="MZ44" s="7"/>
      <c r="NA44" s="7"/>
      <c r="NB44" s="7"/>
      <c r="NC44" s="7"/>
      <c r="ND44" s="7"/>
      <c r="NE44" s="7"/>
      <c r="NF44" s="7"/>
      <c r="NG44" s="7"/>
      <c r="NH44" s="7"/>
      <c r="NI44" s="7"/>
      <c r="NJ44" s="7"/>
      <c r="NK44" s="7"/>
      <c r="NL44" s="7"/>
      <c r="NM44" s="7"/>
      <c r="NN44" s="7"/>
      <c r="NO44" s="7"/>
      <c r="NP44" s="7"/>
      <c r="NQ44" s="7"/>
      <c r="NR44" s="7"/>
      <c r="NS44" s="7"/>
      <c r="NT44" s="7"/>
      <c r="NU44" s="7"/>
      <c r="NV44" s="7"/>
      <c r="NW44" s="7"/>
      <c r="NX44" s="7"/>
      <c r="NY44" s="7"/>
      <c r="NZ44" s="7"/>
      <c r="OA44" s="7"/>
      <c r="OB44" s="7"/>
      <c r="OC44" s="7"/>
      <c r="OD44" s="7"/>
      <c r="OE44" s="7"/>
      <c r="OF44" s="7"/>
      <c r="OG44" s="7"/>
      <c r="OH44" s="7"/>
      <c r="OI44" s="7"/>
      <c r="OJ44" s="7"/>
      <c r="OK44" s="7"/>
      <c r="OL44" s="7"/>
      <c r="OM44" s="7"/>
      <c r="ON44" s="7"/>
      <c r="OO44" s="7"/>
      <c r="OP44" s="7"/>
      <c r="OQ44" s="7"/>
      <c r="OR44" s="7"/>
      <c r="OS44" s="7"/>
      <c r="OT44" s="7"/>
      <c r="OU44" s="7"/>
      <c r="OV44" s="7"/>
      <c r="OW44" s="7"/>
      <c r="OX44" s="7"/>
      <c r="OY44" s="7"/>
      <c r="OZ44" s="7"/>
      <c r="PA44" s="7"/>
      <c r="PB44" s="7"/>
      <c r="PC44" s="7"/>
      <c r="PD44" s="7"/>
      <c r="PE44" s="7"/>
      <c r="PF44" s="7"/>
      <c r="PG44" s="7"/>
      <c r="PH44" s="7"/>
      <c r="PI44" s="7"/>
      <c r="PJ44" s="7"/>
      <c r="PK44" s="7"/>
      <c r="PL44" s="7"/>
      <c r="PM44" s="7"/>
      <c r="PN44" s="7"/>
      <c r="PO44" s="7"/>
      <c r="PP44" s="7"/>
      <c r="PQ44" s="7"/>
      <c r="PR44" s="7"/>
      <c r="PS44" s="7"/>
      <c r="PT44" s="7"/>
      <c r="PU44" s="7"/>
      <c r="PV44" s="7"/>
      <c r="PW44" s="7"/>
      <c r="PX44" s="7"/>
      <c r="PY44" s="7"/>
      <c r="PZ44" s="7"/>
      <c r="QA44" s="7"/>
      <c r="QB44" s="7"/>
      <c r="QC44" s="7"/>
      <c r="QD44" s="7"/>
      <c r="QE44" s="7"/>
      <c r="QF44" s="7"/>
      <c r="QG44" s="7"/>
      <c r="QH44" s="7"/>
      <c r="QI44" s="7"/>
      <c r="QJ44" s="7"/>
      <c r="QK44" s="7"/>
      <c r="QL44" s="7"/>
      <c r="QM44" s="7"/>
      <c r="QN44" s="7"/>
      <c r="QO44" s="7"/>
      <c r="QP44" s="7"/>
      <c r="QQ44" s="7"/>
      <c r="QR44" s="7"/>
      <c r="QS44" s="7"/>
      <c r="QT44" s="7"/>
      <c r="QU44" s="7"/>
      <c r="QV44" s="7"/>
      <c r="QW44" s="7"/>
      <c r="QX44" s="7"/>
      <c r="QY44" s="7"/>
      <c r="QZ44" s="7"/>
      <c r="RA44" s="7"/>
      <c r="RB44" s="7"/>
      <c r="RC44" s="7"/>
      <c r="RD44" s="7"/>
      <c r="RE44" s="7"/>
      <c r="RF44" s="7"/>
      <c r="RG44" s="7"/>
      <c r="RH44" s="7"/>
      <c r="RI44" s="7"/>
      <c r="RJ44" s="7"/>
      <c r="RK44" s="7"/>
      <c r="RL44" s="7"/>
      <c r="RM44" s="7"/>
      <c r="RN44" s="7"/>
      <c r="RO44" s="7"/>
      <c r="RP44" s="7"/>
      <c r="RQ44" s="7"/>
      <c r="RR44" s="7"/>
      <c r="RS44" s="7"/>
      <c r="RT44" s="7"/>
      <c r="RU44" s="7"/>
      <c r="RV44" s="7"/>
      <c r="RW44" s="7"/>
      <c r="RX44" s="7"/>
      <c r="RY44" s="7"/>
      <c r="RZ44" s="7"/>
      <c r="SA44" s="7"/>
      <c r="SB44" s="7"/>
      <c r="SC44" s="7"/>
      <c r="SD44" s="7"/>
      <c r="SE44" s="7"/>
      <c r="SF44" s="7"/>
      <c r="SG44" s="7"/>
      <c r="SH44" s="7"/>
      <c r="SI44" s="7"/>
      <c r="SJ44" s="7"/>
      <c r="SK44" s="7"/>
      <c r="SL44" s="7"/>
      <c r="SM44" s="7"/>
      <c r="SN44" s="7"/>
      <c r="SO44" s="7"/>
      <c r="SP44" s="7"/>
      <c r="SQ44" s="7"/>
      <c r="SR44" s="7"/>
      <c r="SS44" s="7"/>
      <c r="ST44" s="7"/>
      <c r="SU44" s="7"/>
      <c r="SV44" s="7"/>
      <c r="SW44" s="7"/>
      <c r="SX44" s="7"/>
      <c r="SY44" s="7"/>
      <c r="SZ44" s="7"/>
      <c r="TA44" s="7"/>
      <c r="TB44" s="7"/>
      <c r="TC44" s="7"/>
      <c r="TD44" s="7"/>
      <c r="TE44" s="7"/>
      <c r="TF44" s="7"/>
      <c r="TG44" s="7"/>
      <c r="TH44" s="7"/>
      <c r="TI44" s="7"/>
      <c r="TJ44" s="7"/>
      <c r="TK44" s="7"/>
      <c r="TL44" s="7"/>
      <c r="TM44" s="7"/>
      <c r="TN44" s="7"/>
      <c r="TO44" s="7"/>
      <c r="TP44" s="7"/>
      <c r="TQ44" s="7"/>
      <c r="TR44" s="7"/>
      <c r="TS44" s="7"/>
      <c r="TT44" s="7"/>
      <c r="TU44" s="7"/>
      <c r="TV44" s="7"/>
      <c r="TW44" s="7"/>
      <c r="TX44" s="7"/>
      <c r="TY44" s="7"/>
      <c r="TZ44" s="7"/>
      <c r="UA44" s="7"/>
      <c r="UB44" s="7"/>
      <c r="UC44" s="7"/>
      <c r="UD44" s="7"/>
      <c r="UE44" s="7"/>
      <c r="UF44" s="7"/>
      <c r="UG44" s="7"/>
      <c r="UH44" s="7"/>
      <c r="UI44" s="7"/>
      <c r="UJ44" s="7"/>
      <c r="UK44" s="7"/>
      <c r="UL44" s="7"/>
      <c r="UM44" s="7"/>
      <c r="UN44" s="7"/>
      <c r="UO44" s="7"/>
      <c r="UP44" s="7"/>
      <c r="UQ44" s="7"/>
      <c r="UR44" s="7"/>
      <c r="US44" s="7"/>
      <c r="UT44" s="7"/>
      <c r="UU44" s="7"/>
      <c r="UV44" s="7"/>
      <c r="UW44" s="7"/>
      <c r="UX44" s="7"/>
      <c r="UY44" s="7"/>
      <c r="UZ44" s="7"/>
      <c r="VA44" s="7"/>
      <c r="VB44" s="7"/>
      <c r="VC44" s="7"/>
      <c r="VD44" s="7"/>
      <c r="VE44" s="7"/>
      <c r="VF44" s="7"/>
      <c r="VG44" s="7"/>
      <c r="VH44" s="7"/>
      <c r="VI44" s="7"/>
      <c r="VJ44" s="7"/>
      <c r="VK44" s="7"/>
      <c r="VL44" s="7"/>
      <c r="VM44" s="7"/>
      <c r="VN44" s="7"/>
      <c r="VO44" s="7"/>
      <c r="VP44" s="7"/>
      <c r="VQ44" s="7"/>
      <c r="VR44" s="7"/>
      <c r="VS44" s="7"/>
      <c r="VT44" s="7"/>
      <c r="VU44" s="7"/>
      <c r="VV44" s="7"/>
      <c r="VW44" s="7"/>
      <c r="VX44" s="7"/>
      <c r="VY44" s="7"/>
      <c r="VZ44" s="7"/>
      <c r="WA44" s="7"/>
      <c r="WB44" s="7"/>
      <c r="WC44" s="7"/>
      <c r="WD44" s="7"/>
      <c r="WE44" s="7"/>
      <c r="WF44" s="7"/>
      <c r="WG44" s="7"/>
      <c r="WH44" s="7"/>
      <c r="WI44" s="7"/>
      <c r="WJ44" s="7"/>
      <c r="WK44" s="7"/>
      <c r="WL44" s="7"/>
      <c r="WM44" s="7"/>
      <c r="WN44" s="7"/>
      <c r="WO44" s="7"/>
      <c r="WP44" s="7"/>
      <c r="WQ44" s="7"/>
      <c r="WR44" s="7"/>
      <c r="WS44" s="7"/>
      <c r="WT44" s="7"/>
      <c r="WU44" s="7"/>
      <c r="WV44" s="7"/>
      <c r="WW44" s="7"/>
      <c r="WX44" s="7"/>
      <c r="WY44" s="7"/>
      <c r="WZ44" s="7"/>
      <c r="XA44" s="7"/>
      <c r="XB44" s="7"/>
      <c r="XC44" s="7"/>
      <c r="XD44" s="7"/>
      <c r="XE44" s="7"/>
      <c r="XF44" s="7"/>
      <c r="XG44" s="7"/>
      <c r="XH44" s="7"/>
      <c r="XI44" s="7"/>
      <c r="XJ44" s="7"/>
      <c r="XK44" s="7"/>
      <c r="XL44" s="7"/>
      <c r="XM44" s="7"/>
      <c r="XN44" s="7"/>
      <c r="XO44" s="7"/>
      <c r="XP44" s="7"/>
      <c r="XQ44" s="7"/>
      <c r="XR44" s="7"/>
      <c r="XS44" s="7"/>
      <c r="XT44" s="7"/>
      <c r="XU44" s="7"/>
      <c r="XV44" s="7"/>
      <c r="XW44" s="7"/>
      <c r="XX44" s="7"/>
      <c r="XY44" s="7"/>
      <c r="XZ44" s="7"/>
      <c r="YA44" s="7"/>
      <c r="YB44" s="7"/>
      <c r="YC44" s="7"/>
      <c r="YD44" s="7"/>
      <c r="YE44" s="7"/>
      <c r="YF44" s="7"/>
      <c r="YG44" s="7"/>
      <c r="YH44" s="7"/>
      <c r="YI44" s="7"/>
      <c r="YJ44" s="7"/>
      <c r="YK44" s="7"/>
      <c r="YL44" s="7"/>
      <c r="YM44" s="7"/>
      <c r="YN44" s="7"/>
      <c r="YO44" s="7"/>
      <c r="YP44" s="7"/>
      <c r="YQ44" s="7"/>
      <c r="YR44" s="7"/>
      <c r="YS44" s="7"/>
      <c r="YT44" s="7"/>
      <c r="YU44" s="7"/>
      <c r="YV44" s="7"/>
      <c r="YW44" s="7"/>
      <c r="YX44" s="7"/>
      <c r="YY44" s="7"/>
      <c r="YZ44" s="7"/>
      <c r="ZA44" s="7"/>
      <c r="ZB44" s="7"/>
      <c r="ZC44" s="7"/>
      <c r="ZD44" s="7"/>
      <c r="ZE44" s="7"/>
      <c r="ZF44" s="7"/>
      <c r="ZG44" s="7"/>
      <c r="ZH44" s="7"/>
      <c r="ZI44" s="7"/>
      <c r="ZJ44" s="7"/>
      <c r="ZK44" s="7"/>
      <c r="ZL44" s="7"/>
      <c r="ZM44" s="7"/>
      <c r="ZN44" s="7"/>
      <c r="ZO44" s="7"/>
      <c r="ZP44" s="7"/>
      <c r="ZQ44" s="7"/>
      <c r="ZR44" s="7"/>
      <c r="ZS44" s="7"/>
      <c r="ZT44" s="7"/>
      <c r="ZU44" s="7"/>
      <c r="ZV44" s="7"/>
      <c r="ZW44" s="7"/>
      <c r="ZX44" s="7"/>
      <c r="ZY44" s="7"/>
      <c r="ZZ44" s="7"/>
      <c r="AAA44" s="7"/>
      <c r="AAB44" s="7"/>
      <c r="AAC44" s="7"/>
      <c r="AAD44" s="7"/>
      <c r="AAE44" s="7"/>
      <c r="AAF44" s="7"/>
      <c r="AAG44" s="7"/>
      <c r="AAH44" s="7"/>
      <c r="AAI44" s="7"/>
      <c r="AAJ44" s="7"/>
      <c r="AAK44" s="7"/>
      <c r="AAL44" s="7"/>
      <c r="AAM44" s="7"/>
      <c r="AAN44" s="7"/>
      <c r="AAO44" s="7"/>
      <c r="AAP44" s="7"/>
      <c r="AAQ44" s="7"/>
      <c r="AAR44" s="7"/>
      <c r="AAS44" s="7"/>
      <c r="AAT44" s="7"/>
      <c r="AAU44" s="7"/>
      <c r="AAV44" s="7"/>
      <c r="AAW44" s="7"/>
      <c r="AAX44" s="7"/>
      <c r="AAY44" s="7"/>
      <c r="AAZ44" s="7"/>
      <c r="ABA44" s="7"/>
      <c r="ABB44" s="7"/>
      <c r="ABC44" s="7"/>
      <c r="ABD44" s="7"/>
      <c r="ABE44" s="7"/>
      <c r="ABF44" s="7"/>
      <c r="ABG44" s="7"/>
      <c r="ABH44" s="7"/>
      <c r="ABI44" s="7"/>
      <c r="ABJ44" s="7"/>
      <c r="ABK44" s="7"/>
      <c r="ABL44" s="7"/>
      <c r="ABM44" s="7"/>
      <c r="ABN44" s="7"/>
      <c r="ABO44" s="7"/>
      <c r="ABP44" s="7"/>
      <c r="ABQ44" s="7"/>
      <c r="ABR44" s="7"/>
      <c r="ABS44" s="7"/>
      <c r="ABT44" s="7"/>
      <c r="ABU44" s="7"/>
      <c r="ABV44" s="7"/>
      <c r="ABW44" s="7"/>
      <c r="ABX44" s="7"/>
      <c r="ABY44" s="7"/>
      <c r="ABZ44" s="7"/>
      <c r="ACA44" s="7"/>
      <c r="ACB44" s="7"/>
      <c r="ACC44" s="7"/>
      <c r="ACD44" s="7"/>
      <c r="ACE44" s="7"/>
      <c r="ACF44" s="7"/>
      <c r="ACG44" s="7"/>
      <c r="ACH44" s="7"/>
      <c r="ACI44" s="7"/>
      <c r="ACJ44" s="7"/>
      <c r="ACK44" s="7"/>
      <c r="ACL44" s="7"/>
      <c r="ACM44" s="7"/>
      <c r="ACN44" s="7"/>
      <c r="ACO44" s="7"/>
      <c r="ACP44" s="7"/>
      <c r="ACQ44" s="7"/>
      <c r="ACR44" s="7"/>
      <c r="ACS44" s="7"/>
      <c r="ACT44" s="7"/>
      <c r="ACU44" s="7"/>
      <c r="ACV44" s="7"/>
      <c r="ACW44" s="7"/>
      <c r="ACX44" s="7"/>
      <c r="ACY44" s="7"/>
      <c r="ACZ44" s="7"/>
      <c r="ADA44" s="7"/>
      <c r="ADB44" s="7"/>
      <c r="ADC44" s="7"/>
      <c r="ADD44" s="7"/>
      <c r="ADE44" s="7"/>
      <c r="ADF44" s="7"/>
      <c r="ADG44" s="7"/>
      <c r="ADH44" s="7"/>
      <c r="ADI44" s="7"/>
      <c r="ADJ44" s="7"/>
      <c r="ADK44" s="7"/>
      <c r="ADL44" s="7"/>
      <c r="ADM44" s="7"/>
      <c r="ADN44" s="7"/>
      <c r="ADO44" s="7"/>
      <c r="ADP44" s="7"/>
      <c r="ADQ44" s="7"/>
      <c r="ADR44" s="7"/>
      <c r="ADS44" s="7"/>
      <c r="ADT44" s="7"/>
      <c r="ADU44" s="7"/>
      <c r="ADV44" s="7"/>
      <c r="ADW44" s="7"/>
      <c r="ADX44" s="7"/>
      <c r="ADY44" s="7"/>
      <c r="ADZ44" s="7"/>
      <c r="AEA44" s="7"/>
      <c r="AEB44" s="7"/>
      <c r="AEC44" s="7"/>
      <c r="AED44" s="7"/>
      <c r="AEE44" s="7"/>
      <c r="AEF44" s="7"/>
      <c r="AEG44" s="7"/>
      <c r="AEH44" s="7"/>
      <c r="AEI44" s="7"/>
      <c r="AEJ44" s="7"/>
      <c r="AEK44" s="7"/>
      <c r="AEL44" s="7"/>
      <c r="AEM44" s="7"/>
      <c r="AEN44" s="7"/>
      <c r="AEO44" s="7"/>
      <c r="AEP44" s="7"/>
      <c r="AEQ44" s="7"/>
      <c r="AER44" s="7"/>
      <c r="AES44" s="7"/>
      <c r="AET44" s="7"/>
      <c r="AEU44" s="7"/>
      <c r="AEV44" s="7"/>
      <c r="AEW44" s="7"/>
      <c r="AEX44" s="7"/>
      <c r="AEY44" s="7"/>
      <c r="AEZ44" s="7"/>
      <c r="AFA44" s="7"/>
      <c r="AFB44" s="7"/>
      <c r="AFC44" s="7"/>
      <c r="AFD44" s="7"/>
      <c r="AFE44" s="7"/>
      <c r="AFF44" s="7"/>
      <c r="AFG44" s="7"/>
      <c r="AFH44" s="7"/>
      <c r="AFI44" s="7"/>
      <c r="AFJ44" s="7"/>
      <c r="AFK44" s="7"/>
      <c r="AFL44" s="7"/>
      <c r="AFM44" s="7"/>
      <c r="AFN44" s="7"/>
      <c r="AFO44" s="7"/>
      <c r="AFP44" s="7"/>
      <c r="AFQ44" s="7"/>
      <c r="AFR44" s="7"/>
      <c r="AFS44" s="7"/>
      <c r="AFT44" s="7"/>
      <c r="AFU44" s="7"/>
      <c r="AFV44" s="7"/>
      <c r="AFW44" s="7"/>
      <c r="AFX44" s="7"/>
      <c r="AFY44" s="7"/>
      <c r="AFZ44" s="7"/>
      <c r="AGA44" s="7"/>
      <c r="AGB44" s="7"/>
      <c r="AGC44" s="7"/>
      <c r="AGD44" s="7"/>
      <c r="AGE44" s="7"/>
      <c r="AGF44" s="7"/>
      <c r="AGG44" s="7"/>
      <c r="AGH44" s="7"/>
      <c r="AGI44" s="7"/>
      <c r="AGJ44" s="7"/>
      <c r="AGK44" s="7"/>
      <c r="AGL44" s="7"/>
      <c r="AGM44" s="7"/>
      <c r="AGN44" s="7"/>
      <c r="AGO44" s="7"/>
      <c r="AGP44" s="7"/>
      <c r="AGQ44" s="7"/>
      <c r="AGR44" s="7"/>
      <c r="AGS44" s="7"/>
      <c r="AGT44" s="7"/>
      <c r="AGU44" s="7"/>
      <c r="AGV44" s="7"/>
      <c r="AGW44" s="7"/>
      <c r="AGX44" s="7"/>
      <c r="AGY44" s="7"/>
      <c r="AGZ44" s="7"/>
      <c r="AHA44" s="7"/>
      <c r="AHB44" s="7"/>
      <c r="AHC44" s="7"/>
      <c r="AHD44" s="7"/>
      <c r="AHE44" s="7"/>
      <c r="AHF44" s="7"/>
      <c r="AHG44" s="7"/>
      <c r="AHH44" s="7"/>
      <c r="AHI44" s="7"/>
      <c r="AHJ44" s="7"/>
      <c r="AHK44" s="7"/>
      <c r="AHL44" s="7"/>
      <c r="AHM44" s="7"/>
      <c r="AHN44" s="7"/>
      <c r="AHO44" s="7"/>
      <c r="AHP44" s="7"/>
      <c r="AHQ44" s="7"/>
      <c r="AHR44" s="7"/>
      <c r="AHS44" s="7"/>
      <c r="AHT44" s="7"/>
      <c r="AHU44" s="7"/>
      <c r="AHV44" s="7"/>
      <c r="AHW44" s="7"/>
      <c r="AHX44" s="7"/>
      <c r="AHY44" s="7"/>
      <c r="AHZ44" s="7"/>
      <c r="AIA44" s="7"/>
      <c r="AIB44" s="7"/>
      <c r="AIC44" s="7"/>
      <c r="AID44" s="7"/>
      <c r="AIE44" s="7"/>
      <c r="AIF44" s="7"/>
      <c r="AIG44" s="7"/>
      <c r="AIH44" s="7"/>
      <c r="AII44" s="7"/>
      <c r="AIJ44" s="7"/>
      <c r="AIK44" s="7"/>
      <c r="AIL44" s="7"/>
      <c r="AIM44" s="7"/>
      <c r="AIN44" s="7"/>
      <c r="AIO44" s="7"/>
      <c r="AIP44" s="7"/>
      <c r="AIQ44" s="7"/>
      <c r="AIR44" s="7"/>
      <c r="AIS44" s="7"/>
      <c r="AIT44" s="7"/>
      <c r="AIU44" s="7"/>
      <c r="AIV44" s="7"/>
      <c r="AIW44" s="7"/>
      <c r="AIX44" s="7"/>
      <c r="AIY44" s="7"/>
      <c r="AIZ44" s="7"/>
      <c r="AJA44" s="7"/>
      <c r="AJB44" s="7"/>
      <c r="AJC44" s="7"/>
      <c r="AJD44" s="7"/>
      <c r="AJE44" s="7"/>
      <c r="AJF44" s="7"/>
      <c r="AJG44" s="7"/>
      <c r="AJH44" s="7"/>
      <c r="AJI44" s="7"/>
      <c r="AJJ44" s="7"/>
      <c r="AJK44" s="7"/>
      <c r="AJL44" s="7"/>
      <c r="AJM44" s="7"/>
      <c r="AJN44" s="7"/>
      <c r="AJO44" s="7"/>
      <c r="AJP44" s="7"/>
      <c r="AJQ44" s="7"/>
      <c r="AJR44" s="7"/>
      <c r="AJS44" s="7"/>
      <c r="AJT44" s="7"/>
      <c r="AJU44" s="7"/>
      <c r="AJV44" s="7"/>
      <c r="AJW44" s="7"/>
      <c r="AJX44" s="7"/>
      <c r="AJY44" s="7"/>
      <c r="AJZ44" s="7"/>
      <c r="AKA44" s="7"/>
      <c r="AKB44" s="7"/>
      <c r="AKC44" s="7"/>
      <c r="AKD44" s="7"/>
      <c r="AKE44" s="7"/>
      <c r="AKF44" s="7"/>
      <c r="AKG44" s="7"/>
      <c r="AKH44" s="7"/>
      <c r="AKI44" s="7"/>
      <c r="AKJ44" s="7"/>
      <c r="AKK44" s="7"/>
      <c r="AKL44" s="7"/>
      <c r="AKM44" s="7"/>
      <c r="AKN44" s="7"/>
      <c r="AKO44" s="7"/>
      <c r="AKP44" s="7"/>
      <c r="AKQ44" s="7"/>
      <c r="AKR44" s="7"/>
      <c r="AKS44" s="7"/>
      <c r="AKT44" s="7"/>
      <c r="AKU44" s="7"/>
      <c r="AKV44" s="7"/>
      <c r="AKW44" s="7"/>
      <c r="AKX44" s="7"/>
      <c r="AKY44" s="7"/>
      <c r="AKZ44" s="7"/>
      <c r="ALA44" s="7"/>
      <c r="ALB44" s="7"/>
      <c r="ALC44" s="7"/>
      <c r="ALD44" s="7"/>
      <c r="ALE44" s="7"/>
      <c r="ALF44" s="7"/>
      <c r="ALG44" s="7"/>
      <c r="ALH44" s="7"/>
      <c r="ALI44" s="7"/>
      <c r="ALJ44" s="7"/>
      <c r="ALK44" s="7"/>
      <c r="ALL44" s="7"/>
      <c r="ALM44" s="7"/>
      <c r="ALN44" s="7"/>
      <c r="ALO44" s="7"/>
      <c r="ALP44" s="7"/>
      <c r="ALQ44" s="7"/>
      <c r="ALR44" s="7"/>
      <c r="ALS44" s="7"/>
      <c r="ALT44" s="7"/>
      <c r="ALU44" s="7"/>
      <c r="ALV44" s="7"/>
      <c r="ALW44" s="7"/>
      <c r="ALX44" s="7"/>
      <c r="ALY44" s="7"/>
      <c r="ALZ44" s="7"/>
      <c r="AMA44" s="7"/>
      <c r="AMB44" s="7"/>
      <c r="AMC44" s="7"/>
      <c r="AMD44" s="7"/>
      <c r="AME44" s="7"/>
      <c r="AMF44" s="7"/>
      <c r="AMG44" s="7"/>
      <c r="AMH44" s="7"/>
      <c r="AMI44" s="7"/>
      <c r="AMJ44" s="7"/>
      <c r="AMK44" s="7"/>
      <c r="AML44" s="7"/>
      <c r="AMM44" s="7"/>
      <c r="AMN44" s="7"/>
      <c r="AMO44" s="7"/>
      <c r="AMP44" s="7"/>
      <c r="AMQ44" s="7"/>
      <c r="AMR44" s="7"/>
      <c r="AMS44" s="7"/>
      <c r="AMT44" s="7"/>
      <c r="AMU44" s="7"/>
      <c r="AMV44" s="7"/>
      <c r="AMW44" s="7"/>
      <c r="AMX44" s="7"/>
      <c r="AMY44" s="7"/>
      <c r="AMZ44" s="7"/>
      <c r="ANA44" s="7"/>
      <c r="ANB44" s="7"/>
      <c r="ANC44" s="7"/>
      <c r="AND44" s="7"/>
      <c r="ANE44" s="7"/>
      <c r="ANF44" s="7"/>
      <c r="ANG44" s="7"/>
      <c r="ANH44" s="7"/>
      <c r="ANI44" s="7"/>
      <c r="ANJ44" s="7"/>
      <c r="ANK44" s="7"/>
      <c r="ANL44" s="7"/>
      <c r="ANM44" s="7"/>
      <c r="ANN44" s="7"/>
      <c r="ANO44" s="7"/>
      <c r="ANP44" s="7"/>
      <c r="ANQ44" s="7"/>
      <c r="ANR44" s="7"/>
      <c r="ANS44" s="7"/>
      <c r="ANT44" s="7"/>
      <c r="ANU44" s="7"/>
      <c r="ANV44" s="7"/>
      <c r="ANW44" s="7"/>
      <c r="ANX44" s="7"/>
      <c r="ANY44" s="7"/>
      <c r="ANZ44" s="7"/>
      <c r="AOA44" s="7"/>
      <c r="AOB44" s="7"/>
      <c r="AOC44" s="7"/>
      <c r="AOD44" s="7"/>
      <c r="AOE44" s="7"/>
      <c r="AOF44" s="7"/>
      <c r="AOG44" s="7"/>
      <c r="AOH44" s="7"/>
      <c r="AOI44" s="7"/>
      <c r="AOJ44" s="7"/>
      <c r="AOK44" s="7"/>
      <c r="AOL44" s="7"/>
      <c r="AOM44" s="7"/>
      <c r="AON44" s="7"/>
      <c r="AOO44" s="7"/>
      <c r="AOP44" s="7"/>
      <c r="AOQ44" s="7"/>
      <c r="AOR44" s="7"/>
      <c r="AOS44" s="7"/>
      <c r="AOT44" s="7"/>
      <c r="AOU44" s="7"/>
      <c r="AOV44" s="7"/>
      <c r="AOW44" s="7"/>
      <c r="AOX44" s="7"/>
      <c r="AOY44" s="7"/>
      <c r="AOZ44" s="7"/>
      <c r="APA44" s="7"/>
      <c r="APB44" s="7"/>
      <c r="APC44" s="7"/>
      <c r="APD44" s="7"/>
      <c r="APE44" s="7"/>
      <c r="APF44" s="7"/>
      <c r="APG44" s="7"/>
      <c r="APH44" s="7"/>
      <c r="API44" s="7"/>
      <c r="APJ44" s="7"/>
      <c r="APK44" s="7"/>
      <c r="APL44" s="7"/>
      <c r="APM44" s="7"/>
      <c r="APN44" s="7"/>
      <c r="APO44" s="7"/>
      <c r="APP44" s="7"/>
      <c r="APQ44" s="7"/>
      <c r="APR44" s="7"/>
      <c r="APS44" s="7"/>
      <c r="APT44" s="7"/>
      <c r="APU44" s="7"/>
      <c r="APV44" s="7"/>
      <c r="APW44" s="7"/>
      <c r="APX44" s="7"/>
      <c r="APY44" s="7"/>
      <c r="APZ44" s="7"/>
      <c r="AQA44" s="7"/>
      <c r="AQB44" s="7"/>
      <c r="AQC44" s="7"/>
      <c r="AQD44" s="7"/>
      <c r="AQE44" s="7"/>
      <c r="AQF44" s="7"/>
      <c r="AQG44" s="7"/>
      <c r="AQH44" s="7"/>
      <c r="AQI44" s="7"/>
      <c r="AQJ44" s="7"/>
      <c r="AQK44" s="7"/>
      <c r="AQL44" s="7"/>
      <c r="AQM44" s="7"/>
      <c r="AQN44" s="7"/>
      <c r="AQO44" s="7"/>
      <c r="AQP44" s="7"/>
      <c r="AQQ44" s="7"/>
      <c r="AQR44" s="7"/>
      <c r="AQS44" s="7"/>
      <c r="AQT44" s="7"/>
      <c r="AQU44" s="7"/>
      <c r="AQV44" s="7"/>
      <c r="AQW44" s="7"/>
      <c r="AQX44" s="7"/>
      <c r="AQY44" s="7"/>
      <c r="AQZ44" s="7"/>
      <c r="ARA44" s="7"/>
      <c r="ARB44" s="7"/>
      <c r="ARC44" s="7"/>
      <c r="ARD44" s="7"/>
      <c r="ARE44" s="7"/>
      <c r="ARF44" s="7"/>
      <c r="ARG44" s="7"/>
      <c r="ARH44" s="7"/>
      <c r="ARI44" s="7"/>
      <c r="ARJ44" s="7"/>
      <c r="ARK44" s="7"/>
      <c r="ARL44" s="7"/>
      <c r="ARM44" s="7"/>
      <c r="ARN44" s="7"/>
      <c r="ARO44" s="7"/>
      <c r="ARP44" s="7"/>
      <c r="ARQ44" s="7"/>
      <c r="ARR44" s="7"/>
      <c r="ARS44" s="7"/>
      <c r="ART44" s="7"/>
      <c r="ARU44" s="7"/>
      <c r="ARV44" s="7"/>
      <c r="ARW44" s="7"/>
      <c r="ARX44" s="7"/>
      <c r="ARY44" s="7"/>
      <c r="ARZ44" s="7"/>
      <c r="ASA44" s="7"/>
      <c r="ASB44" s="7"/>
      <c r="ASC44" s="7"/>
      <c r="ASD44" s="7"/>
      <c r="ASE44" s="7"/>
      <c r="ASF44" s="7"/>
      <c r="ASG44" s="7"/>
      <c r="ASH44" s="7"/>
      <c r="ASI44" s="7"/>
      <c r="ASJ44" s="7"/>
      <c r="ASK44" s="7"/>
      <c r="ASL44" s="7"/>
      <c r="ASM44" s="7"/>
      <c r="ASN44" s="7"/>
      <c r="ASO44" s="7"/>
      <c r="ASP44" s="7"/>
      <c r="ASQ44" s="7"/>
      <c r="ASR44" s="7"/>
      <c r="ASS44" s="7"/>
      <c r="AST44" s="7"/>
      <c r="ASU44" s="7"/>
      <c r="ASV44" s="7"/>
      <c r="ASW44" s="7"/>
      <c r="ASX44" s="7"/>
      <c r="ASY44" s="7"/>
      <c r="ASZ44" s="7"/>
      <c r="ATA44" s="7"/>
      <c r="ATB44" s="7"/>
      <c r="ATC44" s="7"/>
      <c r="ATD44" s="7"/>
      <c r="ATE44" s="7"/>
      <c r="ATF44" s="7"/>
      <c r="ATG44" s="7"/>
      <c r="ATH44" s="7"/>
      <c r="ATI44" s="7"/>
      <c r="ATJ44" s="7"/>
      <c r="ATK44" s="7"/>
      <c r="ATL44" s="7"/>
      <c r="ATM44" s="7"/>
      <c r="ATN44" s="7"/>
      <c r="ATO44" s="7"/>
      <c r="ATP44" s="7"/>
      <c r="ATQ44" s="7"/>
      <c r="ATR44" s="7"/>
      <c r="ATS44" s="7"/>
      <c r="ATT44" s="7"/>
      <c r="ATU44" s="7"/>
      <c r="ATV44" s="7"/>
      <c r="ATW44" s="7"/>
      <c r="ATX44" s="7"/>
      <c r="ATY44" s="7"/>
      <c r="ATZ44" s="7"/>
      <c r="AUA44" s="7"/>
      <c r="AUB44" s="7"/>
      <c r="AUC44" s="7"/>
      <c r="AUD44" s="7"/>
      <c r="AUE44" s="7"/>
      <c r="AUF44" s="7"/>
      <c r="AUG44" s="7"/>
      <c r="AUH44" s="7"/>
      <c r="AUI44" s="7"/>
      <c r="AUJ44" s="7"/>
      <c r="AUK44" s="7"/>
      <c r="AUL44" s="7"/>
      <c r="AUM44" s="7"/>
      <c r="AUN44" s="7"/>
      <c r="AUO44" s="7"/>
      <c r="AUP44" s="7"/>
      <c r="AUQ44" s="7"/>
      <c r="AUR44" s="7"/>
      <c r="AUS44" s="7"/>
      <c r="AUT44" s="7"/>
      <c r="AUU44" s="7"/>
      <c r="AUV44" s="7"/>
      <c r="AUW44" s="7"/>
      <c r="AUX44" s="7"/>
      <c r="AUY44" s="7"/>
      <c r="AUZ44" s="7"/>
      <c r="AVA44" s="7"/>
      <c r="AVB44" s="7"/>
      <c r="AVC44" s="7"/>
      <c r="AVD44" s="7"/>
      <c r="AVE44" s="7"/>
      <c r="AVF44" s="7"/>
      <c r="AVG44" s="7"/>
      <c r="AVH44" s="7"/>
      <c r="AVI44" s="7"/>
      <c r="AVJ44" s="7"/>
      <c r="AVK44" s="7"/>
      <c r="AVL44" s="7"/>
      <c r="AVM44" s="7"/>
      <c r="AVN44" s="7"/>
      <c r="AVO44" s="7"/>
      <c r="AVP44" s="7"/>
      <c r="AVQ44" s="7"/>
      <c r="AVR44" s="7"/>
      <c r="AVS44" s="7"/>
      <c r="AVT44" s="7"/>
      <c r="AVU44" s="7"/>
      <c r="AVV44" s="7"/>
      <c r="AVW44" s="7"/>
      <c r="AVX44" s="7"/>
      <c r="AVY44" s="7"/>
      <c r="AVZ44" s="7"/>
      <c r="AWA44" s="7"/>
      <c r="AWB44" s="7"/>
      <c r="AWC44" s="7"/>
      <c r="AWD44" s="7"/>
      <c r="AWE44" s="7"/>
      <c r="AWF44" s="7"/>
      <c r="AWG44" s="7"/>
      <c r="AWH44" s="7"/>
      <c r="AWI44" s="7"/>
      <c r="AWJ44" s="7"/>
      <c r="AWK44" s="7"/>
      <c r="AWL44" s="7"/>
      <c r="AWM44" s="7"/>
      <c r="AWN44" s="7"/>
      <c r="AWO44" s="7"/>
      <c r="AWP44" s="7"/>
      <c r="AWQ44" s="7"/>
      <c r="AWR44" s="7"/>
      <c r="AWS44" s="7"/>
      <c r="AWT44" s="7"/>
      <c r="AWU44" s="7"/>
      <c r="AWV44" s="7"/>
      <c r="AWW44" s="7"/>
      <c r="AWX44" s="7"/>
      <c r="AWY44" s="7"/>
      <c r="AWZ44" s="7"/>
      <c r="AXA44" s="7"/>
      <c r="AXB44" s="7"/>
      <c r="AXC44" s="7"/>
      <c r="AXD44" s="7"/>
      <c r="AXE44" s="7"/>
      <c r="AXF44" s="7"/>
      <c r="AXG44" s="7"/>
      <c r="AXH44" s="7"/>
      <c r="AXI44" s="7"/>
      <c r="AXJ44" s="7"/>
      <c r="AXK44" s="7"/>
      <c r="AXL44" s="7"/>
      <c r="AXM44" s="7"/>
      <c r="AXN44" s="7"/>
      <c r="AXO44" s="7"/>
      <c r="AXP44" s="7"/>
      <c r="AXQ44" s="7"/>
      <c r="AXR44" s="7"/>
      <c r="AXS44" s="7"/>
      <c r="AXT44" s="7"/>
      <c r="AXU44" s="7"/>
      <c r="AXV44" s="7"/>
      <c r="AXW44" s="7"/>
      <c r="AXX44" s="7"/>
      <c r="AXY44" s="7"/>
      <c r="AXZ44" s="7"/>
      <c r="AYA44" s="7"/>
      <c r="AYB44" s="7"/>
      <c r="AYC44" s="7"/>
      <c r="AYD44" s="7"/>
      <c r="AYE44" s="7"/>
      <c r="AYF44" s="7"/>
      <c r="AYG44" s="7"/>
      <c r="AYH44" s="7"/>
      <c r="AYI44" s="7"/>
      <c r="AYJ44" s="7"/>
      <c r="AYK44" s="7"/>
      <c r="AYL44" s="7"/>
      <c r="AYM44" s="7"/>
      <c r="AYN44" s="7"/>
      <c r="AYO44" s="7"/>
      <c r="AYP44" s="7"/>
      <c r="AYQ44" s="7"/>
      <c r="AYR44" s="7"/>
      <c r="AYS44" s="7"/>
      <c r="AYT44" s="7"/>
      <c r="AYU44" s="7"/>
      <c r="AYV44" s="7"/>
      <c r="AYW44" s="7"/>
      <c r="AYX44" s="7"/>
      <c r="AYY44" s="7"/>
      <c r="AYZ44" s="7"/>
      <c r="AZA44" s="7"/>
      <c r="AZB44" s="7"/>
      <c r="AZC44" s="7"/>
      <c r="AZD44" s="7"/>
      <c r="AZE44" s="7"/>
      <c r="AZF44" s="7"/>
      <c r="AZG44" s="7"/>
      <c r="AZH44" s="7"/>
      <c r="AZI44" s="7"/>
      <c r="AZJ44" s="7"/>
      <c r="AZK44" s="7"/>
      <c r="AZL44" s="7"/>
      <c r="AZM44" s="7"/>
      <c r="AZN44" s="7"/>
      <c r="AZO44" s="7"/>
      <c r="AZP44" s="7"/>
      <c r="AZQ44" s="7"/>
      <c r="AZR44" s="7"/>
      <c r="AZS44" s="7"/>
      <c r="AZT44" s="7"/>
      <c r="AZU44" s="7"/>
      <c r="AZV44" s="7"/>
      <c r="AZW44" s="7"/>
      <c r="AZX44" s="7"/>
      <c r="AZY44" s="7"/>
      <c r="AZZ44" s="7"/>
      <c r="BAA44" s="7"/>
      <c r="BAB44" s="7"/>
      <c r="BAC44" s="7"/>
      <c r="BAD44" s="7"/>
      <c r="BAE44" s="7"/>
      <c r="BAF44" s="7"/>
      <c r="BAG44" s="7"/>
      <c r="BAH44" s="7"/>
      <c r="BAI44" s="7"/>
      <c r="BAJ44" s="7"/>
      <c r="BAK44" s="7"/>
      <c r="BAL44" s="7"/>
      <c r="BAM44" s="7"/>
      <c r="BAN44" s="7"/>
      <c r="BAO44" s="7"/>
      <c r="BAP44" s="7"/>
      <c r="BAQ44" s="7"/>
      <c r="BAR44" s="7"/>
      <c r="BAS44" s="7"/>
      <c r="BAT44" s="7"/>
      <c r="BAU44" s="7"/>
      <c r="BAV44" s="7"/>
      <c r="BAW44" s="7"/>
      <c r="BAX44" s="7"/>
      <c r="BAY44" s="7"/>
      <c r="BAZ44" s="7"/>
      <c r="BBA44" s="7"/>
      <c r="BBB44" s="7"/>
      <c r="BBC44" s="7"/>
      <c r="BBD44" s="7"/>
      <c r="BBE44" s="7"/>
      <c r="BBF44" s="7"/>
      <c r="BBG44" s="7"/>
      <c r="BBH44" s="7"/>
      <c r="BBI44" s="7"/>
      <c r="BBJ44" s="7"/>
      <c r="BBK44" s="7"/>
      <c r="BBL44" s="7"/>
      <c r="BBM44" s="7"/>
      <c r="BBN44" s="7"/>
      <c r="BBO44" s="7"/>
      <c r="BBP44" s="7"/>
      <c r="BBQ44" s="7"/>
      <c r="BBR44" s="7"/>
      <c r="BBS44" s="7"/>
      <c r="BBT44" s="7"/>
      <c r="BBU44" s="7"/>
      <c r="BBV44" s="7"/>
      <c r="BBW44" s="7"/>
      <c r="BBX44" s="7"/>
      <c r="BBY44" s="7"/>
      <c r="BBZ44" s="7"/>
      <c r="BCA44" s="7"/>
      <c r="BCB44" s="7"/>
      <c r="BCC44" s="7"/>
      <c r="BCD44" s="7"/>
      <c r="BCE44" s="7"/>
      <c r="BCF44" s="7"/>
      <c r="BCG44" s="7"/>
      <c r="BCH44" s="7"/>
      <c r="BCI44" s="7"/>
      <c r="BCJ44" s="7"/>
      <c r="BCK44" s="7"/>
      <c r="BCL44" s="7"/>
      <c r="BCM44" s="7"/>
      <c r="BCN44" s="7"/>
      <c r="BCO44" s="7"/>
      <c r="BCP44" s="7"/>
      <c r="BCQ44" s="7"/>
      <c r="BCR44" s="7"/>
      <c r="BCS44" s="7"/>
      <c r="BCT44" s="7"/>
      <c r="BCU44" s="7"/>
      <c r="BCV44" s="7"/>
      <c r="BCW44" s="7"/>
      <c r="BCX44" s="7"/>
      <c r="BCY44" s="7"/>
      <c r="BCZ44" s="7"/>
      <c r="BDA44" s="7"/>
      <c r="BDB44" s="7"/>
      <c r="BDC44" s="7"/>
      <c r="BDD44" s="7"/>
      <c r="BDE44" s="7"/>
      <c r="BDF44" s="7"/>
      <c r="BDG44" s="7"/>
      <c r="BDH44" s="7"/>
      <c r="BDI44" s="7"/>
      <c r="BDJ44" s="7"/>
      <c r="BDK44" s="7"/>
      <c r="BDL44" s="7"/>
      <c r="BDM44" s="7"/>
      <c r="BDN44" s="7"/>
      <c r="BDO44" s="7"/>
      <c r="BDP44" s="7"/>
      <c r="BDQ44" s="7"/>
      <c r="BDR44" s="7"/>
      <c r="BDS44" s="7"/>
      <c r="BDT44" s="7"/>
      <c r="BDU44" s="7"/>
      <c r="BDV44" s="7"/>
      <c r="BDW44" s="7"/>
      <c r="BDX44" s="7"/>
      <c r="BDY44" s="7"/>
      <c r="BDZ44" s="7"/>
      <c r="BEA44" s="7"/>
      <c r="BEB44" s="7"/>
      <c r="BEC44" s="7"/>
      <c r="BED44" s="7"/>
      <c r="BEE44" s="7"/>
      <c r="BEF44" s="7"/>
      <c r="BEG44" s="7"/>
      <c r="BEH44" s="7"/>
      <c r="BEI44" s="7"/>
      <c r="BEJ44" s="7"/>
      <c r="BEK44" s="7"/>
      <c r="BEL44" s="7"/>
      <c r="BEM44" s="7"/>
      <c r="BEN44" s="7"/>
      <c r="BEO44" s="7"/>
      <c r="BEP44" s="7"/>
      <c r="BEQ44" s="7"/>
      <c r="BER44" s="7"/>
      <c r="BES44" s="7"/>
      <c r="BET44" s="7"/>
      <c r="BEU44" s="7"/>
      <c r="BEV44" s="7"/>
      <c r="BEW44" s="7"/>
      <c r="BEX44" s="7"/>
      <c r="BEY44" s="7"/>
      <c r="BEZ44" s="7"/>
      <c r="BFA44" s="7"/>
      <c r="BFB44" s="7"/>
      <c r="BFC44" s="7"/>
      <c r="BFD44" s="7"/>
      <c r="BFE44" s="7"/>
      <c r="BFF44" s="7"/>
      <c r="BFG44" s="7"/>
      <c r="BFH44" s="7"/>
      <c r="BFI44" s="7"/>
      <c r="BFJ44" s="7"/>
      <c r="BFK44" s="7"/>
      <c r="BFL44" s="7"/>
      <c r="BFM44" s="7"/>
      <c r="BFN44" s="7"/>
      <c r="BFO44" s="7"/>
      <c r="BFP44" s="7"/>
      <c r="BFQ44" s="7"/>
      <c r="BFR44" s="7"/>
      <c r="BFS44" s="7"/>
      <c r="BFT44" s="7"/>
      <c r="BFU44" s="7"/>
      <c r="BFV44" s="7"/>
      <c r="BFW44" s="7"/>
      <c r="BFX44" s="7"/>
      <c r="BFY44" s="7"/>
      <c r="BFZ44" s="7"/>
      <c r="BGA44" s="7"/>
      <c r="BGB44" s="7"/>
      <c r="BGC44" s="7"/>
      <c r="BGD44" s="7"/>
      <c r="BGE44" s="7"/>
      <c r="BGF44" s="7"/>
      <c r="BGG44" s="7"/>
      <c r="BGH44" s="7"/>
      <c r="BGI44" s="7"/>
      <c r="BGJ44" s="7"/>
      <c r="BGK44" s="7"/>
      <c r="BGL44" s="7"/>
      <c r="BGM44" s="7"/>
      <c r="BGN44" s="7"/>
      <c r="BGO44" s="7"/>
      <c r="BGP44" s="7"/>
      <c r="BGQ44" s="7"/>
      <c r="BGR44" s="7"/>
      <c r="BGS44" s="7"/>
      <c r="BGT44" s="7"/>
      <c r="BGU44" s="7"/>
      <c r="BGV44" s="7"/>
      <c r="BGW44" s="7"/>
      <c r="BGX44" s="7"/>
      <c r="BGY44" s="7"/>
      <c r="BGZ44" s="7"/>
      <c r="BHA44" s="7"/>
      <c r="BHB44" s="7"/>
      <c r="BHC44" s="7"/>
      <c r="BHD44" s="7"/>
      <c r="BHE44" s="7"/>
      <c r="BHF44" s="7"/>
      <c r="BHG44" s="7"/>
      <c r="BHH44" s="7"/>
      <c r="BHI44" s="7"/>
      <c r="BHJ44" s="7"/>
      <c r="BHK44" s="7"/>
      <c r="BHL44" s="7"/>
      <c r="BHM44" s="7"/>
      <c r="BHN44" s="7"/>
      <c r="BHO44" s="7"/>
      <c r="BHP44" s="7"/>
      <c r="BHQ44" s="7"/>
      <c r="BHR44" s="7"/>
      <c r="BHS44" s="7"/>
      <c r="BHT44" s="7"/>
      <c r="BHU44" s="7"/>
      <c r="BHV44" s="7"/>
      <c r="BHW44" s="7"/>
      <c r="BHX44" s="7"/>
      <c r="BHY44" s="7"/>
      <c r="BHZ44" s="7"/>
      <c r="BIA44" s="7"/>
      <c r="BIB44" s="7"/>
      <c r="BIC44" s="7"/>
      <c r="BID44" s="7"/>
      <c r="BIE44" s="7"/>
      <c r="BIF44" s="7"/>
      <c r="BIG44" s="7"/>
      <c r="BIH44" s="7"/>
      <c r="BII44" s="7"/>
      <c r="BIJ44" s="7"/>
      <c r="BIK44" s="7"/>
      <c r="BIL44" s="7"/>
      <c r="BIM44" s="7"/>
      <c r="BIN44" s="7"/>
      <c r="BIO44" s="7"/>
      <c r="BIP44" s="7"/>
      <c r="BIQ44" s="7"/>
      <c r="BIR44" s="7"/>
      <c r="BIS44" s="7"/>
      <c r="BIT44" s="7"/>
      <c r="BIU44" s="7"/>
      <c r="BIV44" s="7"/>
      <c r="BIW44" s="7"/>
      <c r="BIX44" s="7"/>
      <c r="BIY44" s="7"/>
      <c r="BIZ44" s="7"/>
      <c r="BJA44" s="7"/>
      <c r="BJB44" s="7"/>
      <c r="BJC44" s="7"/>
      <c r="BJD44" s="7"/>
      <c r="BJE44" s="7"/>
      <c r="BJF44" s="7"/>
      <c r="BJG44" s="7"/>
      <c r="BJH44" s="7"/>
      <c r="BJI44" s="7"/>
      <c r="BJJ44" s="7"/>
      <c r="BJK44" s="7"/>
      <c r="BJL44" s="7"/>
      <c r="BJM44" s="7"/>
      <c r="BJN44" s="7"/>
      <c r="BJO44" s="7"/>
      <c r="BJP44" s="7"/>
      <c r="BJQ44" s="7"/>
      <c r="BJR44" s="7"/>
      <c r="BJS44" s="7"/>
      <c r="BJT44" s="7"/>
      <c r="BJU44" s="7"/>
      <c r="BJV44" s="7"/>
      <c r="BJW44" s="7"/>
      <c r="BJX44" s="7"/>
      <c r="BJY44" s="7"/>
      <c r="BJZ44" s="7"/>
      <c r="BKA44" s="7"/>
      <c r="BKB44" s="7"/>
      <c r="BKC44" s="7"/>
      <c r="BKD44" s="7"/>
      <c r="BKE44" s="7"/>
      <c r="BKF44" s="7"/>
      <c r="BKG44" s="7"/>
      <c r="BKH44" s="7"/>
      <c r="BKI44" s="7"/>
      <c r="BKJ44" s="7"/>
      <c r="BKK44" s="7"/>
      <c r="BKL44" s="7"/>
      <c r="BKM44" s="7"/>
      <c r="BKN44" s="7"/>
      <c r="BKO44" s="7"/>
      <c r="BKP44" s="7"/>
      <c r="BKQ44" s="7"/>
      <c r="BKR44" s="7"/>
      <c r="BKS44" s="7"/>
      <c r="BKT44" s="7"/>
      <c r="BKU44" s="7"/>
      <c r="BKV44" s="7"/>
      <c r="BKW44" s="7"/>
      <c r="BKX44" s="7"/>
      <c r="BKY44" s="7"/>
      <c r="BKZ44" s="7"/>
      <c r="BLA44" s="7"/>
      <c r="BLB44" s="7"/>
      <c r="BLC44" s="7"/>
      <c r="BLD44" s="7"/>
      <c r="BLE44" s="7"/>
      <c r="BLF44" s="7"/>
      <c r="BLG44" s="7"/>
      <c r="BLH44" s="7"/>
      <c r="BLI44" s="7"/>
      <c r="BLJ44" s="7"/>
      <c r="BLK44" s="7"/>
      <c r="BLL44" s="7"/>
      <c r="BLM44" s="7"/>
      <c r="BLN44" s="7"/>
      <c r="BLO44" s="7"/>
      <c r="BLP44" s="7"/>
      <c r="BLQ44" s="7"/>
      <c r="BLR44" s="7"/>
      <c r="BLS44" s="7"/>
      <c r="BLT44" s="7"/>
      <c r="BLU44" s="7"/>
      <c r="BLV44" s="7"/>
      <c r="BLW44" s="7"/>
      <c r="BLX44" s="7"/>
      <c r="BLY44" s="7"/>
      <c r="BLZ44" s="7"/>
      <c r="BMA44" s="7"/>
      <c r="BMB44" s="7"/>
      <c r="BMC44" s="7"/>
      <c r="BMD44" s="7"/>
      <c r="BME44" s="7"/>
      <c r="BMF44" s="7"/>
      <c r="BMG44" s="7"/>
      <c r="BMH44" s="7"/>
      <c r="BMI44" s="7"/>
      <c r="BMJ44" s="7"/>
      <c r="BMK44" s="7"/>
      <c r="BML44" s="7"/>
      <c r="BMM44" s="7"/>
      <c r="BMN44" s="7"/>
      <c r="BMO44" s="7"/>
      <c r="BMP44" s="7"/>
      <c r="BMQ44" s="7"/>
      <c r="BMR44" s="7"/>
      <c r="BMS44" s="7"/>
      <c r="BMT44" s="7"/>
      <c r="BMU44" s="7"/>
      <c r="BMV44" s="7"/>
      <c r="BMW44" s="7"/>
      <c r="BMX44" s="7"/>
      <c r="BMY44" s="7"/>
      <c r="BMZ44" s="7"/>
      <c r="BNA44" s="7"/>
      <c r="BNB44" s="7"/>
      <c r="BNC44" s="7"/>
      <c r="BND44" s="7"/>
      <c r="BNE44" s="7"/>
      <c r="BNF44" s="7"/>
      <c r="BNG44" s="7"/>
      <c r="BNH44" s="7"/>
      <c r="BNI44" s="7"/>
      <c r="BNJ44" s="7"/>
      <c r="BNK44" s="7"/>
      <c r="BNL44" s="7"/>
      <c r="BNM44" s="7"/>
      <c r="BNN44" s="7"/>
      <c r="BNO44" s="7"/>
      <c r="BNP44" s="7"/>
      <c r="BNQ44" s="7"/>
      <c r="BNR44" s="7"/>
      <c r="BNS44" s="7"/>
      <c r="BNT44" s="7"/>
      <c r="BNU44" s="7"/>
      <c r="BNV44" s="7"/>
      <c r="BNW44" s="7"/>
      <c r="BNX44" s="7"/>
      <c r="BNY44" s="7"/>
      <c r="BNZ44" s="7"/>
      <c r="BOA44" s="7"/>
      <c r="BOB44" s="7"/>
      <c r="BOC44" s="7"/>
      <c r="BOD44" s="7"/>
      <c r="BOE44" s="7"/>
      <c r="BOF44" s="7"/>
      <c r="BOG44" s="7"/>
      <c r="BOH44" s="7"/>
      <c r="BOI44" s="7"/>
      <c r="BOJ44" s="7"/>
      <c r="BOK44" s="7"/>
      <c r="BOL44" s="7"/>
      <c r="BOM44" s="7"/>
      <c r="BON44" s="7"/>
      <c r="BOO44" s="7"/>
      <c r="BOP44" s="7"/>
      <c r="BOQ44" s="7"/>
      <c r="BOR44" s="7"/>
      <c r="BOS44" s="7"/>
      <c r="BOT44" s="7"/>
      <c r="BOU44" s="7"/>
      <c r="BOV44" s="7"/>
      <c r="BOW44" s="7"/>
      <c r="BOX44" s="7"/>
      <c r="BOY44" s="7"/>
      <c r="BOZ44" s="7"/>
      <c r="BPA44" s="7"/>
      <c r="BPB44" s="7"/>
      <c r="BPC44" s="7"/>
      <c r="BPD44" s="7"/>
      <c r="BPE44" s="7"/>
      <c r="BPF44" s="7"/>
      <c r="BPG44" s="7"/>
      <c r="BPH44" s="7"/>
      <c r="BPI44" s="7"/>
      <c r="BPJ44" s="7"/>
      <c r="BPK44" s="7"/>
      <c r="BPL44" s="7"/>
      <c r="BPM44" s="7"/>
      <c r="BPN44" s="7"/>
      <c r="BPO44" s="7"/>
      <c r="BPP44" s="7"/>
      <c r="BPQ44" s="7"/>
      <c r="BPR44" s="7"/>
      <c r="BPS44" s="7"/>
      <c r="BPT44" s="7"/>
      <c r="BPU44" s="7"/>
      <c r="BPV44" s="7"/>
      <c r="BPW44" s="7"/>
      <c r="BPX44" s="7"/>
      <c r="BPY44" s="7"/>
      <c r="BPZ44" s="7"/>
      <c r="BQA44" s="7"/>
      <c r="BQB44" s="7"/>
      <c r="BQC44" s="7"/>
      <c r="BQD44" s="7"/>
      <c r="BQE44" s="7"/>
      <c r="BQF44" s="7"/>
      <c r="BQG44" s="7"/>
      <c r="BQH44" s="7"/>
      <c r="BQI44" s="7"/>
      <c r="BQJ44" s="7"/>
      <c r="BQK44" s="7"/>
      <c r="BQL44" s="7"/>
      <c r="BQM44" s="7"/>
      <c r="BQN44" s="7"/>
    </row>
    <row r="45" spans="1:1808" customFormat="1">
      <c r="A45" s="12" t="s">
        <v>193</v>
      </c>
      <c r="B45" s="12" t="s">
        <v>194</v>
      </c>
      <c r="C45" s="12" t="s">
        <v>1</v>
      </c>
      <c r="D45" s="34">
        <v>18</v>
      </c>
      <c r="E45" s="34">
        <v>13.26530612244898</v>
      </c>
      <c r="F45" s="34">
        <v>14</v>
      </c>
      <c r="G45" s="36"/>
      <c r="H45" s="36"/>
      <c r="I45" s="36"/>
      <c r="J45" s="37"/>
      <c r="K45" s="34"/>
      <c r="L45" s="34">
        <f t="shared" si="10"/>
        <v>45.265306122448976</v>
      </c>
      <c r="M45" s="2">
        <f t="shared" si="11"/>
        <v>3</v>
      </c>
      <c r="N45" s="2"/>
      <c r="O45" s="2"/>
      <c r="P45" s="2"/>
      <c r="Q45" s="2">
        <f t="shared" si="12"/>
        <v>0</v>
      </c>
      <c r="R45" s="2">
        <f t="shared" si="13"/>
        <v>0</v>
      </c>
      <c r="S45" s="2">
        <f t="shared" si="14"/>
        <v>0</v>
      </c>
      <c r="T45" s="2">
        <f t="shared" si="15"/>
        <v>0</v>
      </c>
      <c r="U45" s="2">
        <f t="shared" si="16"/>
        <v>0</v>
      </c>
      <c r="V45" s="2">
        <f t="shared" si="17"/>
        <v>0</v>
      </c>
      <c r="W45" s="34">
        <f>L45</f>
        <v>45.265306122448976</v>
      </c>
      <c r="X45" s="7" t="s">
        <v>580</v>
      </c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7"/>
      <c r="BC45" s="7"/>
      <c r="BD45" s="7"/>
      <c r="BE45" s="7"/>
      <c r="BF45" s="7"/>
      <c r="BG45" s="7"/>
      <c r="BH45" s="7"/>
      <c r="BI45" s="7"/>
      <c r="BJ45" s="7"/>
      <c r="BK45" s="7"/>
      <c r="BL45" s="7"/>
      <c r="BM45" s="7"/>
      <c r="BN45" s="7"/>
      <c r="BO45" s="7"/>
      <c r="BP45" s="7"/>
      <c r="BQ45" s="7"/>
      <c r="BR45" s="7"/>
      <c r="BS45" s="7"/>
      <c r="BT45" s="7"/>
      <c r="BU45" s="7"/>
      <c r="BV45" s="7"/>
      <c r="BW45" s="7"/>
      <c r="BX45" s="7"/>
      <c r="BY45" s="7"/>
      <c r="BZ45" s="7"/>
      <c r="CA45" s="7"/>
      <c r="CB45" s="7"/>
      <c r="CC45" s="7"/>
      <c r="CD45" s="7"/>
      <c r="CE45" s="7"/>
      <c r="CF45" s="7"/>
      <c r="CG45" s="7"/>
      <c r="CH45" s="7"/>
      <c r="CI45" s="7"/>
      <c r="CJ45" s="7"/>
      <c r="CK45" s="7"/>
      <c r="CL45" s="7"/>
      <c r="CM45" s="7"/>
      <c r="CN45" s="7"/>
      <c r="CO45" s="7"/>
      <c r="CP45" s="7"/>
      <c r="CQ45" s="7"/>
      <c r="CR45" s="7"/>
      <c r="CS45" s="7"/>
      <c r="CT45" s="7"/>
      <c r="CU45" s="7"/>
      <c r="CV45" s="7"/>
      <c r="CW45" s="7"/>
      <c r="CX45" s="7"/>
      <c r="CY45" s="7"/>
      <c r="CZ45" s="7"/>
      <c r="DA45" s="7"/>
      <c r="DB45" s="7"/>
      <c r="DC45" s="7"/>
      <c r="DD45" s="7"/>
      <c r="DE45" s="7"/>
      <c r="DF45" s="7"/>
      <c r="DG45" s="7"/>
      <c r="DH45" s="7"/>
      <c r="DI45" s="7"/>
      <c r="DJ45" s="7"/>
      <c r="DK45" s="7"/>
      <c r="DL45" s="7"/>
      <c r="DM45" s="7"/>
      <c r="DN45" s="7"/>
      <c r="DO45" s="7"/>
      <c r="DP45" s="7"/>
      <c r="DQ45" s="7"/>
      <c r="DR45" s="7"/>
      <c r="DS45" s="7"/>
      <c r="DT45" s="7"/>
      <c r="DU45" s="7"/>
      <c r="DV45" s="7"/>
      <c r="DW45" s="7"/>
      <c r="DX45" s="7"/>
      <c r="DY45" s="7"/>
      <c r="DZ45" s="7"/>
      <c r="EA45" s="7"/>
      <c r="EB45" s="7"/>
      <c r="EC45" s="7"/>
      <c r="ED45" s="7"/>
      <c r="EE45" s="7"/>
      <c r="EF45" s="7"/>
      <c r="EG45" s="7"/>
      <c r="EH45" s="7"/>
      <c r="EI45" s="7"/>
      <c r="EJ45" s="7"/>
      <c r="EK45" s="7"/>
      <c r="EL45" s="7"/>
      <c r="EM45" s="7"/>
      <c r="EN45" s="7"/>
      <c r="EO45" s="7"/>
      <c r="EP45" s="7"/>
      <c r="EQ45" s="7"/>
      <c r="ER45" s="7"/>
      <c r="ES45" s="7"/>
      <c r="ET45" s="7"/>
      <c r="EU45" s="7"/>
      <c r="EV45" s="7"/>
      <c r="EW45" s="7"/>
      <c r="EX45" s="7"/>
      <c r="EY45" s="7"/>
      <c r="EZ45" s="7"/>
      <c r="FA45" s="7"/>
      <c r="FB45" s="7"/>
      <c r="FC45" s="7"/>
      <c r="FD45" s="7"/>
      <c r="FE45" s="7"/>
      <c r="FF45" s="7"/>
      <c r="FG45" s="7"/>
      <c r="FH45" s="7"/>
      <c r="FI45" s="7"/>
      <c r="FJ45" s="7"/>
      <c r="FK45" s="7"/>
      <c r="FL45" s="7"/>
      <c r="FM45" s="7"/>
      <c r="FN45" s="7"/>
      <c r="FO45" s="7"/>
      <c r="FP45" s="7"/>
      <c r="FQ45" s="7"/>
      <c r="FR45" s="7"/>
      <c r="FS45" s="7"/>
      <c r="FT45" s="7"/>
      <c r="FU45" s="7"/>
      <c r="FV45" s="7"/>
      <c r="FW45" s="7"/>
      <c r="FX45" s="7"/>
      <c r="FY45" s="7"/>
      <c r="FZ45" s="7"/>
      <c r="GA45" s="7"/>
      <c r="GB45" s="7"/>
      <c r="GC45" s="7"/>
      <c r="GD45" s="7"/>
      <c r="GE45" s="7"/>
      <c r="GF45" s="7"/>
      <c r="GG45" s="7"/>
      <c r="GH45" s="7"/>
      <c r="GI45" s="7"/>
      <c r="GJ45" s="7"/>
      <c r="GK45" s="7"/>
      <c r="GL45" s="7"/>
      <c r="GM45" s="7"/>
      <c r="GN45" s="7"/>
      <c r="GO45" s="7"/>
      <c r="GP45" s="7"/>
      <c r="GQ45" s="7"/>
      <c r="GR45" s="7"/>
      <c r="GS45" s="7"/>
      <c r="GT45" s="7"/>
      <c r="GU45" s="7"/>
      <c r="GV45" s="7"/>
      <c r="GW45" s="7"/>
      <c r="GX45" s="7"/>
      <c r="GY45" s="7"/>
      <c r="GZ45" s="7"/>
      <c r="HA45" s="7"/>
      <c r="HB45" s="7"/>
      <c r="HC45" s="7"/>
      <c r="HD45" s="7"/>
      <c r="HE45" s="7"/>
      <c r="HF45" s="7"/>
      <c r="HG45" s="7"/>
      <c r="HH45" s="7"/>
      <c r="HI45" s="7"/>
      <c r="HJ45" s="7"/>
      <c r="HK45" s="7"/>
      <c r="HL45" s="7"/>
      <c r="HM45" s="7"/>
      <c r="HN45" s="7"/>
      <c r="HO45" s="7"/>
      <c r="HP45" s="7"/>
      <c r="HQ45" s="7"/>
      <c r="HR45" s="7"/>
      <c r="HS45" s="7"/>
      <c r="HT45" s="7"/>
      <c r="HU45" s="7"/>
      <c r="HV45" s="7"/>
      <c r="HW45" s="7"/>
      <c r="HX45" s="7"/>
      <c r="HY45" s="7"/>
      <c r="HZ45" s="7"/>
      <c r="IA45" s="7"/>
      <c r="IB45" s="7"/>
      <c r="IC45" s="7"/>
      <c r="ID45" s="7"/>
      <c r="IE45" s="7"/>
      <c r="IF45" s="7"/>
      <c r="IG45" s="7"/>
      <c r="IH45" s="7"/>
      <c r="II45" s="7"/>
      <c r="IJ45" s="7"/>
      <c r="IK45" s="7"/>
      <c r="IL45" s="7"/>
      <c r="IM45" s="7"/>
      <c r="IN45" s="7"/>
      <c r="IO45" s="7"/>
      <c r="IP45" s="7"/>
      <c r="IQ45" s="7"/>
      <c r="IR45" s="7"/>
      <c r="IS45" s="7"/>
      <c r="IT45" s="7"/>
      <c r="IU45" s="7"/>
      <c r="IV45" s="7"/>
      <c r="IW45" s="7"/>
      <c r="IX45" s="7"/>
      <c r="IY45" s="7"/>
      <c r="IZ45" s="7"/>
      <c r="JA45" s="7"/>
      <c r="JB45" s="7"/>
      <c r="JC45" s="7"/>
      <c r="JD45" s="7"/>
      <c r="JE45" s="7"/>
      <c r="JF45" s="7"/>
      <c r="JG45" s="7"/>
      <c r="JH45" s="7"/>
      <c r="JI45" s="7"/>
      <c r="JJ45" s="7"/>
      <c r="JK45" s="7"/>
      <c r="JL45" s="7"/>
      <c r="JM45" s="7"/>
      <c r="JN45" s="7"/>
      <c r="JO45" s="7"/>
      <c r="JP45" s="7"/>
      <c r="JQ45" s="7"/>
      <c r="JR45" s="7"/>
      <c r="JS45" s="7"/>
      <c r="JT45" s="7"/>
      <c r="JU45" s="7"/>
      <c r="JV45" s="7"/>
      <c r="JW45" s="7"/>
      <c r="JX45" s="7"/>
      <c r="JY45" s="7"/>
      <c r="JZ45" s="7"/>
      <c r="KA45" s="7"/>
      <c r="KB45" s="7"/>
      <c r="KC45" s="7"/>
      <c r="KD45" s="7"/>
      <c r="KE45" s="7"/>
      <c r="KF45" s="7"/>
      <c r="KG45" s="7"/>
      <c r="KH45" s="7"/>
      <c r="KI45" s="7"/>
      <c r="KJ45" s="7"/>
      <c r="KK45" s="7"/>
      <c r="KL45" s="7"/>
      <c r="KM45" s="7"/>
      <c r="KN45" s="7"/>
      <c r="KO45" s="7"/>
      <c r="KP45" s="7"/>
      <c r="KQ45" s="7"/>
      <c r="KR45" s="7"/>
      <c r="KS45" s="7"/>
      <c r="KT45" s="7"/>
      <c r="KU45" s="7"/>
      <c r="KV45" s="7"/>
      <c r="KW45" s="7"/>
      <c r="KX45" s="7"/>
      <c r="KY45" s="7"/>
      <c r="KZ45" s="7"/>
      <c r="LA45" s="7"/>
      <c r="LB45" s="7"/>
      <c r="LC45" s="7"/>
      <c r="LD45" s="7"/>
      <c r="LE45" s="7"/>
      <c r="LF45" s="7"/>
      <c r="LG45" s="7"/>
      <c r="LH45" s="7"/>
      <c r="LI45" s="7"/>
      <c r="LJ45" s="7"/>
      <c r="LK45" s="7"/>
      <c r="LL45" s="7"/>
      <c r="LM45" s="7"/>
      <c r="LN45" s="7"/>
      <c r="LO45" s="7"/>
      <c r="LP45" s="7"/>
      <c r="LQ45" s="7"/>
      <c r="LR45" s="7"/>
      <c r="LS45" s="7"/>
      <c r="LT45" s="7"/>
      <c r="LU45" s="7"/>
      <c r="LV45" s="7"/>
      <c r="LW45" s="7"/>
      <c r="LX45" s="7"/>
      <c r="LY45" s="7"/>
      <c r="LZ45" s="7"/>
      <c r="MA45" s="7"/>
      <c r="MB45" s="7"/>
      <c r="MC45" s="7"/>
      <c r="MD45" s="7"/>
      <c r="ME45" s="7"/>
      <c r="MF45" s="7"/>
      <c r="MG45" s="7"/>
      <c r="MH45" s="7"/>
      <c r="MI45" s="7"/>
      <c r="MJ45" s="7"/>
      <c r="MK45" s="7"/>
      <c r="ML45" s="7"/>
      <c r="MM45" s="7"/>
      <c r="MN45" s="7"/>
      <c r="MO45" s="7"/>
      <c r="MP45" s="7"/>
      <c r="MQ45" s="7"/>
      <c r="MR45" s="7"/>
      <c r="MS45" s="7"/>
      <c r="MT45" s="7"/>
      <c r="MU45" s="7"/>
      <c r="MV45" s="7"/>
      <c r="MW45" s="7"/>
      <c r="MX45" s="7"/>
      <c r="MY45" s="7"/>
      <c r="MZ45" s="7"/>
      <c r="NA45" s="7"/>
      <c r="NB45" s="7"/>
      <c r="NC45" s="7"/>
      <c r="ND45" s="7"/>
      <c r="NE45" s="7"/>
      <c r="NF45" s="7"/>
      <c r="NG45" s="7"/>
      <c r="NH45" s="7"/>
      <c r="NI45" s="7"/>
      <c r="NJ45" s="7"/>
      <c r="NK45" s="7"/>
      <c r="NL45" s="7"/>
      <c r="NM45" s="7"/>
      <c r="NN45" s="7"/>
      <c r="NO45" s="7"/>
      <c r="NP45" s="7"/>
      <c r="NQ45" s="7"/>
      <c r="NR45" s="7"/>
      <c r="NS45" s="7"/>
      <c r="NT45" s="7"/>
      <c r="NU45" s="7"/>
      <c r="NV45" s="7"/>
      <c r="NW45" s="7"/>
      <c r="NX45" s="7"/>
      <c r="NY45" s="7"/>
      <c r="NZ45" s="7"/>
      <c r="OA45" s="7"/>
      <c r="OB45" s="7"/>
      <c r="OC45" s="7"/>
      <c r="OD45" s="7"/>
      <c r="OE45" s="7"/>
      <c r="OF45" s="7"/>
      <c r="OG45" s="7"/>
      <c r="OH45" s="7"/>
      <c r="OI45" s="7"/>
      <c r="OJ45" s="7"/>
      <c r="OK45" s="7"/>
      <c r="OL45" s="7"/>
      <c r="OM45" s="7"/>
      <c r="ON45" s="7"/>
      <c r="OO45" s="7"/>
      <c r="OP45" s="7"/>
      <c r="OQ45" s="7"/>
      <c r="OR45" s="7"/>
      <c r="OS45" s="7"/>
      <c r="OT45" s="7"/>
      <c r="OU45" s="7"/>
      <c r="OV45" s="7"/>
      <c r="OW45" s="7"/>
      <c r="OX45" s="7"/>
      <c r="OY45" s="7"/>
      <c r="OZ45" s="7"/>
      <c r="PA45" s="7"/>
      <c r="PB45" s="7"/>
      <c r="PC45" s="7"/>
      <c r="PD45" s="7"/>
      <c r="PE45" s="7"/>
      <c r="PF45" s="7"/>
      <c r="PG45" s="7"/>
      <c r="PH45" s="7"/>
      <c r="PI45" s="7"/>
      <c r="PJ45" s="7"/>
      <c r="PK45" s="7"/>
      <c r="PL45" s="7"/>
      <c r="PM45" s="7"/>
      <c r="PN45" s="7"/>
      <c r="PO45" s="7"/>
      <c r="PP45" s="7"/>
      <c r="PQ45" s="7"/>
      <c r="PR45" s="7"/>
      <c r="PS45" s="7"/>
      <c r="PT45" s="7"/>
      <c r="PU45" s="7"/>
      <c r="PV45" s="7"/>
      <c r="PW45" s="7"/>
      <c r="PX45" s="7"/>
      <c r="PY45" s="7"/>
      <c r="PZ45" s="7"/>
      <c r="QA45" s="7"/>
      <c r="QB45" s="7"/>
      <c r="QC45" s="7"/>
      <c r="QD45" s="7"/>
      <c r="QE45" s="7"/>
      <c r="QF45" s="7"/>
      <c r="QG45" s="7"/>
      <c r="QH45" s="7"/>
      <c r="QI45" s="7"/>
      <c r="QJ45" s="7"/>
      <c r="QK45" s="7"/>
      <c r="QL45" s="7"/>
      <c r="QM45" s="7"/>
      <c r="QN45" s="7"/>
      <c r="QO45" s="7"/>
      <c r="QP45" s="7"/>
      <c r="QQ45" s="7"/>
      <c r="QR45" s="7"/>
      <c r="QS45" s="7"/>
      <c r="QT45" s="7"/>
      <c r="QU45" s="7"/>
      <c r="QV45" s="7"/>
      <c r="QW45" s="7"/>
      <c r="QX45" s="7"/>
      <c r="QY45" s="7"/>
      <c r="QZ45" s="7"/>
      <c r="RA45" s="7"/>
      <c r="RB45" s="7"/>
      <c r="RC45" s="7"/>
      <c r="RD45" s="7"/>
      <c r="RE45" s="7"/>
      <c r="RF45" s="7"/>
      <c r="RG45" s="7"/>
      <c r="RH45" s="7"/>
      <c r="RI45" s="7"/>
      <c r="RJ45" s="7"/>
      <c r="RK45" s="7"/>
      <c r="RL45" s="7"/>
      <c r="RM45" s="7"/>
      <c r="RN45" s="7"/>
      <c r="RO45" s="7"/>
      <c r="RP45" s="7"/>
      <c r="RQ45" s="7"/>
      <c r="RR45" s="7"/>
      <c r="RS45" s="7"/>
      <c r="RT45" s="7"/>
      <c r="RU45" s="7"/>
      <c r="RV45" s="7"/>
      <c r="RW45" s="7"/>
      <c r="RX45" s="7"/>
      <c r="RY45" s="7"/>
      <c r="RZ45" s="7"/>
      <c r="SA45" s="7"/>
      <c r="SB45" s="7"/>
      <c r="SC45" s="7"/>
      <c r="SD45" s="7"/>
      <c r="SE45" s="7"/>
      <c r="SF45" s="7"/>
      <c r="SG45" s="7"/>
      <c r="SH45" s="7"/>
      <c r="SI45" s="7"/>
      <c r="SJ45" s="7"/>
      <c r="SK45" s="7"/>
      <c r="SL45" s="7"/>
      <c r="SM45" s="7"/>
      <c r="SN45" s="7"/>
      <c r="SO45" s="7"/>
      <c r="SP45" s="7"/>
      <c r="SQ45" s="7"/>
      <c r="SR45" s="7"/>
      <c r="SS45" s="7"/>
      <c r="ST45" s="7"/>
      <c r="SU45" s="7"/>
      <c r="SV45" s="7"/>
      <c r="SW45" s="7"/>
      <c r="SX45" s="7"/>
      <c r="SY45" s="7"/>
      <c r="SZ45" s="7"/>
      <c r="TA45" s="7"/>
      <c r="TB45" s="7"/>
      <c r="TC45" s="7"/>
      <c r="TD45" s="7"/>
      <c r="TE45" s="7"/>
      <c r="TF45" s="7"/>
      <c r="TG45" s="7"/>
      <c r="TH45" s="7"/>
      <c r="TI45" s="7"/>
      <c r="TJ45" s="7"/>
      <c r="TK45" s="7"/>
      <c r="TL45" s="7"/>
      <c r="TM45" s="7"/>
      <c r="TN45" s="7"/>
      <c r="TO45" s="7"/>
      <c r="TP45" s="7"/>
      <c r="TQ45" s="7"/>
      <c r="TR45" s="7"/>
      <c r="TS45" s="7"/>
      <c r="TT45" s="7"/>
      <c r="TU45" s="7"/>
      <c r="TV45" s="7"/>
      <c r="TW45" s="7"/>
      <c r="TX45" s="7"/>
      <c r="TY45" s="7"/>
      <c r="TZ45" s="7"/>
      <c r="UA45" s="7"/>
      <c r="UB45" s="7"/>
      <c r="UC45" s="7"/>
      <c r="UD45" s="7"/>
      <c r="UE45" s="7"/>
      <c r="UF45" s="7"/>
      <c r="UG45" s="7"/>
      <c r="UH45" s="7"/>
      <c r="UI45" s="7"/>
      <c r="UJ45" s="7"/>
      <c r="UK45" s="7"/>
      <c r="UL45" s="7"/>
      <c r="UM45" s="7"/>
      <c r="UN45" s="7"/>
      <c r="UO45" s="7"/>
      <c r="UP45" s="7"/>
      <c r="UQ45" s="7"/>
      <c r="UR45" s="7"/>
      <c r="US45" s="7"/>
      <c r="UT45" s="7"/>
      <c r="UU45" s="7"/>
      <c r="UV45" s="7"/>
      <c r="UW45" s="7"/>
      <c r="UX45" s="7"/>
      <c r="UY45" s="7"/>
      <c r="UZ45" s="7"/>
      <c r="VA45" s="7"/>
      <c r="VB45" s="7"/>
      <c r="VC45" s="7"/>
      <c r="VD45" s="7"/>
      <c r="VE45" s="7"/>
      <c r="VF45" s="7"/>
      <c r="VG45" s="7"/>
      <c r="VH45" s="7"/>
      <c r="VI45" s="7"/>
      <c r="VJ45" s="7"/>
      <c r="VK45" s="7"/>
      <c r="VL45" s="7"/>
      <c r="VM45" s="7"/>
      <c r="VN45" s="7"/>
      <c r="VO45" s="7"/>
      <c r="VP45" s="7"/>
      <c r="VQ45" s="7"/>
      <c r="VR45" s="7"/>
      <c r="VS45" s="7"/>
      <c r="VT45" s="7"/>
      <c r="VU45" s="7"/>
      <c r="VV45" s="7"/>
      <c r="VW45" s="7"/>
      <c r="VX45" s="7"/>
      <c r="VY45" s="7"/>
      <c r="VZ45" s="7"/>
      <c r="WA45" s="7"/>
      <c r="WB45" s="7"/>
      <c r="WC45" s="7"/>
      <c r="WD45" s="7"/>
      <c r="WE45" s="7"/>
      <c r="WF45" s="7"/>
      <c r="WG45" s="7"/>
      <c r="WH45" s="7"/>
      <c r="WI45" s="7"/>
      <c r="WJ45" s="7"/>
      <c r="WK45" s="7"/>
      <c r="WL45" s="7"/>
      <c r="WM45" s="7"/>
      <c r="WN45" s="7"/>
      <c r="WO45" s="7"/>
      <c r="WP45" s="7"/>
      <c r="WQ45" s="7"/>
      <c r="WR45" s="7"/>
      <c r="WS45" s="7"/>
      <c r="WT45" s="7"/>
      <c r="WU45" s="7"/>
      <c r="WV45" s="7"/>
      <c r="WW45" s="7"/>
      <c r="WX45" s="7"/>
      <c r="WY45" s="7"/>
      <c r="WZ45" s="7"/>
      <c r="XA45" s="7"/>
      <c r="XB45" s="7"/>
      <c r="XC45" s="7"/>
      <c r="XD45" s="7"/>
      <c r="XE45" s="7"/>
      <c r="XF45" s="7"/>
      <c r="XG45" s="7"/>
      <c r="XH45" s="7"/>
      <c r="XI45" s="7"/>
      <c r="XJ45" s="7"/>
      <c r="XK45" s="7"/>
      <c r="XL45" s="7"/>
      <c r="XM45" s="7"/>
      <c r="XN45" s="7"/>
      <c r="XO45" s="7"/>
      <c r="XP45" s="7"/>
      <c r="XQ45" s="7"/>
      <c r="XR45" s="7"/>
      <c r="XS45" s="7"/>
      <c r="XT45" s="7"/>
      <c r="XU45" s="7"/>
      <c r="XV45" s="7"/>
      <c r="XW45" s="7"/>
      <c r="XX45" s="7"/>
      <c r="XY45" s="7"/>
      <c r="XZ45" s="7"/>
      <c r="YA45" s="7"/>
      <c r="YB45" s="7"/>
      <c r="YC45" s="7"/>
      <c r="YD45" s="7"/>
      <c r="YE45" s="7"/>
      <c r="YF45" s="7"/>
      <c r="YG45" s="7"/>
      <c r="YH45" s="7"/>
      <c r="YI45" s="7"/>
      <c r="YJ45" s="7"/>
      <c r="YK45" s="7"/>
      <c r="YL45" s="7"/>
      <c r="YM45" s="7"/>
      <c r="YN45" s="7"/>
      <c r="YO45" s="7"/>
      <c r="YP45" s="7"/>
      <c r="YQ45" s="7"/>
      <c r="YR45" s="7"/>
      <c r="YS45" s="7"/>
      <c r="YT45" s="7"/>
      <c r="YU45" s="7"/>
      <c r="YV45" s="7"/>
      <c r="YW45" s="7"/>
      <c r="YX45" s="7"/>
      <c r="YY45" s="7"/>
      <c r="YZ45" s="7"/>
      <c r="ZA45" s="7"/>
      <c r="ZB45" s="7"/>
      <c r="ZC45" s="7"/>
      <c r="ZD45" s="7"/>
      <c r="ZE45" s="7"/>
      <c r="ZF45" s="7"/>
      <c r="ZG45" s="7"/>
      <c r="ZH45" s="7"/>
      <c r="ZI45" s="7"/>
      <c r="ZJ45" s="7"/>
      <c r="ZK45" s="7"/>
      <c r="ZL45" s="7"/>
      <c r="ZM45" s="7"/>
      <c r="ZN45" s="7"/>
      <c r="ZO45" s="7"/>
      <c r="ZP45" s="7"/>
      <c r="ZQ45" s="7"/>
      <c r="ZR45" s="7"/>
      <c r="ZS45" s="7"/>
      <c r="ZT45" s="7"/>
      <c r="ZU45" s="7"/>
      <c r="ZV45" s="7"/>
      <c r="ZW45" s="7"/>
      <c r="ZX45" s="7"/>
      <c r="ZY45" s="7"/>
      <c r="ZZ45" s="7"/>
      <c r="AAA45" s="7"/>
      <c r="AAB45" s="7"/>
      <c r="AAC45" s="7"/>
      <c r="AAD45" s="7"/>
      <c r="AAE45" s="7"/>
      <c r="AAF45" s="7"/>
      <c r="AAG45" s="7"/>
      <c r="AAH45" s="7"/>
      <c r="AAI45" s="7"/>
      <c r="AAJ45" s="7"/>
      <c r="AAK45" s="7"/>
      <c r="AAL45" s="7"/>
      <c r="AAM45" s="7"/>
      <c r="AAN45" s="7"/>
      <c r="AAO45" s="7"/>
      <c r="AAP45" s="7"/>
      <c r="AAQ45" s="7"/>
      <c r="AAR45" s="7"/>
      <c r="AAS45" s="7"/>
      <c r="AAT45" s="7"/>
      <c r="AAU45" s="7"/>
      <c r="AAV45" s="7"/>
      <c r="AAW45" s="7"/>
      <c r="AAX45" s="7"/>
      <c r="AAY45" s="7"/>
      <c r="AAZ45" s="7"/>
      <c r="ABA45" s="7"/>
      <c r="ABB45" s="7"/>
      <c r="ABC45" s="7"/>
      <c r="ABD45" s="7"/>
      <c r="ABE45" s="7"/>
      <c r="ABF45" s="7"/>
      <c r="ABG45" s="7"/>
      <c r="ABH45" s="7"/>
      <c r="ABI45" s="7"/>
      <c r="ABJ45" s="7"/>
      <c r="ABK45" s="7"/>
      <c r="ABL45" s="7"/>
      <c r="ABM45" s="7"/>
      <c r="ABN45" s="7"/>
      <c r="ABO45" s="7"/>
      <c r="ABP45" s="7"/>
      <c r="ABQ45" s="7"/>
      <c r="ABR45" s="7"/>
      <c r="ABS45" s="7"/>
      <c r="ABT45" s="7"/>
      <c r="ABU45" s="7"/>
      <c r="ABV45" s="7"/>
      <c r="ABW45" s="7"/>
      <c r="ABX45" s="7"/>
      <c r="ABY45" s="7"/>
      <c r="ABZ45" s="7"/>
      <c r="ACA45" s="7"/>
      <c r="ACB45" s="7"/>
      <c r="ACC45" s="7"/>
      <c r="ACD45" s="7"/>
      <c r="ACE45" s="7"/>
      <c r="ACF45" s="7"/>
      <c r="ACG45" s="7"/>
      <c r="ACH45" s="7"/>
      <c r="ACI45" s="7"/>
      <c r="ACJ45" s="7"/>
      <c r="ACK45" s="7"/>
      <c r="ACL45" s="7"/>
      <c r="ACM45" s="7"/>
      <c r="ACN45" s="7"/>
      <c r="ACO45" s="7"/>
      <c r="ACP45" s="7"/>
      <c r="ACQ45" s="7"/>
      <c r="ACR45" s="7"/>
      <c r="ACS45" s="7"/>
      <c r="ACT45" s="7"/>
      <c r="ACU45" s="7"/>
      <c r="ACV45" s="7"/>
      <c r="ACW45" s="7"/>
      <c r="ACX45" s="7"/>
      <c r="ACY45" s="7"/>
      <c r="ACZ45" s="7"/>
      <c r="ADA45" s="7"/>
      <c r="ADB45" s="7"/>
      <c r="ADC45" s="7"/>
      <c r="ADD45" s="7"/>
      <c r="ADE45" s="7"/>
      <c r="ADF45" s="7"/>
      <c r="ADG45" s="7"/>
      <c r="ADH45" s="7"/>
      <c r="ADI45" s="7"/>
      <c r="ADJ45" s="7"/>
      <c r="ADK45" s="7"/>
      <c r="ADL45" s="7"/>
      <c r="ADM45" s="7"/>
      <c r="ADN45" s="7"/>
      <c r="ADO45" s="7"/>
      <c r="ADP45" s="7"/>
      <c r="ADQ45" s="7"/>
      <c r="ADR45" s="7"/>
      <c r="ADS45" s="7"/>
      <c r="ADT45" s="7"/>
      <c r="ADU45" s="7"/>
      <c r="ADV45" s="7"/>
      <c r="ADW45" s="7"/>
      <c r="ADX45" s="7"/>
      <c r="ADY45" s="7"/>
      <c r="ADZ45" s="7"/>
      <c r="AEA45" s="7"/>
      <c r="AEB45" s="7"/>
      <c r="AEC45" s="7"/>
      <c r="AED45" s="7"/>
      <c r="AEE45" s="7"/>
      <c r="AEF45" s="7"/>
      <c r="AEG45" s="7"/>
      <c r="AEH45" s="7"/>
      <c r="AEI45" s="7"/>
      <c r="AEJ45" s="7"/>
      <c r="AEK45" s="7"/>
      <c r="AEL45" s="7"/>
      <c r="AEM45" s="7"/>
      <c r="AEN45" s="7"/>
      <c r="AEO45" s="7"/>
      <c r="AEP45" s="7"/>
      <c r="AEQ45" s="7"/>
      <c r="AER45" s="7"/>
      <c r="AES45" s="7"/>
      <c r="AET45" s="7"/>
      <c r="AEU45" s="7"/>
      <c r="AEV45" s="7"/>
      <c r="AEW45" s="7"/>
      <c r="AEX45" s="7"/>
      <c r="AEY45" s="7"/>
      <c r="AEZ45" s="7"/>
      <c r="AFA45" s="7"/>
      <c r="AFB45" s="7"/>
      <c r="AFC45" s="7"/>
      <c r="AFD45" s="7"/>
      <c r="AFE45" s="7"/>
      <c r="AFF45" s="7"/>
      <c r="AFG45" s="7"/>
      <c r="AFH45" s="7"/>
      <c r="AFI45" s="7"/>
      <c r="AFJ45" s="7"/>
      <c r="AFK45" s="7"/>
      <c r="AFL45" s="7"/>
      <c r="AFM45" s="7"/>
      <c r="AFN45" s="7"/>
      <c r="AFO45" s="7"/>
      <c r="AFP45" s="7"/>
      <c r="AFQ45" s="7"/>
      <c r="AFR45" s="7"/>
      <c r="AFS45" s="7"/>
      <c r="AFT45" s="7"/>
      <c r="AFU45" s="7"/>
      <c r="AFV45" s="7"/>
      <c r="AFW45" s="7"/>
      <c r="AFX45" s="7"/>
      <c r="AFY45" s="7"/>
      <c r="AFZ45" s="7"/>
      <c r="AGA45" s="7"/>
      <c r="AGB45" s="7"/>
      <c r="AGC45" s="7"/>
      <c r="AGD45" s="7"/>
      <c r="AGE45" s="7"/>
      <c r="AGF45" s="7"/>
      <c r="AGG45" s="7"/>
      <c r="AGH45" s="7"/>
      <c r="AGI45" s="7"/>
      <c r="AGJ45" s="7"/>
      <c r="AGK45" s="7"/>
      <c r="AGL45" s="7"/>
      <c r="AGM45" s="7"/>
      <c r="AGN45" s="7"/>
      <c r="AGO45" s="7"/>
      <c r="AGP45" s="7"/>
      <c r="AGQ45" s="7"/>
      <c r="AGR45" s="7"/>
      <c r="AGS45" s="7"/>
      <c r="AGT45" s="7"/>
      <c r="AGU45" s="7"/>
      <c r="AGV45" s="7"/>
      <c r="AGW45" s="7"/>
      <c r="AGX45" s="7"/>
      <c r="AGY45" s="7"/>
      <c r="AGZ45" s="7"/>
      <c r="AHA45" s="7"/>
      <c r="AHB45" s="7"/>
      <c r="AHC45" s="7"/>
      <c r="AHD45" s="7"/>
      <c r="AHE45" s="7"/>
      <c r="AHF45" s="7"/>
      <c r="AHG45" s="7"/>
      <c r="AHH45" s="7"/>
      <c r="AHI45" s="7"/>
      <c r="AHJ45" s="7"/>
      <c r="AHK45" s="7"/>
      <c r="AHL45" s="7"/>
      <c r="AHM45" s="7"/>
      <c r="AHN45" s="7"/>
      <c r="AHO45" s="7"/>
      <c r="AHP45" s="7"/>
      <c r="AHQ45" s="7"/>
      <c r="AHR45" s="7"/>
      <c r="AHS45" s="7"/>
      <c r="AHT45" s="7"/>
      <c r="AHU45" s="7"/>
      <c r="AHV45" s="7"/>
      <c r="AHW45" s="7"/>
      <c r="AHX45" s="7"/>
      <c r="AHY45" s="7"/>
      <c r="AHZ45" s="7"/>
      <c r="AIA45" s="7"/>
      <c r="AIB45" s="7"/>
      <c r="AIC45" s="7"/>
      <c r="AID45" s="7"/>
      <c r="AIE45" s="7"/>
      <c r="AIF45" s="7"/>
      <c r="AIG45" s="7"/>
      <c r="AIH45" s="7"/>
      <c r="AII45" s="7"/>
      <c r="AIJ45" s="7"/>
      <c r="AIK45" s="7"/>
      <c r="AIL45" s="7"/>
      <c r="AIM45" s="7"/>
      <c r="AIN45" s="7"/>
      <c r="AIO45" s="7"/>
      <c r="AIP45" s="7"/>
      <c r="AIQ45" s="7"/>
      <c r="AIR45" s="7"/>
      <c r="AIS45" s="7"/>
      <c r="AIT45" s="7"/>
      <c r="AIU45" s="7"/>
      <c r="AIV45" s="7"/>
      <c r="AIW45" s="7"/>
      <c r="AIX45" s="7"/>
      <c r="AIY45" s="7"/>
      <c r="AIZ45" s="7"/>
      <c r="AJA45" s="7"/>
      <c r="AJB45" s="7"/>
      <c r="AJC45" s="7"/>
      <c r="AJD45" s="7"/>
      <c r="AJE45" s="7"/>
      <c r="AJF45" s="7"/>
      <c r="AJG45" s="7"/>
      <c r="AJH45" s="7"/>
      <c r="AJI45" s="7"/>
      <c r="AJJ45" s="7"/>
      <c r="AJK45" s="7"/>
      <c r="AJL45" s="7"/>
      <c r="AJM45" s="7"/>
      <c r="AJN45" s="7"/>
      <c r="AJO45" s="7"/>
      <c r="AJP45" s="7"/>
      <c r="AJQ45" s="7"/>
      <c r="AJR45" s="7"/>
      <c r="AJS45" s="7"/>
      <c r="AJT45" s="7"/>
      <c r="AJU45" s="7"/>
      <c r="AJV45" s="7"/>
      <c r="AJW45" s="7"/>
      <c r="AJX45" s="7"/>
      <c r="AJY45" s="7"/>
      <c r="AJZ45" s="7"/>
      <c r="AKA45" s="7"/>
      <c r="AKB45" s="7"/>
      <c r="AKC45" s="7"/>
      <c r="AKD45" s="7"/>
      <c r="AKE45" s="7"/>
      <c r="AKF45" s="7"/>
      <c r="AKG45" s="7"/>
      <c r="AKH45" s="7"/>
      <c r="AKI45" s="7"/>
      <c r="AKJ45" s="7"/>
      <c r="AKK45" s="7"/>
      <c r="AKL45" s="7"/>
      <c r="AKM45" s="7"/>
      <c r="AKN45" s="7"/>
      <c r="AKO45" s="7"/>
      <c r="AKP45" s="7"/>
      <c r="AKQ45" s="7"/>
      <c r="AKR45" s="7"/>
      <c r="AKS45" s="7"/>
      <c r="AKT45" s="7"/>
      <c r="AKU45" s="7"/>
      <c r="AKV45" s="7"/>
      <c r="AKW45" s="7"/>
      <c r="AKX45" s="7"/>
      <c r="AKY45" s="7"/>
      <c r="AKZ45" s="7"/>
      <c r="ALA45" s="7"/>
      <c r="ALB45" s="7"/>
      <c r="ALC45" s="7"/>
      <c r="ALD45" s="7"/>
      <c r="ALE45" s="7"/>
      <c r="ALF45" s="7"/>
      <c r="ALG45" s="7"/>
      <c r="ALH45" s="7"/>
      <c r="ALI45" s="7"/>
      <c r="ALJ45" s="7"/>
      <c r="ALK45" s="7"/>
      <c r="ALL45" s="7"/>
      <c r="ALM45" s="7"/>
      <c r="ALN45" s="7"/>
      <c r="ALO45" s="7"/>
      <c r="ALP45" s="7"/>
      <c r="ALQ45" s="7"/>
      <c r="ALR45" s="7"/>
      <c r="ALS45" s="7"/>
      <c r="ALT45" s="7"/>
      <c r="ALU45" s="7"/>
      <c r="ALV45" s="7"/>
      <c r="ALW45" s="7"/>
      <c r="ALX45" s="7"/>
      <c r="ALY45" s="7"/>
      <c r="ALZ45" s="7"/>
      <c r="AMA45" s="7"/>
      <c r="AMB45" s="7"/>
      <c r="AMC45" s="7"/>
      <c r="AMD45" s="7"/>
      <c r="AME45" s="7"/>
      <c r="AMF45" s="7"/>
      <c r="AMG45" s="7"/>
      <c r="AMH45" s="7"/>
      <c r="AMI45" s="7"/>
      <c r="AMJ45" s="7"/>
      <c r="AMK45" s="7"/>
      <c r="AML45" s="7"/>
      <c r="AMM45" s="7"/>
      <c r="AMN45" s="7"/>
      <c r="AMO45" s="7"/>
      <c r="AMP45" s="7"/>
      <c r="AMQ45" s="7"/>
      <c r="AMR45" s="7"/>
      <c r="AMS45" s="7"/>
      <c r="AMT45" s="7"/>
      <c r="AMU45" s="7"/>
      <c r="AMV45" s="7"/>
      <c r="AMW45" s="7"/>
      <c r="AMX45" s="7"/>
      <c r="AMY45" s="7"/>
      <c r="AMZ45" s="7"/>
      <c r="ANA45" s="7"/>
      <c r="ANB45" s="7"/>
      <c r="ANC45" s="7"/>
      <c r="AND45" s="7"/>
      <c r="ANE45" s="7"/>
      <c r="ANF45" s="7"/>
      <c r="ANG45" s="7"/>
      <c r="ANH45" s="7"/>
      <c r="ANI45" s="7"/>
      <c r="ANJ45" s="7"/>
      <c r="ANK45" s="7"/>
      <c r="ANL45" s="7"/>
      <c r="ANM45" s="7"/>
      <c r="ANN45" s="7"/>
      <c r="ANO45" s="7"/>
      <c r="ANP45" s="7"/>
      <c r="ANQ45" s="7"/>
      <c r="ANR45" s="7"/>
      <c r="ANS45" s="7"/>
      <c r="ANT45" s="7"/>
      <c r="ANU45" s="7"/>
      <c r="ANV45" s="7"/>
      <c r="ANW45" s="7"/>
      <c r="ANX45" s="7"/>
      <c r="ANY45" s="7"/>
      <c r="ANZ45" s="7"/>
      <c r="AOA45" s="7"/>
      <c r="AOB45" s="7"/>
      <c r="AOC45" s="7"/>
      <c r="AOD45" s="7"/>
      <c r="AOE45" s="7"/>
      <c r="AOF45" s="7"/>
      <c r="AOG45" s="7"/>
      <c r="AOH45" s="7"/>
      <c r="AOI45" s="7"/>
      <c r="AOJ45" s="7"/>
      <c r="AOK45" s="7"/>
      <c r="AOL45" s="7"/>
      <c r="AOM45" s="7"/>
      <c r="AON45" s="7"/>
      <c r="AOO45" s="7"/>
      <c r="AOP45" s="7"/>
      <c r="AOQ45" s="7"/>
      <c r="AOR45" s="7"/>
      <c r="AOS45" s="7"/>
      <c r="AOT45" s="7"/>
      <c r="AOU45" s="7"/>
      <c r="AOV45" s="7"/>
      <c r="AOW45" s="7"/>
      <c r="AOX45" s="7"/>
      <c r="AOY45" s="7"/>
      <c r="AOZ45" s="7"/>
      <c r="APA45" s="7"/>
      <c r="APB45" s="7"/>
      <c r="APC45" s="7"/>
      <c r="APD45" s="7"/>
      <c r="APE45" s="7"/>
      <c r="APF45" s="7"/>
      <c r="APG45" s="7"/>
      <c r="APH45" s="7"/>
      <c r="API45" s="7"/>
      <c r="APJ45" s="7"/>
      <c r="APK45" s="7"/>
      <c r="APL45" s="7"/>
      <c r="APM45" s="7"/>
      <c r="APN45" s="7"/>
      <c r="APO45" s="7"/>
      <c r="APP45" s="7"/>
      <c r="APQ45" s="7"/>
      <c r="APR45" s="7"/>
      <c r="APS45" s="7"/>
      <c r="APT45" s="7"/>
      <c r="APU45" s="7"/>
      <c r="APV45" s="7"/>
      <c r="APW45" s="7"/>
      <c r="APX45" s="7"/>
      <c r="APY45" s="7"/>
      <c r="APZ45" s="7"/>
      <c r="AQA45" s="7"/>
      <c r="AQB45" s="7"/>
      <c r="AQC45" s="7"/>
      <c r="AQD45" s="7"/>
      <c r="AQE45" s="7"/>
      <c r="AQF45" s="7"/>
      <c r="AQG45" s="7"/>
      <c r="AQH45" s="7"/>
      <c r="AQI45" s="7"/>
      <c r="AQJ45" s="7"/>
      <c r="AQK45" s="7"/>
      <c r="AQL45" s="7"/>
      <c r="AQM45" s="7"/>
      <c r="AQN45" s="7"/>
      <c r="AQO45" s="7"/>
      <c r="AQP45" s="7"/>
      <c r="AQQ45" s="7"/>
      <c r="AQR45" s="7"/>
      <c r="AQS45" s="7"/>
      <c r="AQT45" s="7"/>
      <c r="AQU45" s="7"/>
      <c r="AQV45" s="7"/>
      <c r="AQW45" s="7"/>
      <c r="AQX45" s="7"/>
      <c r="AQY45" s="7"/>
      <c r="AQZ45" s="7"/>
      <c r="ARA45" s="7"/>
      <c r="ARB45" s="7"/>
      <c r="ARC45" s="7"/>
      <c r="ARD45" s="7"/>
      <c r="ARE45" s="7"/>
      <c r="ARF45" s="7"/>
      <c r="ARG45" s="7"/>
      <c r="ARH45" s="7"/>
      <c r="ARI45" s="7"/>
      <c r="ARJ45" s="7"/>
      <c r="ARK45" s="7"/>
      <c r="ARL45" s="7"/>
      <c r="ARM45" s="7"/>
      <c r="ARN45" s="7"/>
      <c r="ARO45" s="7"/>
      <c r="ARP45" s="7"/>
      <c r="ARQ45" s="7"/>
      <c r="ARR45" s="7"/>
      <c r="ARS45" s="7"/>
      <c r="ART45" s="7"/>
      <c r="ARU45" s="7"/>
      <c r="ARV45" s="7"/>
      <c r="ARW45" s="7"/>
      <c r="ARX45" s="7"/>
      <c r="ARY45" s="7"/>
      <c r="ARZ45" s="7"/>
      <c r="ASA45" s="7"/>
      <c r="ASB45" s="7"/>
      <c r="ASC45" s="7"/>
      <c r="ASD45" s="7"/>
      <c r="ASE45" s="7"/>
      <c r="ASF45" s="7"/>
      <c r="ASG45" s="7"/>
      <c r="ASH45" s="7"/>
      <c r="ASI45" s="7"/>
      <c r="ASJ45" s="7"/>
      <c r="ASK45" s="7"/>
      <c r="ASL45" s="7"/>
      <c r="ASM45" s="7"/>
      <c r="ASN45" s="7"/>
      <c r="ASO45" s="7"/>
      <c r="ASP45" s="7"/>
      <c r="ASQ45" s="7"/>
      <c r="ASR45" s="7"/>
      <c r="ASS45" s="7"/>
      <c r="AST45" s="7"/>
      <c r="ASU45" s="7"/>
      <c r="ASV45" s="7"/>
      <c r="ASW45" s="7"/>
      <c r="ASX45" s="7"/>
      <c r="ASY45" s="7"/>
      <c r="ASZ45" s="7"/>
      <c r="ATA45" s="7"/>
      <c r="ATB45" s="7"/>
      <c r="ATC45" s="7"/>
      <c r="ATD45" s="7"/>
      <c r="ATE45" s="7"/>
      <c r="ATF45" s="7"/>
      <c r="ATG45" s="7"/>
      <c r="ATH45" s="7"/>
      <c r="ATI45" s="7"/>
      <c r="ATJ45" s="7"/>
      <c r="ATK45" s="7"/>
      <c r="ATL45" s="7"/>
      <c r="ATM45" s="7"/>
      <c r="ATN45" s="7"/>
      <c r="ATO45" s="7"/>
      <c r="ATP45" s="7"/>
      <c r="ATQ45" s="7"/>
      <c r="ATR45" s="7"/>
      <c r="ATS45" s="7"/>
      <c r="ATT45" s="7"/>
      <c r="ATU45" s="7"/>
      <c r="ATV45" s="7"/>
      <c r="ATW45" s="7"/>
      <c r="ATX45" s="7"/>
      <c r="ATY45" s="7"/>
      <c r="ATZ45" s="7"/>
      <c r="AUA45" s="7"/>
      <c r="AUB45" s="7"/>
      <c r="AUC45" s="7"/>
      <c r="AUD45" s="7"/>
      <c r="AUE45" s="7"/>
      <c r="AUF45" s="7"/>
      <c r="AUG45" s="7"/>
      <c r="AUH45" s="7"/>
      <c r="AUI45" s="7"/>
      <c r="AUJ45" s="7"/>
      <c r="AUK45" s="7"/>
      <c r="AUL45" s="7"/>
      <c r="AUM45" s="7"/>
      <c r="AUN45" s="7"/>
      <c r="AUO45" s="7"/>
      <c r="AUP45" s="7"/>
      <c r="AUQ45" s="7"/>
      <c r="AUR45" s="7"/>
      <c r="AUS45" s="7"/>
      <c r="AUT45" s="7"/>
      <c r="AUU45" s="7"/>
      <c r="AUV45" s="7"/>
      <c r="AUW45" s="7"/>
      <c r="AUX45" s="7"/>
      <c r="AUY45" s="7"/>
      <c r="AUZ45" s="7"/>
      <c r="AVA45" s="7"/>
      <c r="AVB45" s="7"/>
      <c r="AVC45" s="7"/>
      <c r="AVD45" s="7"/>
      <c r="AVE45" s="7"/>
      <c r="AVF45" s="7"/>
      <c r="AVG45" s="7"/>
      <c r="AVH45" s="7"/>
      <c r="AVI45" s="7"/>
      <c r="AVJ45" s="7"/>
      <c r="AVK45" s="7"/>
      <c r="AVL45" s="7"/>
      <c r="AVM45" s="7"/>
      <c r="AVN45" s="7"/>
      <c r="AVO45" s="7"/>
      <c r="AVP45" s="7"/>
      <c r="AVQ45" s="7"/>
      <c r="AVR45" s="7"/>
      <c r="AVS45" s="7"/>
      <c r="AVT45" s="7"/>
      <c r="AVU45" s="7"/>
      <c r="AVV45" s="7"/>
      <c r="AVW45" s="7"/>
      <c r="AVX45" s="7"/>
      <c r="AVY45" s="7"/>
      <c r="AVZ45" s="7"/>
      <c r="AWA45" s="7"/>
      <c r="AWB45" s="7"/>
      <c r="AWC45" s="7"/>
      <c r="AWD45" s="7"/>
      <c r="AWE45" s="7"/>
      <c r="AWF45" s="7"/>
      <c r="AWG45" s="7"/>
      <c r="AWH45" s="7"/>
      <c r="AWI45" s="7"/>
      <c r="AWJ45" s="7"/>
      <c r="AWK45" s="7"/>
      <c r="AWL45" s="7"/>
      <c r="AWM45" s="7"/>
      <c r="AWN45" s="7"/>
      <c r="AWO45" s="7"/>
      <c r="AWP45" s="7"/>
      <c r="AWQ45" s="7"/>
      <c r="AWR45" s="7"/>
      <c r="AWS45" s="7"/>
      <c r="AWT45" s="7"/>
      <c r="AWU45" s="7"/>
      <c r="AWV45" s="7"/>
      <c r="AWW45" s="7"/>
      <c r="AWX45" s="7"/>
      <c r="AWY45" s="7"/>
      <c r="AWZ45" s="7"/>
      <c r="AXA45" s="7"/>
      <c r="AXB45" s="7"/>
      <c r="AXC45" s="7"/>
      <c r="AXD45" s="7"/>
      <c r="AXE45" s="7"/>
      <c r="AXF45" s="7"/>
      <c r="AXG45" s="7"/>
      <c r="AXH45" s="7"/>
      <c r="AXI45" s="7"/>
      <c r="AXJ45" s="7"/>
      <c r="AXK45" s="7"/>
      <c r="AXL45" s="7"/>
      <c r="AXM45" s="7"/>
      <c r="AXN45" s="7"/>
      <c r="AXO45" s="7"/>
      <c r="AXP45" s="7"/>
      <c r="AXQ45" s="7"/>
      <c r="AXR45" s="7"/>
      <c r="AXS45" s="7"/>
      <c r="AXT45" s="7"/>
      <c r="AXU45" s="7"/>
      <c r="AXV45" s="7"/>
      <c r="AXW45" s="7"/>
      <c r="AXX45" s="7"/>
      <c r="AXY45" s="7"/>
      <c r="AXZ45" s="7"/>
      <c r="AYA45" s="7"/>
      <c r="AYB45" s="7"/>
      <c r="AYC45" s="7"/>
      <c r="AYD45" s="7"/>
      <c r="AYE45" s="7"/>
      <c r="AYF45" s="7"/>
      <c r="AYG45" s="7"/>
      <c r="AYH45" s="7"/>
      <c r="AYI45" s="7"/>
      <c r="AYJ45" s="7"/>
      <c r="AYK45" s="7"/>
      <c r="AYL45" s="7"/>
      <c r="AYM45" s="7"/>
      <c r="AYN45" s="7"/>
      <c r="AYO45" s="7"/>
      <c r="AYP45" s="7"/>
      <c r="AYQ45" s="7"/>
      <c r="AYR45" s="7"/>
      <c r="AYS45" s="7"/>
      <c r="AYT45" s="7"/>
      <c r="AYU45" s="7"/>
      <c r="AYV45" s="7"/>
      <c r="AYW45" s="7"/>
      <c r="AYX45" s="7"/>
      <c r="AYY45" s="7"/>
      <c r="AYZ45" s="7"/>
      <c r="AZA45" s="7"/>
      <c r="AZB45" s="7"/>
      <c r="AZC45" s="7"/>
      <c r="AZD45" s="7"/>
      <c r="AZE45" s="7"/>
      <c r="AZF45" s="7"/>
      <c r="AZG45" s="7"/>
      <c r="AZH45" s="7"/>
      <c r="AZI45" s="7"/>
      <c r="AZJ45" s="7"/>
      <c r="AZK45" s="7"/>
      <c r="AZL45" s="7"/>
      <c r="AZM45" s="7"/>
      <c r="AZN45" s="7"/>
      <c r="AZO45" s="7"/>
      <c r="AZP45" s="7"/>
      <c r="AZQ45" s="7"/>
      <c r="AZR45" s="7"/>
      <c r="AZS45" s="7"/>
      <c r="AZT45" s="7"/>
      <c r="AZU45" s="7"/>
      <c r="AZV45" s="7"/>
      <c r="AZW45" s="7"/>
      <c r="AZX45" s="7"/>
      <c r="AZY45" s="7"/>
      <c r="AZZ45" s="7"/>
      <c r="BAA45" s="7"/>
      <c r="BAB45" s="7"/>
      <c r="BAC45" s="7"/>
      <c r="BAD45" s="7"/>
      <c r="BAE45" s="7"/>
      <c r="BAF45" s="7"/>
      <c r="BAG45" s="7"/>
      <c r="BAH45" s="7"/>
      <c r="BAI45" s="7"/>
      <c r="BAJ45" s="7"/>
      <c r="BAK45" s="7"/>
      <c r="BAL45" s="7"/>
      <c r="BAM45" s="7"/>
      <c r="BAN45" s="7"/>
      <c r="BAO45" s="7"/>
      <c r="BAP45" s="7"/>
      <c r="BAQ45" s="7"/>
      <c r="BAR45" s="7"/>
      <c r="BAS45" s="7"/>
      <c r="BAT45" s="7"/>
      <c r="BAU45" s="7"/>
      <c r="BAV45" s="7"/>
      <c r="BAW45" s="7"/>
      <c r="BAX45" s="7"/>
      <c r="BAY45" s="7"/>
      <c r="BAZ45" s="7"/>
      <c r="BBA45" s="7"/>
      <c r="BBB45" s="7"/>
      <c r="BBC45" s="7"/>
      <c r="BBD45" s="7"/>
      <c r="BBE45" s="7"/>
      <c r="BBF45" s="7"/>
      <c r="BBG45" s="7"/>
      <c r="BBH45" s="7"/>
      <c r="BBI45" s="7"/>
      <c r="BBJ45" s="7"/>
      <c r="BBK45" s="7"/>
      <c r="BBL45" s="7"/>
      <c r="BBM45" s="7"/>
      <c r="BBN45" s="7"/>
      <c r="BBO45" s="7"/>
      <c r="BBP45" s="7"/>
      <c r="BBQ45" s="7"/>
      <c r="BBR45" s="7"/>
      <c r="BBS45" s="7"/>
      <c r="BBT45" s="7"/>
      <c r="BBU45" s="7"/>
      <c r="BBV45" s="7"/>
      <c r="BBW45" s="7"/>
      <c r="BBX45" s="7"/>
      <c r="BBY45" s="7"/>
      <c r="BBZ45" s="7"/>
      <c r="BCA45" s="7"/>
      <c r="BCB45" s="7"/>
      <c r="BCC45" s="7"/>
      <c r="BCD45" s="7"/>
      <c r="BCE45" s="7"/>
      <c r="BCF45" s="7"/>
      <c r="BCG45" s="7"/>
      <c r="BCH45" s="7"/>
      <c r="BCI45" s="7"/>
      <c r="BCJ45" s="7"/>
      <c r="BCK45" s="7"/>
      <c r="BCL45" s="7"/>
      <c r="BCM45" s="7"/>
      <c r="BCN45" s="7"/>
      <c r="BCO45" s="7"/>
      <c r="BCP45" s="7"/>
      <c r="BCQ45" s="7"/>
      <c r="BCR45" s="7"/>
      <c r="BCS45" s="7"/>
      <c r="BCT45" s="7"/>
      <c r="BCU45" s="7"/>
      <c r="BCV45" s="7"/>
      <c r="BCW45" s="7"/>
      <c r="BCX45" s="7"/>
      <c r="BCY45" s="7"/>
      <c r="BCZ45" s="7"/>
      <c r="BDA45" s="7"/>
      <c r="BDB45" s="7"/>
      <c r="BDC45" s="7"/>
      <c r="BDD45" s="7"/>
      <c r="BDE45" s="7"/>
      <c r="BDF45" s="7"/>
      <c r="BDG45" s="7"/>
      <c r="BDH45" s="7"/>
      <c r="BDI45" s="7"/>
      <c r="BDJ45" s="7"/>
      <c r="BDK45" s="7"/>
      <c r="BDL45" s="7"/>
      <c r="BDM45" s="7"/>
      <c r="BDN45" s="7"/>
      <c r="BDO45" s="7"/>
      <c r="BDP45" s="7"/>
      <c r="BDQ45" s="7"/>
      <c r="BDR45" s="7"/>
      <c r="BDS45" s="7"/>
      <c r="BDT45" s="7"/>
      <c r="BDU45" s="7"/>
      <c r="BDV45" s="7"/>
      <c r="BDW45" s="7"/>
      <c r="BDX45" s="7"/>
      <c r="BDY45" s="7"/>
      <c r="BDZ45" s="7"/>
      <c r="BEA45" s="7"/>
      <c r="BEB45" s="7"/>
      <c r="BEC45" s="7"/>
      <c r="BED45" s="7"/>
      <c r="BEE45" s="7"/>
      <c r="BEF45" s="7"/>
      <c r="BEG45" s="7"/>
      <c r="BEH45" s="7"/>
      <c r="BEI45" s="7"/>
      <c r="BEJ45" s="7"/>
      <c r="BEK45" s="7"/>
      <c r="BEL45" s="7"/>
      <c r="BEM45" s="7"/>
      <c r="BEN45" s="7"/>
      <c r="BEO45" s="7"/>
      <c r="BEP45" s="7"/>
      <c r="BEQ45" s="7"/>
      <c r="BER45" s="7"/>
      <c r="BES45" s="7"/>
      <c r="BET45" s="7"/>
      <c r="BEU45" s="7"/>
      <c r="BEV45" s="7"/>
      <c r="BEW45" s="7"/>
      <c r="BEX45" s="7"/>
      <c r="BEY45" s="7"/>
      <c r="BEZ45" s="7"/>
      <c r="BFA45" s="7"/>
      <c r="BFB45" s="7"/>
      <c r="BFC45" s="7"/>
      <c r="BFD45" s="7"/>
      <c r="BFE45" s="7"/>
      <c r="BFF45" s="7"/>
      <c r="BFG45" s="7"/>
      <c r="BFH45" s="7"/>
      <c r="BFI45" s="7"/>
      <c r="BFJ45" s="7"/>
      <c r="BFK45" s="7"/>
      <c r="BFL45" s="7"/>
      <c r="BFM45" s="7"/>
      <c r="BFN45" s="7"/>
      <c r="BFO45" s="7"/>
      <c r="BFP45" s="7"/>
      <c r="BFQ45" s="7"/>
      <c r="BFR45" s="7"/>
      <c r="BFS45" s="7"/>
      <c r="BFT45" s="7"/>
      <c r="BFU45" s="7"/>
      <c r="BFV45" s="7"/>
      <c r="BFW45" s="7"/>
      <c r="BFX45" s="7"/>
      <c r="BFY45" s="7"/>
      <c r="BFZ45" s="7"/>
      <c r="BGA45" s="7"/>
      <c r="BGB45" s="7"/>
      <c r="BGC45" s="7"/>
      <c r="BGD45" s="7"/>
      <c r="BGE45" s="7"/>
      <c r="BGF45" s="7"/>
      <c r="BGG45" s="7"/>
      <c r="BGH45" s="7"/>
      <c r="BGI45" s="7"/>
      <c r="BGJ45" s="7"/>
      <c r="BGK45" s="7"/>
      <c r="BGL45" s="7"/>
      <c r="BGM45" s="7"/>
      <c r="BGN45" s="7"/>
      <c r="BGO45" s="7"/>
      <c r="BGP45" s="7"/>
      <c r="BGQ45" s="7"/>
      <c r="BGR45" s="7"/>
      <c r="BGS45" s="7"/>
      <c r="BGT45" s="7"/>
      <c r="BGU45" s="7"/>
      <c r="BGV45" s="7"/>
      <c r="BGW45" s="7"/>
      <c r="BGX45" s="7"/>
      <c r="BGY45" s="7"/>
      <c r="BGZ45" s="7"/>
      <c r="BHA45" s="7"/>
      <c r="BHB45" s="7"/>
      <c r="BHC45" s="7"/>
      <c r="BHD45" s="7"/>
      <c r="BHE45" s="7"/>
      <c r="BHF45" s="7"/>
      <c r="BHG45" s="7"/>
      <c r="BHH45" s="7"/>
      <c r="BHI45" s="7"/>
      <c r="BHJ45" s="7"/>
      <c r="BHK45" s="7"/>
      <c r="BHL45" s="7"/>
      <c r="BHM45" s="7"/>
      <c r="BHN45" s="7"/>
      <c r="BHO45" s="7"/>
      <c r="BHP45" s="7"/>
      <c r="BHQ45" s="7"/>
      <c r="BHR45" s="7"/>
      <c r="BHS45" s="7"/>
      <c r="BHT45" s="7"/>
      <c r="BHU45" s="7"/>
      <c r="BHV45" s="7"/>
      <c r="BHW45" s="7"/>
      <c r="BHX45" s="7"/>
      <c r="BHY45" s="7"/>
      <c r="BHZ45" s="7"/>
      <c r="BIA45" s="7"/>
      <c r="BIB45" s="7"/>
      <c r="BIC45" s="7"/>
      <c r="BID45" s="7"/>
      <c r="BIE45" s="7"/>
      <c r="BIF45" s="7"/>
      <c r="BIG45" s="7"/>
      <c r="BIH45" s="7"/>
      <c r="BII45" s="7"/>
      <c r="BIJ45" s="7"/>
      <c r="BIK45" s="7"/>
      <c r="BIL45" s="7"/>
      <c r="BIM45" s="7"/>
      <c r="BIN45" s="7"/>
      <c r="BIO45" s="7"/>
      <c r="BIP45" s="7"/>
      <c r="BIQ45" s="7"/>
      <c r="BIR45" s="7"/>
      <c r="BIS45" s="7"/>
      <c r="BIT45" s="7"/>
      <c r="BIU45" s="7"/>
      <c r="BIV45" s="7"/>
      <c r="BIW45" s="7"/>
      <c r="BIX45" s="7"/>
      <c r="BIY45" s="7"/>
      <c r="BIZ45" s="7"/>
      <c r="BJA45" s="7"/>
      <c r="BJB45" s="7"/>
      <c r="BJC45" s="7"/>
      <c r="BJD45" s="7"/>
      <c r="BJE45" s="7"/>
      <c r="BJF45" s="7"/>
      <c r="BJG45" s="7"/>
      <c r="BJH45" s="7"/>
      <c r="BJI45" s="7"/>
      <c r="BJJ45" s="7"/>
      <c r="BJK45" s="7"/>
      <c r="BJL45" s="7"/>
      <c r="BJM45" s="7"/>
      <c r="BJN45" s="7"/>
      <c r="BJO45" s="7"/>
      <c r="BJP45" s="7"/>
      <c r="BJQ45" s="7"/>
      <c r="BJR45" s="7"/>
      <c r="BJS45" s="7"/>
      <c r="BJT45" s="7"/>
      <c r="BJU45" s="7"/>
      <c r="BJV45" s="7"/>
      <c r="BJW45" s="7"/>
      <c r="BJX45" s="7"/>
      <c r="BJY45" s="7"/>
      <c r="BJZ45" s="7"/>
      <c r="BKA45" s="7"/>
      <c r="BKB45" s="7"/>
      <c r="BKC45" s="7"/>
      <c r="BKD45" s="7"/>
      <c r="BKE45" s="7"/>
      <c r="BKF45" s="7"/>
      <c r="BKG45" s="7"/>
      <c r="BKH45" s="7"/>
      <c r="BKI45" s="7"/>
      <c r="BKJ45" s="7"/>
      <c r="BKK45" s="7"/>
      <c r="BKL45" s="7"/>
      <c r="BKM45" s="7"/>
      <c r="BKN45" s="7"/>
      <c r="BKO45" s="7"/>
      <c r="BKP45" s="7"/>
      <c r="BKQ45" s="7"/>
      <c r="BKR45" s="7"/>
      <c r="BKS45" s="7"/>
      <c r="BKT45" s="7"/>
      <c r="BKU45" s="7"/>
      <c r="BKV45" s="7"/>
      <c r="BKW45" s="7"/>
      <c r="BKX45" s="7"/>
      <c r="BKY45" s="7"/>
      <c r="BKZ45" s="7"/>
      <c r="BLA45" s="7"/>
      <c r="BLB45" s="7"/>
      <c r="BLC45" s="7"/>
      <c r="BLD45" s="7"/>
      <c r="BLE45" s="7"/>
      <c r="BLF45" s="7"/>
      <c r="BLG45" s="7"/>
      <c r="BLH45" s="7"/>
      <c r="BLI45" s="7"/>
      <c r="BLJ45" s="7"/>
      <c r="BLK45" s="7"/>
      <c r="BLL45" s="7"/>
      <c r="BLM45" s="7"/>
      <c r="BLN45" s="7"/>
      <c r="BLO45" s="7"/>
      <c r="BLP45" s="7"/>
      <c r="BLQ45" s="7"/>
      <c r="BLR45" s="7"/>
      <c r="BLS45" s="7"/>
      <c r="BLT45" s="7"/>
      <c r="BLU45" s="7"/>
      <c r="BLV45" s="7"/>
      <c r="BLW45" s="7"/>
      <c r="BLX45" s="7"/>
      <c r="BLY45" s="7"/>
      <c r="BLZ45" s="7"/>
      <c r="BMA45" s="7"/>
      <c r="BMB45" s="7"/>
      <c r="BMC45" s="7"/>
      <c r="BMD45" s="7"/>
      <c r="BME45" s="7"/>
      <c r="BMF45" s="7"/>
      <c r="BMG45" s="7"/>
      <c r="BMH45" s="7"/>
      <c r="BMI45" s="7"/>
      <c r="BMJ45" s="7"/>
      <c r="BMK45" s="7"/>
      <c r="BML45" s="7"/>
      <c r="BMM45" s="7"/>
      <c r="BMN45" s="7"/>
      <c r="BMO45" s="7"/>
      <c r="BMP45" s="7"/>
      <c r="BMQ45" s="7"/>
      <c r="BMR45" s="7"/>
      <c r="BMS45" s="7"/>
      <c r="BMT45" s="7"/>
      <c r="BMU45" s="7"/>
      <c r="BMV45" s="7"/>
      <c r="BMW45" s="7"/>
      <c r="BMX45" s="7"/>
      <c r="BMY45" s="7"/>
      <c r="BMZ45" s="7"/>
      <c r="BNA45" s="7"/>
      <c r="BNB45" s="7"/>
      <c r="BNC45" s="7"/>
      <c r="BND45" s="7"/>
      <c r="BNE45" s="7"/>
      <c r="BNF45" s="7"/>
      <c r="BNG45" s="7"/>
      <c r="BNH45" s="7"/>
      <c r="BNI45" s="7"/>
      <c r="BNJ45" s="7"/>
      <c r="BNK45" s="7"/>
      <c r="BNL45" s="7"/>
      <c r="BNM45" s="7"/>
      <c r="BNN45" s="7"/>
      <c r="BNO45" s="7"/>
      <c r="BNP45" s="7"/>
      <c r="BNQ45" s="7"/>
      <c r="BNR45" s="7"/>
      <c r="BNS45" s="7"/>
      <c r="BNT45" s="7"/>
      <c r="BNU45" s="7"/>
      <c r="BNV45" s="7"/>
      <c r="BNW45" s="7"/>
      <c r="BNX45" s="7"/>
      <c r="BNY45" s="7"/>
      <c r="BNZ45" s="7"/>
      <c r="BOA45" s="7"/>
      <c r="BOB45" s="7"/>
      <c r="BOC45" s="7"/>
      <c r="BOD45" s="7"/>
      <c r="BOE45" s="7"/>
      <c r="BOF45" s="7"/>
      <c r="BOG45" s="7"/>
      <c r="BOH45" s="7"/>
      <c r="BOI45" s="7"/>
      <c r="BOJ45" s="7"/>
      <c r="BOK45" s="7"/>
      <c r="BOL45" s="7"/>
      <c r="BOM45" s="7"/>
      <c r="BON45" s="7"/>
      <c r="BOO45" s="7"/>
      <c r="BOP45" s="7"/>
      <c r="BOQ45" s="7"/>
      <c r="BOR45" s="7"/>
      <c r="BOS45" s="7"/>
      <c r="BOT45" s="7"/>
      <c r="BOU45" s="7"/>
      <c r="BOV45" s="7"/>
      <c r="BOW45" s="7"/>
      <c r="BOX45" s="7"/>
      <c r="BOY45" s="7"/>
      <c r="BOZ45" s="7"/>
      <c r="BPA45" s="7"/>
      <c r="BPB45" s="7"/>
      <c r="BPC45" s="7"/>
      <c r="BPD45" s="7"/>
      <c r="BPE45" s="7"/>
      <c r="BPF45" s="7"/>
      <c r="BPG45" s="7"/>
      <c r="BPH45" s="7"/>
      <c r="BPI45" s="7"/>
      <c r="BPJ45" s="7"/>
      <c r="BPK45" s="7"/>
      <c r="BPL45" s="7"/>
      <c r="BPM45" s="7"/>
      <c r="BPN45" s="7"/>
      <c r="BPO45" s="7"/>
      <c r="BPP45" s="7"/>
      <c r="BPQ45" s="7"/>
      <c r="BPR45" s="7"/>
      <c r="BPS45" s="7"/>
      <c r="BPT45" s="7"/>
      <c r="BPU45" s="7"/>
      <c r="BPV45" s="7"/>
      <c r="BPW45" s="7"/>
      <c r="BPX45" s="7"/>
      <c r="BPY45" s="7"/>
      <c r="BPZ45" s="7"/>
      <c r="BQA45" s="7"/>
      <c r="BQB45" s="7"/>
      <c r="BQC45" s="7"/>
      <c r="BQD45" s="7"/>
      <c r="BQE45" s="7"/>
      <c r="BQF45" s="7"/>
      <c r="BQG45" s="7"/>
      <c r="BQH45" s="7"/>
      <c r="BQI45" s="7"/>
      <c r="BQJ45" s="7"/>
      <c r="BQK45" s="7"/>
      <c r="BQL45" s="7"/>
      <c r="BQM45" s="7"/>
      <c r="BQN45" s="7"/>
    </row>
    <row r="46" spans="1:1808" customFormat="1">
      <c r="A46" s="12" t="s">
        <v>252</v>
      </c>
      <c r="B46" s="12" t="s">
        <v>109</v>
      </c>
      <c r="C46" s="12" t="s">
        <v>253</v>
      </c>
      <c r="D46" s="34">
        <v>14</v>
      </c>
      <c r="E46" s="34">
        <v>15.816326530612244</v>
      </c>
      <c r="F46" s="34">
        <v>15</v>
      </c>
      <c r="G46" s="36"/>
      <c r="H46" s="36"/>
      <c r="I46" s="36"/>
      <c r="J46" s="37">
        <f>MAX(G46:I46)</f>
        <v>0</v>
      </c>
      <c r="K46" s="34"/>
      <c r="L46" s="34">
        <f t="shared" si="10"/>
        <v>44.816326530612244</v>
      </c>
      <c r="M46" s="2">
        <f t="shared" si="11"/>
        <v>4</v>
      </c>
      <c r="N46" s="2"/>
      <c r="O46" s="2"/>
      <c r="P46" s="2"/>
      <c r="Q46" s="2">
        <f t="shared" si="12"/>
        <v>0</v>
      </c>
      <c r="R46" s="2">
        <f t="shared" si="13"/>
        <v>0</v>
      </c>
      <c r="S46" s="2">
        <f t="shared" si="14"/>
        <v>0</v>
      </c>
      <c r="T46" s="2">
        <f t="shared" si="15"/>
        <v>0</v>
      </c>
      <c r="U46" s="2">
        <f t="shared" si="16"/>
        <v>0</v>
      </c>
      <c r="V46" s="2">
        <f t="shared" si="17"/>
        <v>0</v>
      </c>
      <c r="W46" s="34">
        <f>L46-MIN(D46:F46,J46:K46)</f>
        <v>44.816326530612244</v>
      </c>
      <c r="X46" s="7" t="s">
        <v>580</v>
      </c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7"/>
      <c r="BF46" s="7"/>
      <c r="BG46" s="7"/>
      <c r="BH46" s="7"/>
      <c r="BI46" s="7"/>
      <c r="BJ46" s="7"/>
      <c r="BK46" s="7"/>
      <c r="BL46" s="7"/>
      <c r="BM46" s="7"/>
      <c r="BN46" s="7"/>
      <c r="BO46" s="7"/>
      <c r="BP46" s="7"/>
      <c r="BQ46" s="7"/>
      <c r="BR46" s="7"/>
      <c r="BS46" s="7"/>
      <c r="BT46" s="7"/>
      <c r="BU46" s="7"/>
      <c r="BV46" s="7"/>
      <c r="BW46" s="7"/>
      <c r="BX46" s="7"/>
      <c r="BY46" s="7"/>
      <c r="BZ46" s="7"/>
      <c r="CA46" s="7"/>
      <c r="CB46" s="7"/>
      <c r="CC46" s="7"/>
      <c r="CD46" s="7"/>
      <c r="CE46" s="7"/>
      <c r="CF46" s="7"/>
      <c r="CG46" s="7"/>
      <c r="CH46" s="7"/>
      <c r="CI46" s="7"/>
      <c r="CJ46" s="7"/>
      <c r="CK46" s="7"/>
      <c r="CL46" s="7"/>
      <c r="CM46" s="7"/>
      <c r="CN46" s="7"/>
      <c r="CO46" s="7"/>
      <c r="CP46" s="7"/>
      <c r="CQ46" s="7"/>
      <c r="CR46" s="7"/>
      <c r="CS46" s="7"/>
      <c r="CT46" s="7"/>
      <c r="CU46" s="7"/>
      <c r="CV46" s="7"/>
      <c r="CW46" s="7"/>
      <c r="CX46" s="7"/>
      <c r="CY46" s="7"/>
      <c r="CZ46" s="7"/>
      <c r="DA46" s="7"/>
      <c r="DB46" s="7"/>
      <c r="DC46" s="7"/>
      <c r="DD46" s="7"/>
      <c r="DE46" s="7"/>
      <c r="DF46" s="7"/>
      <c r="DG46" s="7"/>
      <c r="DH46" s="7"/>
      <c r="DI46" s="7"/>
      <c r="DJ46" s="7"/>
      <c r="DK46" s="7"/>
      <c r="DL46" s="7"/>
      <c r="DM46" s="7"/>
      <c r="DN46" s="7"/>
      <c r="DO46" s="7"/>
      <c r="DP46" s="7"/>
      <c r="DQ46" s="7"/>
      <c r="DR46" s="7"/>
      <c r="DS46" s="7"/>
      <c r="DT46" s="7"/>
      <c r="DU46" s="7"/>
      <c r="DV46" s="7"/>
      <c r="DW46" s="7"/>
      <c r="DX46" s="7"/>
      <c r="DY46" s="7"/>
      <c r="DZ46" s="7"/>
      <c r="EA46" s="7"/>
      <c r="EB46" s="7"/>
      <c r="EC46" s="7"/>
      <c r="ED46" s="7"/>
      <c r="EE46" s="7"/>
      <c r="EF46" s="7"/>
      <c r="EG46" s="7"/>
      <c r="EH46" s="7"/>
      <c r="EI46" s="7"/>
      <c r="EJ46" s="7"/>
      <c r="EK46" s="7"/>
      <c r="EL46" s="7"/>
      <c r="EM46" s="7"/>
      <c r="EN46" s="7"/>
      <c r="EO46" s="7"/>
      <c r="EP46" s="7"/>
      <c r="EQ46" s="7"/>
      <c r="ER46" s="7"/>
      <c r="ES46" s="7"/>
      <c r="ET46" s="7"/>
      <c r="EU46" s="7"/>
      <c r="EV46" s="7"/>
      <c r="EW46" s="7"/>
      <c r="EX46" s="7"/>
      <c r="EY46" s="7"/>
      <c r="EZ46" s="7"/>
      <c r="FA46" s="7"/>
      <c r="FB46" s="7"/>
      <c r="FC46" s="7"/>
      <c r="FD46" s="7"/>
      <c r="FE46" s="7"/>
      <c r="FF46" s="7"/>
      <c r="FG46" s="7"/>
      <c r="FH46" s="7"/>
      <c r="FI46" s="7"/>
      <c r="FJ46" s="7"/>
      <c r="FK46" s="7"/>
      <c r="FL46" s="7"/>
      <c r="FM46" s="7"/>
      <c r="FN46" s="7"/>
      <c r="FO46" s="7"/>
      <c r="FP46" s="7"/>
      <c r="FQ46" s="7"/>
      <c r="FR46" s="7"/>
      <c r="FS46" s="7"/>
      <c r="FT46" s="7"/>
      <c r="FU46" s="7"/>
      <c r="FV46" s="7"/>
      <c r="FW46" s="7"/>
      <c r="FX46" s="7"/>
      <c r="FY46" s="7"/>
      <c r="FZ46" s="7"/>
      <c r="GA46" s="7"/>
      <c r="GB46" s="7"/>
      <c r="GC46" s="7"/>
      <c r="GD46" s="7"/>
      <c r="GE46" s="7"/>
      <c r="GF46" s="7"/>
      <c r="GG46" s="7"/>
      <c r="GH46" s="7"/>
      <c r="GI46" s="7"/>
      <c r="GJ46" s="7"/>
      <c r="GK46" s="7"/>
      <c r="GL46" s="7"/>
      <c r="GM46" s="7"/>
      <c r="GN46" s="7"/>
      <c r="GO46" s="7"/>
      <c r="GP46" s="7"/>
      <c r="GQ46" s="7"/>
      <c r="GR46" s="7"/>
      <c r="GS46" s="7"/>
      <c r="GT46" s="7"/>
      <c r="GU46" s="7"/>
      <c r="GV46" s="7"/>
      <c r="GW46" s="7"/>
      <c r="GX46" s="7"/>
      <c r="GY46" s="7"/>
      <c r="GZ46" s="7"/>
      <c r="HA46" s="7"/>
      <c r="HB46" s="7"/>
      <c r="HC46" s="7"/>
      <c r="HD46" s="7"/>
      <c r="HE46" s="7"/>
      <c r="HF46" s="7"/>
      <c r="HG46" s="7"/>
      <c r="HH46" s="7"/>
      <c r="HI46" s="7"/>
      <c r="HJ46" s="7"/>
      <c r="HK46" s="7"/>
      <c r="HL46" s="7"/>
      <c r="HM46" s="7"/>
      <c r="HN46" s="7"/>
      <c r="HO46" s="7"/>
      <c r="HP46" s="7"/>
      <c r="HQ46" s="7"/>
      <c r="HR46" s="7"/>
      <c r="HS46" s="7"/>
      <c r="HT46" s="7"/>
      <c r="HU46" s="7"/>
      <c r="HV46" s="7"/>
      <c r="HW46" s="7"/>
      <c r="HX46" s="7"/>
      <c r="HY46" s="7"/>
      <c r="HZ46" s="7"/>
      <c r="IA46" s="7"/>
      <c r="IB46" s="7"/>
      <c r="IC46" s="7"/>
      <c r="ID46" s="7"/>
      <c r="IE46" s="7"/>
      <c r="IF46" s="7"/>
      <c r="IG46" s="7"/>
      <c r="IH46" s="7"/>
      <c r="II46" s="7"/>
      <c r="IJ46" s="7"/>
      <c r="IK46" s="7"/>
      <c r="IL46" s="7"/>
      <c r="IM46" s="7"/>
      <c r="IN46" s="7"/>
      <c r="IO46" s="7"/>
      <c r="IP46" s="7"/>
      <c r="IQ46" s="7"/>
      <c r="IR46" s="7"/>
      <c r="IS46" s="7"/>
      <c r="IT46" s="7"/>
      <c r="IU46" s="7"/>
      <c r="IV46" s="7"/>
      <c r="IW46" s="7"/>
      <c r="IX46" s="7"/>
      <c r="IY46" s="7"/>
      <c r="IZ46" s="7"/>
      <c r="JA46" s="7"/>
      <c r="JB46" s="7"/>
      <c r="JC46" s="7"/>
      <c r="JD46" s="7"/>
      <c r="JE46" s="7"/>
      <c r="JF46" s="7"/>
      <c r="JG46" s="7"/>
      <c r="JH46" s="7"/>
      <c r="JI46" s="7"/>
      <c r="JJ46" s="7"/>
      <c r="JK46" s="7"/>
      <c r="JL46" s="7"/>
      <c r="JM46" s="7"/>
      <c r="JN46" s="7"/>
      <c r="JO46" s="7"/>
      <c r="JP46" s="7"/>
      <c r="JQ46" s="7"/>
      <c r="JR46" s="7"/>
      <c r="JS46" s="7"/>
      <c r="JT46" s="7"/>
      <c r="JU46" s="7"/>
      <c r="JV46" s="7"/>
      <c r="JW46" s="7"/>
      <c r="JX46" s="7"/>
      <c r="JY46" s="7"/>
      <c r="JZ46" s="7"/>
      <c r="KA46" s="7"/>
      <c r="KB46" s="7"/>
      <c r="KC46" s="7"/>
      <c r="KD46" s="7"/>
      <c r="KE46" s="7"/>
      <c r="KF46" s="7"/>
      <c r="KG46" s="7"/>
      <c r="KH46" s="7"/>
      <c r="KI46" s="7"/>
      <c r="KJ46" s="7"/>
      <c r="KK46" s="7"/>
      <c r="KL46" s="7"/>
      <c r="KM46" s="7"/>
      <c r="KN46" s="7"/>
      <c r="KO46" s="7"/>
      <c r="KP46" s="7"/>
      <c r="KQ46" s="7"/>
      <c r="KR46" s="7"/>
      <c r="KS46" s="7"/>
      <c r="KT46" s="7"/>
      <c r="KU46" s="7"/>
      <c r="KV46" s="7"/>
      <c r="KW46" s="7"/>
      <c r="KX46" s="7"/>
      <c r="KY46" s="7"/>
      <c r="KZ46" s="7"/>
      <c r="LA46" s="7"/>
      <c r="LB46" s="7"/>
      <c r="LC46" s="7"/>
      <c r="LD46" s="7"/>
      <c r="LE46" s="7"/>
      <c r="LF46" s="7"/>
      <c r="LG46" s="7"/>
      <c r="LH46" s="7"/>
      <c r="LI46" s="7"/>
      <c r="LJ46" s="7"/>
      <c r="LK46" s="7"/>
      <c r="LL46" s="7"/>
      <c r="LM46" s="7"/>
      <c r="LN46" s="7"/>
      <c r="LO46" s="7"/>
      <c r="LP46" s="7"/>
      <c r="LQ46" s="7"/>
      <c r="LR46" s="7"/>
      <c r="LS46" s="7"/>
      <c r="LT46" s="7"/>
      <c r="LU46" s="7"/>
      <c r="LV46" s="7"/>
      <c r="LW46" s="7"/>
      <c r="LX46" s="7"/>
      <c r="LY46" s="7"/>
      <c r="LZ46" s="7"/>
      <c r="MA46" s="7"/>
      <c r="MB46" s="7"/>
      <c r="MC46" s="7"/>
      <c r="MD46" s="7"/>
      <c r="ME46" s="7"/>
      <c r="MF46" s="7"/>
      <c r="MG46" s="7"/>
      <c r="MH46" s="7"/>
      <c r="MI46" s="7"/>
      <c r="MJ46" s="7"/>
      <c r="MK46" s="7"/>
      <c r="ML46" s="7"/>
      <c r="MM46" s="7"/>
      <c r="MN46" s="7"/>
      <c r="MO46" s="7"/>
      <c r="MP46" s="7"/>
      <c r="MQ46" s="7"/>
      <c r="MR46" s="7"/>
      <c r="MS46" s="7"/>
      <c r="MT46" s="7"/>
      <c r="MU46" s="7"/>
      <c r="MV46" s="7"/>
      <c r="MW46" s="7"/>
      <c r="MX46" s="7"/>
      <c r="MY46" s="7"/>
      <c r="MZ46" s="7"/>
      <c r="NA46" s="7"/>
      <c r="NB46" s="7"/>
      <c r="NC46" s="7"/>
      <c r="ND46" s="7"/>
      <c r="NE46" s="7"/>
      <c r="NF46" s="7"/>
      <c r="NG46" s="7"/>
      <c r="NH46" s="7"/>
      <c r="NI46" s="7"/>
      <c r="NJ46" s="7"/>
      <c r="NK46" s="7"/>
      <c r="NL46" s="7"/>
      <c r="NM46" s="7"/>
      <c r="NN46" s="7"/>
      <c r="NO46" s="7"/>
      <c r="NP46" s="7"/>
      <c r="NQ46" s="7"/>
      <c r="NR46" s="7"/>
      <c r="NS46" s="7"/>
      <c r="NT46" s="7"/>
      <c r="NU46" s="7"/>
      <c r="NV46" s="7"/>
      <c r="NW46" s="7"/>
      <c r="NX46" s="7"/>
      <c r="NY46" s="7"/>
      <c r="NZ46" s="7"/>
      <c r="OA46" s="7"/>
      <c r="OB46" s="7"/>
      <c r="OC46" s="7"/>
      <c r="OD46" s="7"/>
      <c r="OE46" s="7"/>
      <c r="OF46" s="7"/>
      <c r="OG46" s="7"/>
      <c r="OH46" s="7"/>
      <c r="OI46" s="7"/>
      <c r="OJ46" s="7"/>
      <c r="OK46" s="7"/>
      <c r="OL46" s="7"/>
      <c r="OM46" s="7"/>
      <c r="ON46" s="7"/>
      <c r="OO46" s="7"/>
      <c r="OP46" s="7"/>
      <c r="OQ46" s="7"/>
      <c r="OR46" s="7"/>
      <c r="OS46" s="7"/>
      <c r="OT46" s="7"/>
      <c r="OU46" s="7"/>
      <c r="OV46" s="7"/>
      <c r="OW46" s="7"/>
      <c r="OX46" s="7"/>
      <c r="OY46" s="7"/>
      <c r="OZ46" s="7"/>
      <c r="PA46" s="7"/>
      <c r="PB46" s="7"/>
      <c r="PC46" s="7"/>
      <c r="PD46" s="7"/>
      <c r="PE46" s="7"/>
      <c r="PF46" s="7"/>
      <c r="PG46" s="7"/>
      <c r="PH46" s="7"/>
      <c r="PI46" s="7"/>
      <c r="PJ46" s="7"/>
      <c r="PK46" s="7"/>
      <c r="PL46" s="7"/>
      <c r="PM46" s="7"/>
      <c r="PN46" s="7"/>
      <c r="PO46" s="7"/>
      <c r="PP46" s="7"/>
      <c r="PQ46" s="7"/>
      <c r="PR46" s="7"/>
      <c r="PS46" s="7"/>
      <c r="PT46" s="7"/>
      <c r="PU46" s="7"/>
      <c r="PV46" s="7"/>
      <c r="PW46" s="7"/>
      <c r="PX46" s="7"/>
      <c r="PY46" s="7"/>
      <c r="PZ46" s="7"/>
      <c r="QA46" s="7"/>
      <c r="QB46" s="7"/>
      <c r="QC46" s="7"/>
      <c r="QD46" s="7"/>
      <c r="QE46" s="7"/>
      <c r="QF46" s="7"/>
      <c r="QG46" s="7"/>
      <c r="QH46" s="7"/>
      <c r="QI46" s="7"/>
      <c r="QJ46" s="7"/>
      <c r="QK46" s="7"/>
      <c r="QL46" s="7"/>
      <c r="QM46" s="7"/>
      <c r="QN46" s="7"/>
      <c r="QO46" s="7"/>
      <c r="QP46" s="7"/>
      <c r="QQ46" s="7"/>
      <c r="QR46" s="7"/>
      <c r="QS46" s="7"/>
      <c r="QT46" s="7"/>
      <c r="QU46" s="7"/>
      <c r="QV46" s="7"/>
      <c r="QW46" s="7"/>
      <c r="QX46" s="7"/>
      <c r="QY46" s="7"/>
      <c r="QZ46" s="7"/>
      <c r="RA46" s="7"/>
      <c r="RB46" s="7"/>
      <c r="RC46" s="7"/>
      <c r="RD46" s="7"/>
      <c r="RE46" s="7"/>
      <c r="RF46" s="7"/>
      <c r="RG46" s="7"/>
      <c r="RH46" s="7"/>
      <c r="RI46" s="7"/>
      <c r="RJ46" s="7"/>
      <c r="RK46" s="7"/>
      <c r="RL46" s="7"/>
      <c r="RM46" s="7"/>
      <c r="RN46" s="7"/>
      <c r="RO46" s="7"/>
      <c r="RP46" s="7"/>
      <c r="RQ46" s="7"/>
      <c r="RR46" s="7"/>
      <c r="RS46" s="7"/>
      <c r="RT46" s="7"/>
      <c r="RU46" s="7"/>
      <c r="RV46" s="7"/>
      <c r="RW46" s="7"/>
      <c r="RX46" s="7"/>
      <c r="RY46" s="7"/>
      <c r="RZ46" s="7"/>
      <c r="SA46" s="7"/>
      <c r="SB46" s="7"/>
      <c r="SC46" s="7"/>
      <c r="SD46" s="7"/>
      <c r="SE46" s="7"/>
      <c r="SF46" s="7"/>
      <c r="SG46" s="7"/>
      <c r="SH46" s="7"/>
      <c r="SI46" s="7"/>
      <c r="SJ46" s="7"/>
      <c r="SK46" s="7"/>
      <c r="SL46" s="7"/>
      <c r="SM46" s="7"/>
      <c r="SN46" s="7"/>
      <c r="SO46" s="7"/>
      <c r="SP46" s="7"/>
      <c r="SQ46" s="7"/>
      <c r="SR46" s="7"/>
      <c r="SS46" s="7"/>
      <c r="ST46" s="7"/>
      <c r="SU46" s="7"/>
      <c r="SV46" s="7"/>
      <c r="SW46" s="7"/>
      <c r="SX46" s="7"/>
      <c r="SY46" s="7"/>
      <c r="SZ46" s="7"/>
      <c r="TA46" s="7"/>
      <c r="TB46" s="7"/>
      <c r="TC46" s="7"/>
      <c r="TD46" s="7"/>
      <c r="TE46" s="7"/>
      <c r="TF46" s="7"/>
      <c r="TG46" s="7"/>
      <c r="TH46" s="7"/>
      <c r="TI46" s="7"/>
      <c r="TJ46" s="7"/>
      <c r="TK46" s="7"/>
      <c r="TL46" s="7"/>
      <c r="TM46" s="7"/>
      <c r="TN46" s="7"/>
      <c r="TO46" s="7"/>
      <c r="TP46" s="7"/>
      <c r="TQ46" s="7"/>
      <c r="TR46" s="7"/>
      <c r="TS46" s="7"/>
      <c r="TT46" s="7"/>
      <c r="TU46" s="7"/>
      <c r="TV46" s="7"/>
      <c r="TW46" s="7"/>
      <c r="TX46" s="7"/>
      <c r="TY46" s="7"/>
      <c r="TZ46" s="7"/>
      <c r="UA46" s="7"/>
      <c r="UB46" s="7"/>
      <c r="UC46" s="7"/>
      <c r="UD46" s="7"/>
      <c r="UE46" s="7"/>
      <c r="UF46" s="7"/>
      <c r="UG46" s="7"/>
      <c r="UH46" s="7"/>
      <c r="UI46" s="7"/>
      <c r="UJ46" s="7"/>
      <c r="UK46" s="7"/>
      <c r="UL46" s="7"/>
      <c r="UM46" s="7"/>
      <c r="UN46" s="7"/>
      <c r="UO46" s="7"/>
      <c r="UP46" s="7"/>
      <c r="UQ46" s="7"/>
      <c r="UR46" s="7"/>
      <c r="US46" s="7"/>
      <c r="UT46" s="7"/>
      <c r="UU46" s="7"/>
      <c r="UV46" s="7"/>
      <c r="UW46" s="7"/>
      <c r="UX46" s="7"/>
      <c r="UY46" s="7"/>
      <c r="UZ46" s="7"/>
      <c r="VA46" s="7"/>
      <c r="VB46" s="7"/>
      <c r="VC46" s="7"/>
      <c r="VD46" s="7"/>
      <c r="VE46" s="7"/>
      <c r="VF46" s="7"/>
      <c r="VG46" s="7"/>
      <c r="VH46" s="7"/>
      <c r="VI46" s="7"/>
      <c r="VJ46" s="7"/>
      <c r="VK46" s="7"/>
      <c r="VL46" s="7"/>
      <c r="VM46" s="7"/>
      <c r="VN46" s="7"/>
      <c r="VO46" s="7"/>
      <c r="VP46" s="7"/>
      <c r="VQ46" s="7"/>
      <c r="VR46" s="7"/>
      <c r="VS46" s="7"/>
      <c r="VT46" s="7"/>
      <c r="VU46" s="7"/>
      <c r="VV46" s="7"/>
      <c r="VW46" s="7"/>
      <c r="VX46" s="7"/>
      <c r="VY46" s="7"/>
      <c r="VZ46" s="7"/>
      <c r="WA46" s="7"/>
      <c r="WB46" s="7"/>
      <c r="WC46" s="7"/>
      <c r="WD46" s="7"/>
      <c r="WE46" s="7"/>
      <c r="WF46" s="7"/>
      <c r="WG46" s="7"/>
      <c r="WH46" s="7"/>
      <c r="WI46" s="7"/>
      <c r="WJ46" s="7"/>
      <c r="WK46" s="7"/>
      <c r="WL46" s="7"/>
      <c r="WM46" s="7"/>
      <c r="WN46" s="7"/>
      <c r="WO46" s="7"/>
      <c r="WP46" s="7"/>
      <c r="WQ46" s="7"/>
      <c r="WR46" s="7"/>
      <c r="WS46" s="7"/>
      <c r="WT46" s="7"/>
      <c r="WU46" s="7"/>
      <c r="WV46" s="7"/>
      <c r="WW46" s="7"/>
      <c r="WX46" s="7"/>
      <c r="WY46" s="7"/>
      <c r="WZ46" s="7"/>
      <c r="XA46" s="7"/>
      <c r="XB46" s="7"/>
      <c r="XC46" s="7"/>
      <c r="XD46" s="7"/>
      <c r="XE46" s="7"/>
      <c r="XF46" s="7"/>
      <c r="XG46" s="7"/>
      <c r="XH46" s="7"/>
      <c r="XI46" s="7"/>
      <c r="XJ46" s="7"/>
      <c r="XK46" s="7"/>
      <c r="XL46" s="7"/>
      <c r="XM46" s="7"/>
      <c r="XN46" s="7"/>
      <c r="XO46" s="7"/>
      <c r="XP46" s="7"/>
      <c r="XQ46" s="7"/>
      <c r="XR46" s="7"/>
      <c r="XS46" s="7"/>
      <c r="XT46" s="7"/>
      <c r="XU46" s="7"/>
      <c r="XV46" s="7"/>
      <c r="XW46" s="7"/>
      <c r="XX46" s="7"/>
      <c r="XY46" s="7"/>
      <c r="XZ46" s="7"/>
      <c r="YA46" s="7"/>
      <c r="YB46" s="7"/>
      <c r="YC46" s="7"/>
      <c r="YD46" s="7"/>
      <c r="YE46" s="7"/>
      <c r="YF46" s="7"/>
      <c r="YG46" s="7"/>
      <c r="YH46" s="7"/>
      <c r="YI46" s="7"/>
      <c r="YJ46" s="7"/>
      <c r="YK46" s="7"/>
      <c r="YL46" s="7"/>
      <c r="YM46" s="7"/>
      <c r="YN46" s="7"/>
      <c r="YO46" s="7"/>
      <c r="YP46" s="7"/>
      <c r="YQ46" s="7"/>
      <c r="YR46" s="7"/>
      <c r="YS46" s="7"/>
      <c r="YT46" s="7"/>
      <c r="YU46" s="7"/>
      <c r="YV46" s="7"/>
      <c r="YW46" s="7"/>
      <c r="YX46" s="7"/>
      <c r="YY46" s="7"/>
      <c r="YZ46" s="7"/>
      <c r="ZA46" s="7"/>
      <c r="ZB46" s="7"/>
      <c r="ZC46" s="7"/>
      <c r="ZD46" s="7"/>
      <c r="ZE46" s="7"/>
      <c r="ZF46" s="7"/>
      <c r="ZG46" s="7"/>
      <c r="ZH46" s="7"/>
      <c r="ZI46" s="7"/>
      <c r="ZJ46" s="7"/>
      <c r="ZK46" s="7"/>
      <c r="ZL46" s="7"/>
      <c r="ZM46" s="7"/>
      <c r="ZN46" s="7"/>
      <c r="ZO46" s="7"/>
      <c r="ZP46" s="7"/>
      <c r="ZQ46" s="7"/>
      <c r="ZR46" s="7"/>
      <c r="ZS46" s="7"/>
      <c r="ZT46" s="7"/>
      <c r="ZU46" s="7"/>
      <c r="ZV46" s="7"/>
      <c r="ZW46" s="7"/>
      <c r="ZX46" s="7"/>
      <c r="ZY46" s="7"/>
      <c r="ZZ46" s="7"/>
      <c r="AAA46" s="7"/>
      <c r="AAB46" s="7"/>
      <c r="AAC46" s="7"/>
      <c r="AAD46" s="7"/>
      <c r="AAE46" s="7"/>
      <c r="AAF46" s="7"/>
      <c r="AAG46" s="7"/>
      <c r="AAH46" s="7"/>
      <c r="AAI46" s="7"/>
      <c r="AAJ46" s="7"/>
      <c r="AAK46" s="7"/>
      <c r="AAL46" s="7"/>
      <c r="AAM46" s="7"/>
      <c r="AAN46" s="7"/>
      <c r="AAO46" s="7"/>
      <c r="AAP46" s="7"/>
      <c r="AAQ46" s="7"/>
      <c r="AAR46" s="7"/>
      <c r="AAS46" s="7"/>
      <c r="AAT46" s="7"/>
      <c r="AAU46" s="7"/>
      <c r="AAV46" s="7"/>
      <c r="AAW46" s="7"/>
      <c r="AAX46" s="7"/>
      <c r="AAY46" s="7"/>
      <c r="AAZ46" s="7"/>
      <c r="ABA46" s="7"/>
      <c r="ABB46" s="7"/>
      <c r="ABC46" s="7"/>
      <c r="ABD46" s="7"/>
      <c r="ABE46" s="7"/>
      <c r="ABF46" s="7"/>
      <c r="ABG46" s="7"/>
      <c r="ABH46" s="7"/>
      <c r="ABI46" s="7"/>
      <c r="ABJ46" s="7"/>
      <c r="ABK46" s="7"/>
      <c r="ABL46" s="7"/>
      <c r="ABM46" s="7"/>
      <c r="ABN46" s="7"/>
      <c r="ABO46" s="7"/>
      <c r="ABP46" s="7"/>
      <c r="ABQ46" s="7"/>
      <c r="ABR46" s="7"/>
      <c r="ABS46" s="7"/>
      <c r="ABT46" s="7"/>
      <c r="ABU46" s="7"/>
      <c r="ABV46" s="7"/>
      <c r="ABW46" s="7"/>
      <c r="ABX46" s="7"/>
      <c r="ABY46" s="7"/>
      <c r="ABZ46" s="7"/>
      <c r="ACA46" s="7"/>
      <c r="ACB46" s="7"/>
      <c r="ACC46" s="7"/>
      <c r="ACD46" s="7"/>
      <c r="ACE46" s="7"/>
      <c r="ACF46" s="7"/>
      <c r="ACG46" s="7"/>
      <c r="ACH46" s="7"/>
      <c r="ACI46" s="7"/>
      <c r="ACJ46" s="7"/>
      <c r="ACK46" s="7"/>
      <c r="ACL46" s="7"/>
      <c r="ACM46" s="7"/>
      <c r="ACN46" s="7"/>
      <c r="ACO46" s="7"/>
      <c r="ACP46" s="7"/>
      <c r="ACQ46" s="7"/>
      <c r="ACR46" s="7"/>
      <c r="ACS46" s="7"/>
      <c r="ACT46" s="7"/>
      <c r="ACU46" s="7"/>
      <c r="ACV46" s="7"/>
      <c r="ACW46" s="7"/>
      <c r="ACX46" s="7"/>
      <c r="ACY46" s="7"/>
      <c r="ACZ46" s="7"/>
      <c r="ADA46" s="7"/>
      <c r="ADB46" s="7"/>
      <c r="ADC46" s="7"/>
      <c r="ADD46" s="7"/>
      <c r="ADE46" s="7"/>
      <c r="ADF46" s="7"/>
      <c r="ADG46" s="7"/>
      <c r="ADH46" s="7"/>
      <c r="ADI46" s="7"/>
      <c r="ADJ46" s="7"/>
      <c r="ADK46" s="7"/>
      <c r="ADL46" s="7"/>
      <c r="ADM46" s="7"/>
      <c r="ADN46" s="7"/>
      <c r="ADO46" s="7"/>
      <c r="ADP46" s="7"/>
      <c r="ADQ46" s="7"/>
      <c r="ADR46" s="7"/>
      <c r="ADS46" s="7"/>
      <c r="ADT46" s="7"/>
      <c r="ADU46" s="7"/>
      <c r="ADV46" s="7"/>
      <c r="ADW46" s="7"/>
      <c r="ADX46" s="7"/>
      <c r="ADY46" s="7"/>
      <c r="ADZ46" s="7"/>
      <c r="AEA46" s="7"/>
      <c r="AEB46" s="7"/>
      <c r="AEC46" s="7"/>
      <c r="AED46" s="7"/>
      <c r="AEE46" s="7"/>
      <c r="AEF46" s="7"/>
      <c r="AEG46" s="7"/>
      <c r="AEH46" s="7"/>
      <c r="AEI46" s="7"/>
      <c r="AEJ46" s="7"/>
      <c r="AEK46" s="7"/>
      <c r="AEL46" s="7"/>
      <c r="AEM46" s="7"/>
      <c r="AEN46" s="7"/>
      <c r="AEO46" s="7"/>
      <c r="AEP46" s="7"/>
      <c r="AEQ46" s="7"/>
      <c r="AER46" s="7"/>
      <c r="AES46" s="7"/>
      <c r="AET46" s="7"/>
      <c r="AEU46" s="7"/>
      <c r="AEV46" s="7"/>
      <c r="AEW46" s="7"/>
      <c r="AEX46" s="7"/>
      <c r="AEY46" s="7"/>
      <c r="AEZ46" s="7"/>
      <c r="AFA46" s="7"/>
      <c r="AFB46" s="7"/>
      <c r="AFC46" s="7"/>
      <c r="AFD46" s="7"/>
      <c r="AFE46" s="7"/>
      <c r="AFF46" s="7"/>
      <c r="AFG46" s="7"/>
      <c r="AFH46" s="7"/>
      <c r="AFI46" s="7"/>
      <c r="AFJ46" s="7"/>
      <c r="AFK46" s="7"/>
      <c r="AFL46" s="7"/>
      <c r="AFM46" s="7"/>
      <c r="AFN46" s="7"/>
      <c r="AFO46" s="7"/>
      <c r="AFP46" s="7"/>
      <c r="AFQ46" s="7"/>
      <c r="AFR46" s="7"/>
      <c r="AFS46" s="7"/>
      <c r="AFT46" s="7"/>
      <c r="AFU46" s="7"/>
      <c r="AFV46" s="7"/>
      <c r="AFW46" s="7"/>
      <c r="AFX46" s="7"/>
      <c r="AFY46" s="7"/>
      <c r="AFZ46" s="7"/>
      <c r="AGA46" s="7"/>
      <c r="AGB46" s="7"/>
      <c r="AGC46" s="7"/>
      <c r="AGD46" s="7"/>
      <c r="AGE46" s="7"/>
      <c r="AGF46" s="7"/>
      <c r="AGG46" s="7"/>
      <c r="AGH46" s="7"/>
      <c r="AGI46" s="7"/>
      <c r="AGJ46" s="7"/>
      <c r="AGK46" s="7"/>
      <c r="AGL46" s="7"/>
      <c r="AGM46" s="7"/>
      <c r="AGN46" s="7"/>
      <c r="AGO46" s="7"/>
      <c r="AGP46" s="7"/>
      <c r="AGQ46" s="7"/>
      <c r="AGR46" s="7"/>
      <c r="AGS46" s="7"/>
      <c r="AGT46" s="7"/>
      <c r="AGU46" s="7"/>
      <c r="AGV46" s="7"/>
      <c r="AGW46" s="7"/>
      <c r="AGX46" s="7"/>
      <c r="AGY46" s="7"/>
      <c r="AGZ46" s="7"/>
      <c r="AHA46" s="7"/>
      <c r="AHB46" s="7"/>
      <c r="AHC46" s="7"/>
      <c r="AHD46" s="7"/>
      <c r="AHE46" s="7"/>
      <c r="AHF46" s="7"/>
      <c r="AHG46" s="7"/>
      <c r="AHH46" s="7"/>
      <c r="AHI46" s="7"/>
      <c r="AHJ46" s="7"/>
      <c r="AHK46" s="7"/>
      <c r="AHL46" s="7"/>
      <c r="AHM46" s="7"/>
      <c r="AHN46" s="7"/>
      <c r="AHO46" s="7"/>
      <c r="AHP46" s="7"/>
      <c r="AHQ46" s="7"/>
      <c r="AHR46" s="7"/>
      <c r="AHS46" s="7"/>
      <c r="AHT46" s="7"/>
      <c r="AHU46" s="7"/>
      <c r="AHV46" s="7"/>
      <c r="AHW46" s="7"/>
      <c r="AHX46" s="7"/>
      <c r="AHY46" s="7"/>
      <c r="AHZ46" s="7"/>
      <c r="AIA46" s="7"/>
      <c r="AIB46" s="7"/>
      <c r="AIC46" s="7"/>
      <c r="AID46" s="7"/>
      <c r="AIE46" s="7"/>
      <c r="AIF46" s="7"/>
      <c r="AIG46" s="7"/>
      <c r="AIH46" s="7"/>
      <c r="AII46" s="7"/>
      <c r="AIJ46" s="7"/>
      <c r="AIK46" s="7"/>
      <c r="AIL46" s="7"/>
      <c r="AIM46" s="7"/>
      <c r="AIN46" s="7"/>
      <c r="AIO46" s="7"/>
      <c r="AIP46" s="7"/>
      <c r="AIQ46" s="7"/>
      <c r="AIR46" s="7"/>
      <c r="AIS46" s="7"/>
      <c r="AIT46" s="7"/>
      <c r="AIU46" s="7"/>
      <c r="AIV46" s="7"/>
      <c r="AIW46" s="7"/>
      <c r="AIX46" s="7"/>
      <c r="AIY46" s="7"/>
      <c r="AIZ46" s="7"/>
      <c r="AJA46" s="7"/>
      <c r="AJB46" s="7"/>
      <c r="AJC46" s="7"/>
      <c r="AJD46" s="7"/>
      <c r="AJE46" s="7"/>
      <c r="AJF46" s="7"/>
      <c r="AJG46" s="7"/>
      <c r="AJH46" s="7"/>
      <c r="AJI46" s="7"/>
      <c r="AJJ46" s="7"/>
      <c r="AJK46" s="7"/>
      <c r="AJL46" s="7"/>
      <c r="AJM46" s="7"/>
      <c r="AJN46" s="7"/>
      <c r="AJO46" s="7"/>
      <c r="AJP46" s="7"/>
      <c r="AJQ46" s="7"/>
      <c r="AJR46" s="7"/>
      <c r="AJS46" s="7"/>
      <c r="AJT46" s="7"/>
      <c r="AJU46" s="7"/>
      <c r="AJV46" s="7"/>
      <c r="AJW46" s="7"/>
      <c r="AJX46" s="7"/>
      <c r="AJY46" s="7"/>
      <c r="AJZ46" s="7"/>
      <c r="AKA46" s="7"/>
      <c r="AKB46" s="7"/>
      <c r="AKC46" s="7"/>
      <c r="AKD46" s="7"/>
      <c r="AKE46" s="7"/>
      <c r="AKF46" s="7"/>
      <c r="AKG46" s="7"/>
      <c r="AKH46" s="7"/>
      <c r="AKI46" s="7"/>
      <c r="AKJ46" s="7"/>
      <c r="AKK46" s="7"/>
      <c r="AKL46" s="7"/>
      <c r="AKM46" s="7"/>
      <c r="AKN46" s="7"/>
      <c r="AKO46" s="7"/>
      <c r="AKP46" s="7"/>
      <c r="AKQ46" s="7"/>
      <c r="AKR46" s="7"/>
      <c r="AKS46" s="7"/>
      <c r="AKT46" s="7"/>
      <c r="AKU46" s="7"/>
      <c r="AKV46" s="7"/>
      <c r="AKW46" s="7"/>
      <c r="AKX46" s="7"/>
      <c r="AKY46" s="7"/>
      <c r="AKZ46" s="7"/>
      <c r="ALA46" s="7"/>
      <c r="ALB46" s="7"/>
      <c r="ALC46" s="7"/>
      <c r="ALD46" s="7"/>
      <c r="ALE46" s="7"/>
      <c r="ALF46" s="7"/>
      <c r="ALG46" s="7"/>
      <c r="ALH46" s="7"/>
      <c r="ALI46" s="7"/>
      <c r="ALJ46" s="7"/>
      <c r="ALK46" s="7"/>
      <c r="ALL46" s="7"/>
      <c r="ALM46" s="7"/>
      <c r="ALN46" s="7"/>
      <c r="ALO46" s="7"/>
      <c r="ALP46" s="7"/>
      <c r="ALQ46" s="7"/>
      <c r="ALR46" s="7"/>
      <c r="ALS46" s="7"/>
      <c r="ALT46" s="7"/>
      <c r="ALU46" s="7"/>
      <c r="ALV46" s="7"/>
      <c r="ALW46" s="7"/>
      <c r="ALX46" s="7"/>
      <c r="ALY46" s="7"/>
      <c r="ALZ46" s="7"/>
      <c r="AMA46" s="7"/>
      <c r="AMB46" s="7"/>
      <c r="AMC46" s="7"/>
      <c r="AMD46" s="7"/>
      <c r="AME46" s="7"/>
      <c r="AMF46" s="7"/>
      <c r="AMG46" s="7"/>
      <c r="AMH46" s="7"/>
      <c r="AMI46" s="7"/>
      <c r="AMJ46" s="7"/>
      <c r="AMK46" s="7"/>
      <c r="AML46" s="7"/>
      <c r="AMM46" s="7"/>
      <c r="AMN46" s="7"/>
      <c r="AMO46" s="7"/>
      <c r="AMP46" s="7"/>
      <c r="AMQ46" s="7"/>
      <c r="AMR46" s="7"/>
      <c r="AMS46" s="7"/>
      <c r="AMT46" s="7"/>
      <c r="AMU46" s="7"/>
      <c r="AMV46" s="7"/>
      <c r="AMW46" s="7"/>
      <c r="AMX46" s="7"/>
      <c r="AMY46" s="7"/>
      <c r="AMZ46" s="7"/>
      <c r="ANA46" s="7"/>
      <c r="ANB46" s="7"/>
      <c r="ANC46" s="7"/>
      <c r="AND46" s="7"/>
      <c r="ANE46" s="7"/>
      <c r="ANF46" s="7"/>
      <c r="ANG46" s="7"/>
      <c r="ANH46" s="7"/>
      <c r="ANI46" s="7"/>
      <c r="ANJ46" s="7"/>
      <c r="ANK46" s="7"/>
      <c r="ANL46" s="7"/>
      <c r="ANM46" s="7"/>
      <c r="ANN46" s="7"/>
      <c r="ANO46" s="7"/>
      <c r="ANP46" s="7"/>
      <c r="ANQ46" s="7"/>
      <c r="ANR46" s="7"/>
      <c r="ANS46" s="7"/>
      <c r="ANT46" s="7"/>
      <c r="ANU46" s="7"/>
      <c r="ANV46" s="7"/>
      <c r="ANW46" s="7"/>
      <c r="ANX46" s="7"/>
      <c r="ANY46" s="7"/>
      <c r="ANZ46" s="7"/>
      <c r="AOA46" s="7"/>
      <c r="AOB46" s="7"/>
      <c r="AOC46" s="7"/>
      <c r="AOD46" s="7"/>
      <c r="AOE46" s="7"/>
      <c r="AOF46" s="7"/>
      <c r="AOG46" s="7"/>
      <c r="AOH46" s="7"/>
      <c r="AOI46" s="7"/>
      <c r="AOJ46" s="7"/>
      <c r="AOK46" s="7"/>
      <c r="AOL46" s="7"/>
      <c r="AOM46" s="7"/>
      <c r="AON46" s="7"/>
      <c r="AOO46" s="7"/>
      <c r="AOP46" s="7"/>
      <c r="AOQ46" s="7"/>
      <c r="AOR46" s="7"/>
      <c r="AOS46" s="7"/>
      <c r="AOT46" s="7"/>
      <c r="AOU46" s="7"/>
      <c r="AOV46" s="7"/>
      <c r="AOW46" s="7"/>
      <c r="AOX46" s="7"/>
      <c r="AOY46" s="7"/>
      <c r="AOZ46" s="7"/>
      <c r="APA46" s="7"/>
      <c r="APB46" s="7"/>
      <c r="APC46" s="7"/>
      <c r="APD46" s="7"/>
      <c r="APE46" s="7"/>
      <c r="APF46" s="7"/>
      <c r="APG46" s="7"/>
      <c r="APH46" s="7"/>
      <c r="API46" s="7"/>
      <c r="APJ46" s="7"/>
      <c r="APK46" s="7"/>
      <c r="APL46" s="7"/>
      <c r="APM46" s="7"/>
      <c r="APN46" s="7"/>
      <c r="APO46" s="7"/>
      <c r="APP46" s="7"/>
      <c r="APQ46" s="7"/>
      <c r="APR46" s="7"/>
      <c r="APS46" s="7"/>
      <c r="APT46" s="7"/>
      <c r="APU46" s="7"/>
      <c r="APV46" s="7"/>
      <c r="APW46" s="7"/>
      <c r="APX46" s="7"/>
      <c r="APY46" s="7"/>
      <c r="APZ46" s="7"/>
      <c r="AQA46" s="7"/>
      <c r="AQB46" s="7"/>
      <c r="AQC46" s="7"/>
      <c r="AQD46" s="7"/>
      <c r="AQE46" s="7"/>
      <c r="AQF46" s="7"/>
      <c r="AQG46" s="7"/>
      <c r="AQH46" s="7"/>
      <c r="AQI46" s="7"/>
      <c r="AQJ46" s="7"/>
      <c r="AQK46" s="7"/>
      <c r="AQL46" s="7"/>
      <c r="AQM46" s="7"/>
      <c r="AQN46" s="7"/>
      <c r="AQO46" s="7"/>
      <c r="AQP46" s="7"/>
      <c r="AQQ46" s="7"/>
      <c r="AQR46" s="7"/>
      <c r="AQS46" s="7"/>
      <c r="AQT46" s="7"/>
      <c r="AQU46" s="7"/>
      <c r="AQV46" s="7"/>
      <c r="AQW46" s="7"/>
      <c r="AQX46" s="7"/>
      <c r="AQY46" s="7"/>
      <c r="AQZ46" s="7"/>
      <c r="ARA46" s="7"/>
      <c r="ARB46" s="7"/>
      <c r="ARC46" s="7"/>
      <c r="ARD46" s="7"/>
      <c r="ARE46" s="7"/>
      <c r="ARF46" s="7"/>
      <c r="ARG46" s="7"/>
      <c r="ARH46" s="7"/>
      <c r="ARI46" s="7"/>
      <c r="ARJ46" s="7"/>
      <c r="ARK46" s="7"/>
      <c r="ARL46" s="7"/>
      <c r="ARM46" s="7"/>
      <c r="ARN46" s="7"/>
      <c r="ARO46" s="7"/>
      <c r="ARP46" s="7"/>
      <c r="ARQ46" s="7"/>
      <c r="ARR46" s="7"/>
      <c r="ARS46" s="7"/>
      <c r="ART46" s="7"/>
      <c r="ARU46" s="7"/>
      <c r="ARV46" s="7"/>
      <c r="ARW46" s="7"/>
      <c r="ARX46" s="7"/>
      <c r="ARY46" s="7"/>
      <c r="ARZ46" s="7"/>
      <c r="ASA46" s="7"/>
      <c r="ASB46" s="7"/>
      <c r="ASC46" s="7"/>
      <c r="ASD46" s="7"/>
      <c r="ASE46" s="7"/>
      <c r="ASF46" s="7"/>
      <c r="ASG46" s="7"/>
      <c r="ASH46" s="7"/>
      <c r="ASI46" s="7"/>
      <c r="ASJ46" s="7"/>
      <c r="ASK46" s="7"/>
      <c r="ASL46" s="7"/>
      <c r="ASM46" s="7"/>
      <c r="ASN46" s="7"/>
      <c r="ASO46" s="7"/>
      <c r="ASP46" s="7"/>
      <c r="ASQ46" s="7"/>
      <c r="ASR46" s="7"/>
      <c r="ASS46" s="7"/>
      <c r="AST46" s="7"/>
      <c r="ASU46" s="7"/>
      <c r="ASV46" s="7"/>
      <c r="ASW46" s="7"/>
      <c r="ASX46" s="7"/>
      <c r="ASY46" s="7"/>
      <c r="ASZ46" s="7"/>
      <c r="ATA46" s="7"/>
      <c r="ATB46" s="7"/>
      <c r="ATC46" s="7"/>
      <c r="ATD46" s="7"/>
      <c r="ATE46" s="7"/>
      <c r="ATF46" s="7"/>
      <c r="ATG46" s="7"/>
      <c r="ATH46" s="7"/>
      <c r="ATI46" s="7"/>
      <c r="ATJ46" s="7"/>
      <c r="ATK46" s="7"/>
      <c r="ATL46" s="7"/>
      <c r="ATM46" s="7"/>
      <c r="ATN46" s="7"/>
      <c r="ATO46" s="7"/>
      <c r="ATP46" s="7"/>
      <c r="ATQ46" s="7"/>
      <c r="ATR46" s="7"/>
      <c r="ATS46" s="7"/>
      <c r="ATT46" s="7"/>
      <c r="ATU46" s="7"/>
      <c r="ATV46" s="7"/>
      <c r="ATW46" s="7"/>
      <c r="ATX46" s="7"/>
      <c r="ATY46" s="7"/>
      <c r="ATZ46" s="7"/>
      <c r="AUA46" s="7"/>
      <c r="AUB46" s="7"/>
      <c r="AUC46" s="7"/>
      <c r="AUD46" s="7"/>
      <c r="AUE46" s="7"/>
      <c r="AUF46" s="7"/>
      <c r="AUG46" s="7"/>
      <c r="AUH46" s="7"/>
      <c r="AUI46" s="7"/>
      <c r="AUJ46" s="7"/>
      <c r="AUK46" s="7"/>
      <c r="AUL46" s="7"/>
      <c r="AUM46" s="7"/>
      <c r="AUN46" s="7"/>
      <c r="AUO46" s="7"/>
      <c r="AUP46" s="7"/>
      <c r="AUQ46" s="7"/>
      <c r="AUR46" s="7"/>
      <c r="AUS46" s="7"/>
      <c r="AUT46" s="7"/>
      <c r="AUU46" s="7"/>
      <c r="AUV46" s="7"/>
      <c r="AUW46" s="7"/>
      <c r="AUX46" s="7"/>
      <c r="AUY46" s="7"/>
      <c r="AUZ46" s="7"/>
      <c r="AVA46" s="7"/>
      <c r="AVB46" s="7"/>
      <c r="AVC46" s="7"/>
      <c r="AVD46" s="7"/>
      <c r="AVE46" s="7"/>
      <c r="AVF46" s="7"/>
      <c r="AVG46" s="7"/>
      <c r="AVH46" s="7"/>
      <c r="AVI46" s="7"/>
      <c r="AVJ46" s="7"/>
      <c r="AVK46" s="7"/>
      <c r="AVL46" s="7"/>
      <c r="AVM46" s="7"/>
      <c r="AVN46" s="7"/>
      <c r="AVO46" s="7"/>
      <c r="AVP46" s="7"/>
      <c r="AVQ46" s="7"/>
      <c r="AVR46" s="7"/>
      <c r="AVS46" s="7"/>
      <c r="AVT46" s="7"/>
      <c r="AVU46" s="7"/>
      <c r="AVV46" s="7"/>
      <c r="AVW46" s="7"/>
      <c r="AVX46" s="7"/>
      <c r="AVY46" s="7"/>
      <c r="AVZ46" s="7"/>
      <c r="AWA46" s="7"/>
      <c r="AWB46" s="7"/>
      <c r="AWC46" s="7"/>
      <c r="AWD46" s="7"/>
      <c r="AWE46" s="7"/>
      <c r="AWF46" s="7"/>
      <c r="AWG46" s="7"/>
      <c r="AWH46" s="7"/>
      <c r="AWI46" s="7"/>
      <c r="AWJ46" s="7"/>
      <c r="AWK46" s="7"/>
      <c r="AWL46" s="7"/>
      <c r="AWM46" s="7"/>
      <c r="AWN46" s="7"/>
      <c r="AWO46" s="7"/>
      <c r="AWP46" s="7"/>
      <c r="AWQ46" s="7"/>
      <c r="AWR46" s="7"/>
      <c r="AWS46" s="7"/>
      <c r="AWT46" s="7"/>
      <c r="AWU46" s="7"/>
      <c r="AWV46" s="7"/>
      <c r="AWW46" s="7"/>
      <c r="AWX46" s="7"/>
      <c r="AWY46" s="7"/>
      <c r="AWZ46" s="7"/>
      <c r="AXA46" s="7"/>
      <c r="AXB46" s="7"/>
      <c r="AXC46" s="7"/>
      <c r="AXD46" s="7"/>
      <c r="AXE46" s="7"/>
      <c r="AXF46" s="7"/>
      <c r="AXG46" s="7"/>
      <c r="AXH46" s="7"/>
      <c r="AXI46" s="7"/>
      <c r="AXJ46" s="7"/>
      <c r="AXK46" s="7"/>
      <c r="AXL46" s="7"/>
      <c r="AXM46" s="7"/>
      <c r="AXN46" s="7"/>
      <c r="AXO46" s="7"/>
      <c r="AXP46" s="7"/>
      <c r="AXQ46" s="7"/>
      <c r="AXR46" s="7"/>
      <c r="AXS46" s="7"/>
      <c r="AXT46" s="7"/>
      <c r="AXU46" s="7"/>
      <c r="AXV46" s="7"/>
      <c r="AXW46" s="7"/>
      <c r="AXX46" s="7"/>
      <c r="AXY46" s="7"/>
      <c r="AXZ46" s="7"/>
      <c r="AYA46" s="7"/>
      <c r="AYB46" s="7"/>
      <c r="AYC46" s="7"/>
      <c r="AYD46" s="7"/>
      <c r="AYE46" s="7"/>
      <c r="AYF46" s="7"/>
      <c r="AYG46" s="7"/>
      <c r="AYH46" s="7"/>
      <c r="AYI46" s="7"/>
      <c r="AYJ46" s="7"/>
      <c r="AYK46" s="7"/>
      <c r="AYL46" s="7"/>
      <c r="AYM46" s="7"/>
      <c r="AYN46" s="7"/>
      <c r="AYO46" s="7"/>
      <c r="AYP46" s="7"/>
      <c r="AYQ46" s="7"/>
      <c r="AYR46" s="7"/>
      <c r="AYS46" s="7"/>
      <c r="AYT46" s="7"/>
      <c r="AYU46" s="7"/>
      <c r="AYV46" s="7"/>
      <c r="AYW46" s="7"/>
      <c r="AYX46" s="7"/>
      <c r="AYY46" s="7"/>
      <c r="AYZ46" s="7"/>
      <c r="AZA46" s="7"/>
      <c r="AZB46" s="7"/>
      <c r="AZC46" s="7"/>
      <c r="AZD46" s="7"/>
      <c r="AZE46" s="7"/>
      <c r="AZF46" s="7"/>
      <c r="AZG46" s="7"/>
      <c r="AZH46" s="7"/>
      <c r="AZI46" s="7"/>
      <c r="AZJ46" s="7"/>
      <c r="AZK46" s="7"/>
      <c r="AZL46" s="7"/>
      <c r="AZM46" s="7"/>
      <c r="AZN46" s="7"/>
      <c r="AZO46" s="7"/>
      <c r="AZP46" s="7"/>
      <c r="AZQ46" s="7"/>
      <c r="AZR46" s="7"/>
      <c r="AZS46" s="7"/>
      <c r="AZT46" s="7"/>
      <c r="AZU46" s="7"/>
      <c r="AZV46" s="7"/>
      <c r="AZW46" s="7"/>
      <c r="AZX46" s="7"/>
      <c r="AZY46" s="7"/>
      <c r="AZZ46" s="7"/>
      <c r="BAA46" s="7"/>
      <c r="BAB46" s="7"/>
      <c r="BAC46" s="7"/>
      <c r="BAD46" s="7"/>
      <c r="BAE46" s="7"/>
      <c r="BAF46" s="7"/>
      <c r="BAG46" s="7"/>
      <c r="BAH46" s="7"/>
      <c r="BAI46" s="7"/>
      <c r="BAJ46" s="7"/>
      <c r="BAK46" s="7"/>
      <c r="BAL46" s="7"/>
      <c r="BAM46" s="7"/>
      <c r="BAN46" s="7"/>
      <c r="BAO46" s="7"/>
      <c r="BAP46" s="7"/>
      <c r="BAQ46" s="7"/>
      <c r="BAR46" s="7"/>
      <c r="BAS46" s="7"/>
      <c r="BAT46" s="7"/>
      <c r="BAU46" s="7"/>
      <c r="BAV46" s="7"/>
      <c r="BAW46" s="7"/>
      <c r="BAX46" s="7"/>
      <c r="BAY46" s="7"/>
      <c r="BAZ46" s="7"/>
      <c r="BBA46" s="7"/>
      <c r="BBB46" s="7"/>
      <c r="BBC46" s="7"/>
      <c r="BBD46" s="7"/>
      <c r="BBE46" s="7"/>
      <c r="BBF46" s="7"/>
      <c r="BBG46" s="7"/>
      <c r="BBH46" s="7"/>
      <c r="BBI46" s="7"/>
      <c r="BBJ46" s="7"/>
      <c r="BBK46" s="7"/>
      <c r="BBL46" s="7"/>
      <c r="BBM46" s="7"/>
      <c r="BBN46" s="7"/>
      <c r="BBO46" s="7"/>
      <c r="BBP46" s="7"/>
      <c r="BBQ46" s="7"/>
      <c r="BBR46" s="7"/>
      <c r="BBS46" s="7"/>
      <c r="BBT46" s="7"/>
      <c r="BBU46" s="7"/>
      <c r="BBV46" s="7"/>
      <c r="BBW46" s="7"/>
      <c r="BBX46" s="7"/>
      <c r="BBY46" s="7"/>
      <c r="BBZ46" s="7"/>
      <c r="BCA46" s="7"/>
      <c r="BCB46" s="7"/>
      <c r="BCC46" s="7"/>
      <c r="BCD46" s="7"/>
      <c r="BCE46" s="7"/>
      <c r="BCF46" s="7"/>
      <c r="BCG46" s="7"/>
      <c r="BCH46" s="7"/>
      <c r="BCI46" s="7"/>
      <c r="BCJ46" s="7"/>
      <c r="BCK46" s="7"/>
      <c r="BCL46" s="7"/>
      <c r="BCM46" s="7"/>
      <c r="BCN46" s="7"/>
      <c r="BCO46" s="7"/>
      <c r="BCP46" s="7"/>
      <c r="BCQ46" s="7"/>
      <c r="BCR46" s="7"/>
      <c r="BCS46" s="7"/>
      <c r="BCT46" s="7"/>
      <c r="BCU46" s="7"/>
      <c r="BCV46" s="7"/>
      <c r="BCW46" s="7"/>
      <c r="BCX46" s="7"/>
      <c r="BCY46" s="7"/>
      <c r="BCZ46" s="7"/>
      <c r="BDA46" s="7"/>
      <c r="BDB46" s="7"/>
      <c r="BDC46" s="7"/>
      <c r="BDD46" s="7"/>
      <c r="BDE46" s="7"/>
      <c r="BDF46" s="7"/>
      <c r="BDG46" s="7"/>
      <c r="BDH46" s="7"/>
      <c r="BDI46" s="7"/>
      <c r="BDJ46" s="7"/>
      <c r="BDK46" s="7"/>
      <c r="BDL46" s="7"/>
      <c r="BDM46" s="7"/>
      <c r="BDN46" s="7"/>
      <c r="BDO46" s="7"/>
      <c r="BDP46" s="7"/>
      <c r="BDQ46" s="7"/>
      <c r="BDR46" s="7"/>
      <c r="BDS46" s="7"/>
      <c r="BDT46" s="7"/>
      <c r="BDU46" s="7"/>
      <c r="BDV46" s="7"/>
      <c r="BDW46" s="7"/>
      <c r="BDX46" s="7"/>
      <c r="BDY46" s="7"/>
      <c r="BDZ46" s="7"/>
      <c r="BEA46" s="7"/>
      <c r="BEB46" s="7"/>
      <c r="BEC46" s="7"/>
      <c r="BED46" s="7"/>
      <c r="BEE46" s="7"/>
      <c r="BEF46" s="7"/>
      <c r="BEG46" s="7"/>
      <c r="BEH46" s="7"/>
      <c r="BEI46" s="7"/>
      <c r="BEJ46" s="7"/>
      <c r="BEK46" s="7"/>
      <c r="BEL46" s="7"/>
      <c r="BEM46" s="7"/>
      <c r="BEN46" s="7"/>
      <c r="BEO46" s="7"/>
      <c r="BEP46" s="7"/>
      <c r="BEQ46" s="7"/>
      <c r="BER46" s="7"/>
      <c r="BES46" s="7"/>
      <c r="BET46" s="7"/>
      <c r="BEU46" s="7"/>
      <c r="BEV46" s="7"/>
      <c r="BEW46" s="7"/>
      <c r="BEX46" s="7"/>
      <c r="BEY46" s="7"/>
      <c r="BEZ46" s="7"/>
      <c r="BFA46" s="7"/>
      <c r="BFB46" s="7"/>
      <c r="BFC46" s="7"/>
      <c r="BFD46" s="7"/>
      <c r="BFE46" s="7"/>
      <c r="BFF46" s="7"/>
      <c r="BFG46" s="7"/>
      <c r="BFH46" s="7"/>
      <c r="BFI46" s="7"/>
      <c r="BFJ46" s="7"/>
      <c r="BFK46" s="7"/>
      <c r="BFL46" s="7"/>
      <c r="BFM46" s="7"/>
      <c r="BFN46" s="7"/>
      <c r="BFO46" s="7"/>
      <c r="BFP46" s="7"/>
      <c r="BFQ46" s="7"/>
      <c r="BFR46" s="7"/>
      <c r="BFS46" s="7"/>
      <c r="BFT46" s="7"/>
      <c r="BFU46" s="7"/>
      <c r="BFV46" s="7"/>
      <c r="BFW46" s="7"/>
      <c r="BFX46" s="7"/>
      <c r="BFY46" s="7"/>
      <c r="BFZ46" s="7"/>
      <c r="BGA46" s="7"/>
      <c r="BGB46" s="7"/>
      <c r="BGC46" s="7"/>
      <c r="BGD46" s="7"/>
      <c r="BGE46" s="7"/>
      <c r="BGF46" s="7"/>
      <c r="BGG46" s="7"/>
      <c r="BGH46" s="7"/>
      <c r="BGI46" s="7"/>
      <c r="BGJ46" s="7"/>
      <c r="BGK46" s="7"/>
      <c r="BGL46" s="7"/>
      <c r="BGM46" s="7"/>
      <c r="BGN46" s="7"/>
      <c r="BGO46" s="7"/>
      <c r="BGP46" s="7"/>
      <c r="BGQ46" s="7"/>
      <c r="BGR46" s="7"/>
      <c r="BGS46" s="7"/>
      <c r="BGT46" s="7"/>
      <c r="BGU46" s="7"/>
      <c r="BGV46" s="7"/>
      <c r="BGW46" s="7"/>
      <c r="BGX46" s="7"/>
      <c r="BGY46" s="7"/>
      <c r="BGZ46" s="7"/>
      <c r="BHA46" s="7"/>
      <c r="BHB46" s="7"/>
      <c r="BHC46" s="7"/>
      <c r="BHD46" s="7"/>
      <c r="BHE46" s="7"/>
      <c r="BHF46" s="7"/>
      <c r="BHG46" s="7"/>
      <c r="BHH46" s="7"/>
      <c r="BHI46" s="7"/>
      <c r="BHJ46" s="7"/>
      <c r="BHK46" s="7"/>
      <c r="BHL46" s="7"/>
      <c r="BHM46" s="7"/>
      <c r="BHN46" s="7"/>
      <c r="BHO46" s="7"/>
      <c r="BHP46" s="7"/>
      <c r="BHQ46" s="7"/>
      <c r="BHR46" s="7"/>
      <c r="BHS46" s="7"/>
      <c r="BHT46" s="7"/>
      <c r="BHU46" s="7"/>
      <c r="BHV46" s="7"/>
      <c r="BHW46" s="7"/>
      <c r="BHX46" s="7"/>
      <c r="BHY46" s="7"/>
      <c r="BHZ46" s="7"/>
      <c r="BIA46" s="7"/>
      <c r="BIB46" s="7"/>
      <c r="BIC46" s="7"/>
      <c r="BID46" s="7"/>
      <c r="BIE46" s="7"/>
      <c r="BIF46" s="7"/>
      <c r="BIG46" s="7"/>
      <c r="BIH46" s="7"/>
      <c r="BII46" s="7"/>
      <c r="BIJ46" s="7"/>
      <c r="BIK46" s="7"/>
      <c r="BIL46" s="7"/>
      <c r="BIM46" s="7"/>
      <c r="BIN46" s="7"/>
      <c r="BIO46" s="7"/>
      <c r="BIP46" s="7"/>
      <c r="BIQ46" s="7"/>
      <c r="BIR46" s="7"/>
      <c r="BIS46" s="7"/>
      <c r="BIT46" s="7"/>
      <c r="BIU46" s="7"/>
      <c r="BIV46" s="7"/>
      <c r="BIW46" s="7"/>
      <c r="BIX46" s="7"/>
      <c r="BIY46" s="7"/>
      <c r="BIZ46" s="7"/>
      <c r="BJA46" s="7"/>
      <c r="BJB46" s="7"/>
      <c r="BJC46" s="7"/>
      <c r="BJD46" s="7"/>
      <c r="BJE46" s="7"/>
      <c r="BJF46" s="7"/>
      <c r="BJG46" s="7"/>
      <c r="BJH46" s="7"/>
      <c r="BJI46" s="7"/>
      <c r="BJJ46" s="7"/>
      <c r="BJK46" s="7"/>
      <c r="BJL46" s="7"/>
      <c r="BJM46" s="7"/>
      <c r="BJN46" s="7"/>
      <c r="BJO46" s="7"/>
      <c r="BJP46" s="7"/>
      <c r="BJQ46" s="7"/>
      <c r="BJR46" s="7"/>
      <c r="BJS46" s="7"/>
      <c r="BJT46" s="7"/>
      <c r="BJU46" s="7"/>
      <c r="BJV46" s="7"/>
      <c r="BJW46" s="7"/>
      <c r="BJX46" s="7"/>
      <c r="BJY46" s="7"/>
      <c r="BJZ46" s="7"/>
      <c r="BKA46" s="7"/>
      <c r="BKB46" s="7"/>
      <c r="BKC46" s="7"/>
      <c r="BKD46" s="7"/>
      <c r="BKE46" s="7"/>
      <c r="BKF46" s="7"/>
      <c r="BKG46" s="7"/>
      <c r="BKH46" s="7"/>
      <c r="BKI46" s="7"/>
      <c r="BKJ46" s="7"/>
      <c r="BKK46" s="7"/>
      <c r="BKL46" s="7"/>
      <c r="BKM46" s="7"/>
      <c r="BKN46" s="7"/>
      <c r="BKO46" s="7"/>
      <c r="BKP46" s="7"/>
      <c r="BKQ46" s="7"/>
      <c r="BKR46" s="7"/>
      <c r="BKS46" s="7"/>
      <c r="BKT46" s="7"/>
      <c r="BKU46" s="7"/>
      <c r="BKV46" s="7"/>
      <c r="BKW46" s="7"/>
      <c r="BKX46" s="7"/>
      <c r="BKY46" s="7"/>
      <c r="BKZ46" s="7"/>
      <c r="BLA46" s="7"/>
      <c r="BLB46" s="7"/>
      <c r="BLC46" s="7"/>
      <c r="BLD46" s="7"/>
      <c r="BLE46" s="7"/>
      <c r="BLF46" s="7"/>
      <c r="BLG46" s="7"/>
      <c r="BLH46" s="7"/>
      <c r="BLI46" s="7"/>
      <c r="BLJ46" s="7"/>
      <c r="BLK46" s="7"/>
      <c r="BLL46" s="7"/>
      <c r="BLM46" s="7"/>
      <c r="BLN46" s="7"/>
      <c r="BLO46" s="7"/>
      <c r="BLP46" s="7"/>
      <c r="BLQ46" s="7"/>
      <c r="BLR46" s="7"/>
      <c r="BLS46" s="7"/>
      <c r="BLT46" s="7"/>
      <c r="BLU46" s="7"/>
      <c r="BLV46" s="7"/>
      <c r="BLW46" s="7"/>
      <c r="BLX46" s="7"/>
      <c r="BLY46" s="7"/>
      <c r="BLZ46" s="7"/>
      <c r="BMA46" s="7"/>
      <c r="BMB46" s="7"/>
      <c r="BMC46" s="7"/>
      <c r="BMD46" s="7"/>
      <c r="BME46" s="7"/>
      <c r="BMF46" s="7"/>
      <c r="BMG46" s="7"/>
      <c r="BMH46" s="7"/>
      <c r="BMI46" s="7"/>
      <c r="BMJ46" s="7"/>
      <c r="BMK46" s="7"/>
      <c r="BML46" s="7"/>
      <c r="BMM46" s="7"/>
      <c r="BMN46" s="7"/>
      <c r="BMO46" s="7"/>
      <c r="BMP46" s="7"/>
      <c r="BMQ46" s="7"/>
      <c r="BMR46" s="7"/>
      <c r="BMS46" s="7"/>
      <c r="BMT46" s="7"/>
      <c r="BMU46" s="7"/>
      <c r="BMV46" s="7"/>
      <c r="BMW46" s="7"/>
      <c r="BMX46" s="7"/>
      <c r="BMY46" s="7"/>
      <c r="BMZ46" s="7"/>
      <c r="BNA46" s="7"/>
      <c r="BNB46" s="7"/>
      <c r="BNC46" s="7"/>
      <c r="BND46" s="7"/>
      <c r="BNE46" s="7"/>
      <c r="BNF46" s="7"/>
      <c r="BNG46" s="7"/>
      <c r="BNH46" s="7"/>
      <c r="BNI46" s="7"/>
      <c r="BNJ46" s="7"/>
      <c r="BNK46" s="7"/>
      <c r="BNL46" s="7"/>
      <c r="BNM46" s="7"/>
      <c r="BNN46" s="7"/>
      <c r="BNO46" s="7"/>
      <c r="BNP46" s="7"/>
      <c r="BNQ46" s="7"/>
      <c r="BNR46" s="7"/>
      <c r="BNS46" s="7"/>
      <c r="BNT46" s="7"/>
      <c r="BNU46" s="7"/>
      <c r="BNV46" s="7"/>
      <c r="BNW46" s="7"/>
      <c r="BNX46" s="7"/>
      <c r="BNY46" s="7"/>
      <c r="BNZ46" s="7"/>
      <c r="BOA46" s="7"/>
      <c r="BOB46" s="7"/>
      <c r="BOC46" s="7"/>
      <c r="BOD46" s="7"/>
      <c r="BOE46" s="7"/>
      <c r="BOF46" s="7"/>
      <c r="BOG46" s="7"/>
      <c r="BOH46" s="7"/>
      <c r="BOI46" s="7"/>
      <c r="BOJ46" s="7"/>
      <c r="BOK46" s="7"/>
      <c r="BOL46" s="7"/>
      <c r="BOM46" s="7"/>
      <c r="BON46" s="7"/>
      <c r="BOO46" s="7"/>
      <c r="BOP46" s="7"/>
      <c r="BOQ46" s="7"/>
      <c r="BOR46" s="7"/>
      <c r="BOS46" s="7"/>
      <c r="BOT46" s="7"/>
      <c r="BOU46" s="7"/>
      <c r="BOV46" s="7"/>
      <c r="BOW46" s="7"/>
      <c r="BOX46" s="7"/>
      <c r="BOY46" s="7"/>
      <c r="BOZ46" s="7"/>
      <c r="BPA46" s="7"/>
      <c r="BPB46" s="7"/>
      <c r="BPC46" s="7"/>
      <c r="BPD46" s="7"/>
      <c r="BPE46" s="7"/>
      <c r="BPF46" s="7"/>
      <c r="BPG46" s="7"/>
      <c r="BPH46" s="7"/>
      <c r="BPI46" s="7"/>
      <c r="BPJ46" s="7"/>
      <c r="BPK46" s="7"/>
      <c r="BPL46" s="7"/>
      <c r="BPM46" s="7"/>
      <c r="BPN46" s="7"/>
      <c r="BPO46" s="7"/>
      <c r="BPP46" s="7"/>
      <c r="BPQ46" s="7"/>
      <c r="BPR46" s="7"/>
      <c r="BPS46" s="7"/>
      <c r="BPT46" s="7"/>
      <c r="BPU46" s="7"/>
      <c r="BPV46" s="7"/>
      <c r="BPW46" s="7"/>
      <c r="BPX46" s="7"/>
      <c r="BPY46" s="7"/>
      <c r="BPZ46" s="7"/>
      <c r="BQA46" s="7"/>
      <c r="BQB46" s="7"/>
      <c r="BQC46" s="7"/>
      <c r="BQD46" s="7"/>
      <c r="BQE46" s="7"/>
      <c r="BQF46" s="7"/>
      <c r="BQG46" s="7"/>
      <c r="BQH46" s="7"/>
      <c r="BQI46" s="7"/>
      <c r="BQJ46" s="7"/>
      <c r="BQK46" s="7"/>
      <c r="BQL46" s="7"/>
      <c r="BQM46" s="7"/>
      <c r="BQN46" s="7"/>
    </row>
    <row r="47" spans="1:1808" customFormat="1">
      <c r="A47" s="12" t="s">
        <v>195</v>
      </c>
      <c r="B47" s="12" t="s">
        <v>196</v>
      </c>
      <c r="C47" s="12"/>
      <c r="D47" s="34">
        <v>27</v>
      </c>
      <c r="E47" s="34">
        <v>16</v>
      </c>
      <c r="F47" s="34"/>
      <c r="G47" s="36"/>
      <c r="H47" s="36"/>
      <c r="I47" s="36"/>
      <c r="J47" s="37"/>
      <c r="K47" s="34"/>
      <c r="L47" s="34">
        <f t="shared" si="10"/>
        <v>43</v>
      </c>
      <c r="M47" s="2">
        <f t="shared" si="11"/>
        <v>2</v>
      </c>
      <c r="N47" s="2"/>
      <c r="O47" s="2"/>
      <c r="P47" s="2"/>
      <c r="Q47" s="2">
        <f t="shared" si="12"/>
        <v>0</v>
      </c>
      <c r="R47" s="2">
        <f t="shared" si="13"/>
        <v>0</v>
      </c>
      <c r="S47" s="2">
        <f t="shared" si="14"/>
        <v>0</v>
      </c>
      <c r="T47" s="2">
        <f t="shared" si="15"/>
        <v>0</v>
      </c>
      <c r="U47" s="2">
        <f t="shared" si="16"/>
        <v>0</v>
      </c>
      <c r="V47" s="2">
        <f t="shared" si="17"/>
        <v>0</v>
      </c>
      <c r="W47" s="34">
        <f>L47</f>
        <v>43</v>
      </c>
      <c r="X47" s="7" t="s">
        <v>580</v>
      </c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7"/>
      <c r="BE47" s="7"/>
      <c r="BF47" s="7"/>
      <c r="BG47" s="7"/>
      <c r="BH47" s="7"/>
      <c r="BI47" s="7"/>
      <c r="BJ47" s="7"/>
      <c r="BK47" s="7"/>
      <c r="BL47" s="7"/>
      <c r="BM47" s="7"/>
      <c r="BN47" s="7"/>
      <c r="BO47" s="7"/>
      <c r="BP47" s="7"/>
      <c r="BQ47" s="7"/>
      <c r="BR47" s="7"/>
      <c r="BS47" s="7"/>
      <c r="BT47" s="7"/>
      <c r="BU47" s="7"/>
      <c r="BV47" s="7"/>
      <c r="BW47" s="7"/>
      <c r="BX47" s="7"/>
      <c r="BY47" s="7"/>
      <c r="BZ47" s="7"/>
      <c r="CA47" s="7"/>
      <c r="CB47" s="7"/>
      <c r="CC47" s="7"/>
      <c r="CD47" s="7"/>
      <c r="CE47" s="7"/>
      <c r="CF47" s="7"/>
      <c r="CG47" s="7"/>
      <c r="CH47" s="7"/>
      <c r="CI47" s="7"/>
      <c r="CJ47" s="7"/>
      <c r="CK47" s="7"/>
      <c r="CL47" s="7"/>
      <c r="CM47" s="7"/>
      <c r="CN47" s="7"/>
      <c r="CO47" s="7"/>
      <c r="CP47" s="7"/>
      <c r="CQ47" s="7"/>
      <c r="CR47" s="7"/>
      <c r="CS47" s="7"/>
      <c r="CT47" s="7"/>
      <c r="CU47" s="7"/>
      <c r="CV47" s="7"/>
      <c r="CW47" s="7"/>
      <c r="CX47" s="7"/>
      <c r="CY47" s="7"/>
      <c r="CZ47" s="7"/>
      <c r="DA47" s="7"/>
      <c r="DB47" s="7"/>
      <c r="DC47" s="7"/>
      <c r="DD47" s="7"/>
      <c r="DE47" s="7"/>
      <c r="DF47" s="7"/>
      <c r="DG47" s="7"/>
      <c r="DH47" s="7"/>
      <c r="DI47" s="7"/>
      <c r="DJ47" s="7"/>
      <c r="DK47" s="7"/>
      <c r="DL47" s="7"/>
      <c r="DM47" s="7"/>
      <c r="DN47" s="7"/>
      <c r="DO47" s="7"/>
      <c r="DP47" s="7"/>
      <c r="DQ47" s="7"/>
      <c r="DR47" s="7"/>
      <c r="DS47" s="7"/>
      <c r="DT47" s="7"/>
      <c r="DU47" s="7"/>
      <c r="DV47" s="7"/>
      <c r="DW47" s="7"/>
      <c r="DX47" s="7"/>
      <c r="DY47" s="7"/>
      <c r="DZ47" s="7"/>
      <c r="EA47" s="7"/>
      <c r="EB47" s="7"/>
      <c r="EC47" s="7"/>
      <c r="ED47" s="7"/>
      <c r="EE47" s="7"/>
      <c r="EF47" s="7"/>
      <c r="EG47" s="7"/>
      <c r="EH47" s="7"/>
      <c r="EI47" s="7"/>
      <c r="EJ47" s="7"/>
      <c r="EK47" s="7"/>
      <c r="EL47" s="7"/>
      <c r="EM47" s="7"/>
      <c r="EN47" s="7"/>
      <c r="EO47" s="7"/>
      <c r="EP47" s="7"/>
      <c r="EQ47" s="7"/>
      <c r="ER47" s="7"/>
      <c r="ES47" s="7"/>
      <c r="ET47" s="7"/>
      <c r="EU47" s="7"/>
      <c r="EV47" s="7"/>
      <c r="EW47" s="7"/>
      <c r="EX47" s="7"/>
      <c r="EY47" s="7"/>
      <c r="EZ47" s="7"/>
      <c r="FA47" s="7"/>
      <c r="FB47" s="7"/>
      <c r="FC47" s="7"/>
      <c r="FD47" s="7"/>
      <c r="FE47" s="7"/>
      <c r="FF47" s="7"/>
      <c r="FG47" s="7"/>
      <c r="FH47" s="7"/>
      <c r="FI47" s="7"/>
      <c r="FJ47" s="7"/>
      <c r="FK47" s="7"/>
      <c r="FL47" s="7"/>
      <c r="FM47" s="7"/>
      <c r="FN47" s="7"/>
      <c r="FO47" s="7"/>
      <c r="FP47" s="7"/>
      <c r="FQ47" s="7"/>
      <c r="FR47" s="7"/>
      <c r="FS47" s="7"/>
      <c r="FT47" s="7"/>
      <c r="FU47" s="7"/>
      <c r="FV47" s="7"/>
      <c r="FW47" s="7"/>
      <c r="FX47" s="7"/>
      <c r="FY47" s="7"/>
      <c r="FZ47" s="7"/>
      <c r="GA47" s="7"/>
      <c r="GB47" s="7"/>
      <c r="GC47" s="7"/>
      <c r="GD47" s="7"/>
      <c r="GE47" s="7"/>
      <c r="GF47" s="7"/>
      <c r="GG47" s="7"/>
      <c r="GH47" s="7"/>
      <c r="GI47" s="7"/>
      <c r="GJ47" s="7"/>
      <c r="GK47" s="7"/>
      <c r="GL47" s="7"/>
      <c r="GM47" s="7"/>
      <c r="GN47" s="7"/>
      <c r="GO47" s="7"/>
      <c r="GP47" s="7"/>
      <c r="GQ47" s="7"/>
      <c r="GR47" s="7"/>
      <c r="GS47" s="7"/>
      <c r="GT47" s="7"/>
      <c r="GU47" s="7"/>
      <c r="GV47" s="7"/>
      <c r="GW47" s="7"/>
      <c r="GX47" s="7"/>
      <c r="GY47" s="7"/>
      <c r="GZ47" s="7"/>
      <c r="HA47" s="7"/>
      <c r="HB47" s="7"/>
      <c r="HC47" s="7"/>
      <c r="HD47" s="7"/>
      <c r="HE47" s="7"/>
      <c r="HF47" s="7"/>
      <c r="HG47" s="7"/>
      <c r="HH47" s="7"/>
      <c r="HI47" s="7"/>
      <c r="HJ47" s="7"/>
      <c r="HK47" s="7"/>
      <c r="HL47" s="7"/>
      <c r="HM47" s="7"/>
      <c r="HN47" s="7"/>
      <c r="HO47" s="7"/>
      <c r="HP47" s="7"/>
      <c r="HQ47" s="7"/>
      <c r="HR47" s="7"/>
      <c r="HS47" s="7"/>
      <c r="HT47" s="7"/>
      <c r="HU47" s="7"/>
      <c r="HV47" s="7"/>
      <c r="HW47" s="7"/>
      <c r="HX47" s="7"/>
      <c r="HY47" s="7"/>
      <c r="HZ47" s="7"/>
      <c r="IA47" s="7"/>
      <c r="IB47" s="7"/>
      <c r="IC47" s="7"/>
      <c r="ID47" s="7"/>
      <c r="IE47" s="7"/>
      <c r="IF47" s="7"/>
      <c r="IG47" s="7"/>
      <c r="IH47" s="7"/>
      <c r="II47" s="7"/>
      <c r="IJ47" s="7"/>
      <c r="IK47" s="7"/>
      <c r="IL47" s="7"/>
      <c r="IM47" s="7"/>
      <c r="IN47" s="7"/>
      <c r="IO47" s="7"/>
      <c r="IP47" s="7"/>
      <c r="IQ47" s="7"/>
      <c r="IR47" s="7"/>
      <c r="IS47" s="7"/>
      <c r="IT47" s="7"/>
      <c r="IU47" s="7"/>
      <c r="IV47" s="7"/>
      <c r="IW47" s="7"/>
      <c r="IX47" s="7"/>
      <c r="IY47" s="7"/>
      <c r="IZ47" s="7"/>
      <c r="JA47" s="7"/>
      <c r="JB47" s="7"/>
      <c r="JC47" s="7"/>
      <c r="JD47" s="7"/>
      <c r="JE47" s="7"/>
      <c r="JF47" s="7"/>
      <c r="JG47" s="7"/>
      <c r="JH47" s="7"/>
      <c r="JI47" s="7"/>
      <c r="JJ47" s="7"/>
      <c r="JK47" s="7"/>
      <c r="JL47" s="7"/>
      <c r="JM47" s="7"/>
      <c r="JN47" s="7"/>
      <c r="JO47" s="7"/>
      <c r="JP47" s="7"/>
      <c r="JQ47" s="7"/>
      <c r="JR47" s="7"/>
      <c r="JS47" s="7"/>
      <c r="JT47" s="7"/>
      <c r="JU47" s="7"/>
      <c r="JV47" s="7"/>
      <c r="JW47" s="7"/>
      <c r="JX47" s="7"/>
      <c r="JY47" s="7"/>
      <c r="JZ47" s="7"/>
      <c r="KA47" s="7"/>
      <c r="KB47" s="7"/>
      <c r="KC47" s="7"/>
      <c r="KD47" s="7"/>
      <c r="KE47" s="7"/>
      <c r="KF47" s="7"/>
      <c r="KG47" s="7"/>
      <c r="KH47" s="7"/>
      <c r="KI47" s="7"/>
      <c r="KJ47" s="7"/>
      <c r="KK47" s="7"/>
      <c r="KL47" s="7"/>
      <c r="KM47" s="7"/>
      <c r="KN47" s="7"/>
      <c r="KO47" s="7"/>
      <c r="KP47" s="7"/>
      <c r="KQ47" s="7"/>
      <c r="KR47" s="7"/>
      <c r="KS47" s="7"/>
      <c r="KT47" s="7"/>
      <c r="KU47" s="7"/>
      <c r="KV47" s="7"/>
      <c r="KW47" s="7"/>
      <c r="KX47" s="7"/>
      <c r="KY47" s="7"/>
      <c r="KZ47" s="7"/>
      <c r="LA47" s="7"/>
      <c r="LB47" s="7"/>
      <c r="LC47" s="7"/>
      <c r="LD47" s="7"/>
      <c r="LE47" s="7"/>
      <c r="LF47" s="7"/>
      <c r="LG47" s="7"/>
      <c r="LH47" s="7"/>
      <c r="LI47" s="7"/>
      <c r="LJ47" s="7"/>
      <c r="LK47" s="7"/>
      <c r="LL47" s="7"/>
      <c r="LM47" s="7"/>
      <c r="LN47" s="7"/>
      <c r="LO47" s="7"/>
      <c r="LP47" s="7"/>
      <c r="LQ47" s="7"/>
      <c r="LR47" s="7"/>
      <c r="LS47" s="7"/>
      <c r="LT47" s="7"/>
      <c r="LU47" s="7"/>
      <c r="LV47" s="7"/>
      <c r="LW47" s="7"/>
      <c r="LX47" s="7"/>
      <c r="LY47" s="7"/>
      <c r="LZ47" s="7"/>
      <c r="MA47" s="7"/>
      <c r="MB47" s="7"/>
      <c r="MC47" s="7"/>
      <c r="MD47" s="7"/>
      <c r="ME47" s="7"/>
      <c r="MF47" s="7"/>
      <c r="MG47" s="7"/>
      <c r="MH47" s="7"/>
      <c r="MI47" s="7"/>
      <c r="MJ47" s="7"/>
      <c r="MK47" s="7"/>
      <c r="ML47" s="7"/>
      <c r="MM47" s="7"/>
      <c r="MN47" s="7"/>
      <c r="MO47" s="7"/>
      <c r="MP47" s="7"/>
      <c r="MQ47" s="7"/>
      <c r="MR47" s="7"/>
      <c r="MS47" s="7"/>
      <c r="MT47" s="7"/>
      <c r="MU47" s="7"/>
      <c r="MV47" s="7"/>
      <c r="MW47" s="7"/>
      <c r="MX47" s="7"/>
      <c r="MY47" s="7"/>
      <c r="MZ47" s="7"/>
      <c r="NA47" s="7"/>
      <c r="NB47" s="7"/>
      <c r="NC47" s="7"/>
      <c r="ND47" s="7"/>
      <c r="NE47" s="7"/>
      <c r="NF47" s="7"/>
      <c r="NG47" s="7"/>
      <c r="NH47" s="7"/>
      <c r="NI47" s="7"/>
      <c r="NJ47" s="7"/>
      <c r="NK47" s="7"/>
      <c r="NL47" s="7"/>
      <c r="NM47" s="7"/>
      <c r="NN47" s="7"/>
      <c r="NO47" s="7"/>
      <c r="NP47" s="7"/>
      <c r="NQ47" s="7"/>
      <c r="NR47" s="7"/>
      <c r="NS47" s="7"/>
      <c r="NT47" s="7"/>
      <c r="NU47" s="7"/>
      <c r="NV47" s="7"/>
      <c r="NW47" s="7"/>
      <c r="NX47" s="7"/>
      <c r="NY47" s="7"/>
      <c r="NZ47" s="7"/>
      <c r="OA47" s="7"/>
      <c r="OB47" s="7"/>
      <c r="OC47" s="7"/>
      <c r="OD47" s="7"/>
      <c r="OE47" s="7"/>
      <c r="OF47" s="7"/>
      <c r="OG47" s="7"/>
      <c r="OH47" s="7"/>
      <c r="OI47" s="7"/>
      <c r="OJ47" s="7"/>
      <c r="OK47" s="7"/>
      <c r="OL47" s="7"/>
      <c r="OM47" s="7"/>
      <c r="ON47" s="7"/>
      <c r="OO47" s="7"/>
      <c r="OP47" s="7"/>
      <c r="OQ47" s="7"/>
      <c r="OR47" s="7"/>
      <c r="OS47" s="7"/>
      <c r="OT47" s="7"/>
      <c r="OU47" s="7"/>
      <c r="OV47" s="7"/>
      <c r="OW47" s="7"/>
      <c r="OX47" s="7"/>
      <c r="OY47" s="7"/>
      <c r="OZ47" s="7"/>
      <c r="PA47" s="7"/>
      <c r="PB47" s="7"/>
      <c r="PC47" s="7"/>
      <c r="PD47" s="7"/>
      <c r="PE47" s="7"/>
      <c r="PF47" s="7"/>
      <c r="PG47" s="7"/>
      <c r="PH47" s="7"/>
      <c r="PI47" s="7"/>
      <c r="PJ47" s="7"/>
      <c r="PK47" s="7"/>
      <c r="PL47" s="7"/>
      <c r="PM47" s="7"/>
      <c r="PN47" s="7"/>
      <c r="PO47" s="7"/>
      <c r="PP47" s="7"/>
      <c r="PQ47" s="7"/>
      <c r="PR47" s="7"/>
      <c r="PS47" s="7"/>
      <c r="PT47" s="7"/>
      <c r="PU47" s="7"/>
      <c r="PV47" s="7"/>
      <c r="PW47" s="7"/>
      <c r="PX47" s="7"/>
      <c r="PY47" s="7"/>
      <c r="PZ47" s="7"/>
      <c r="QA47" s="7"/>
      <c r="QB47" s="7"/>
      <c r="QC47" s="7"/>
      <c r="QD47" s="7"/>
      <c r="QE47" s="7"/>
      <c r="QF47" s="7"/>
      <c r="QG47" s="7"/>
      <c r="QH47" s="7"/>
      <c r="QI47" s="7"/>
      <c r="QJ47" s="7"/>
      <c r="QK47" s="7"/>
      <c r="QL47" s="7"/>
      <c r="QM47" s="7"/>
      <c r="QN47" s="7"/>
      <c r="QO47" s="7"/>
      <c r="QP47" s="7"/>
      <c r="QQ47" s="7"/>
      <c r="QR47" s="7"/>
      <c r="QS47" s="7"/>
      <c r="QT47" s="7"/>
      <c r="QU47" s="7"/>
      <c r="QV47" s="7"/>
      <c r="QW47" s="7"/>
      <c r="QX47" s="7"/>
      <c r="QY47" s="7"/>
      <c r="QZ47" s="7"/>
      <c r="RA47" s="7"/>
      <c r="RB47" s="7"/>
      <c r="RC47" s="7"/>
      <c r="RD47" s="7"/>
      <c r="RE47" s="7"/>
      <c r="RF47" s="7"/>
      <c r="RG47" s="7"/>
      <c r="RH47" s="7"/>
      <c r="RI47" s="7"/>
      <c r="RJ47" s="7"/>
      <c r="RK47" s="7"/>
      <c r="RL47" s="7"/>
      <c r="RM47" s="7"/>
      <c r="RN47" s="7"/>
      <c r="RO47" s="7"/>
      <c r="RP47" s="7"/>
      <c r="RQ47" s="7"/>
      <c r="RR47" s="7"/>
      <c r="RS47" s="7"/>
      <c r="RT47" s="7"/>
      <c r="RU47" s="7"/>
      <c r="RV47" s="7"/>
      <c r="RW47" s="7"/>
      <c r="RX47" s="7"/>
      <c r="RY47" s="7"/>
      <c r="RZ47" s="7"/>
      <c r="SA47" s="7"/>
      <c r="SB47" s="7"/>
      <c r="SC47" s="7"/>
      <c r="SD47" s="7"/>
      <c r="SE47" s="7"/>
      <c r="SF47" s="7"/>
      <c r="SG47" s="7"/>
      <c r="SH47" s="7"/>
      <c r="SI47" s="7"/>
      <c r="SJ47" s="7"/>
      <c r="SK47" s="7"/>
      <c r="SL47" s="7"/>
      <c r="SM47" s="7"/>
      <c r="SN47" s="7"/>
      <c r="SO47" s="7"/>
      <c r="SP47" s="7"/>
      <c r="SQ47" s="7"/>
      <c r="SR47" s="7"/>
      <c r="SS47" s="7"/>
      <c r="ST47" s="7"/>
      <c r="SU47" s="7"/>
      <c r="SV47" s="7"/>
      <c r="SW47" s="7"/>
      <c r="SX47" s="7"/>
      <c r="SY47" s="7"/>
      <c r="SZ47" s="7"/>
      <c r="TA47" s="7"/>
      <c r="TB47" s="7"/>
      <c r="TC47" s="7"/>
      <c r="TD47" s="7"/>
      <c r="TE47" s="7"/>
      <c r="TF47" s="7"/>
      <c r="TG47" s="7"/>
      <c r="TH47" s="7"/>
      <c r="TI47" s="7"/>
      <c r="TJ47" s="7"/>
      <c r="TK47" s="7"/>
      <c r="TL47" s="7"/>
      <c r="TM47" s="7"/>
      <c r="TN47" s="7"/>
      <c r="TO47" s="7"/>
      <c r="TP47" s="7"/>
      <c r="TQ47" s="7"/>
      <c r="TR47" s="7"/>
      <c r="TS47" s="7"/>
      <c r="TT47" s="7"/>
      <c r="TU47" s="7"/>
      <c r="TV47" s="7"/>
      <c r="TW47" s="7"/>
      <c r="TX47" s="7"/>
      <c r="TY47" s="7"/>
      <c r="TZ47" s="7"/>
      <c r="UA47" s="7"/>
      <c r="UB47" s="7"/>
      <c r="UC47" s="7"/>
      <c r="UD47" s="7"/>
      <c r="UE47" s="7"/>
      <c r="UF47" s="7"/>
      <c r="UG47" s="7"/>
      <c r="UH47" s="7"/>
      <c r="UI47" s="7"/>
      <c r="UJ47" s="7"/>
      <c r="UK47" s="7"/>
      <c r="UL47" s="7"/>
      <c r="UM47" s="7"/>
      <c r="UN47" s="7"/>
      <c r="UO47" s="7"/>
      <c r="UP47" s="7"/>
      <c r="UQ47" s="7"/>
      <c r="UR47" s="7"/>
      <c r="US47" s="7"/>
      <c r="UT47" s="7"/>
      <c r="UU47" s="7"/>
      <c r="UV47" s="7"/>
      <c r="UW47" s="7"/>
      <c r="UX47" s="7"/>
      <c r="UY47" s="7"/>
      <c r="UZ47" s="7"/>
      <c r="VA47" s="7"/>
      <c r="VB47" s="7"/>
      <c r="VC47" s="7"/>
      <c r="VD47" s="7"/>
      <c r="VE47" s="7"/>
      <c r="VF47" s="7"/>
      <c r="VG47" s="7"/>
      <c r="VH47" s="7"/>
      <c r="VI47" s="7"/>
      <c r="VJ47" s="7"/>
      <c r="VK47" s="7"/>
      <c r="VL47" s="7"/>
      <c r="VM47" s="7"/>
      <c r="VN47" s="7"/>
      <c r="VO47" s="7"/>
      <c r="VP47" s="7"/>
      <c r="VQ47" s="7"/>
      <c r="VR47" s="7"/>
      <c r="VS47" s="7"/>
      <c r="VT47" s="7"/>
      <c r="VU47" s="7"/>
      <c r="VV47" s="7"/>
      <c r="VW47" s="7"/>
      <c r="VX47" s="7"/>
      <c r="VY47" s="7"/>
      <c r="VZ47" s="7"/>
      <c r="WA47" s="7"/>
      <c r="WB47" s="7"/>
      <c r="WC47" s="7"/>
      <c r="WD47" s="7"/>
      <c r="WE47" s="7"/>
      <c r="WF47" s="7"/>
      <c r="WG47" s="7"/>
      <c r="WH47" s="7"/>
      <c r="WI47" s="7"/>
      <c r="WJ47" s="7"/>
      <c r="WK47" s="7"/>
      <c r="WL47" s="7"/>
      <c r="WM47" s="7"/>
      <c r="WN47" s="7"/>
      <c r="WO47" s="7"/>
      <c r="WP47" s="7"/>
      <c r="WQ47" s="7"/>
      <c r="WR47" s="7"/>
      <c r="WS47" s="7"/>
      <c r="WT47" s="7"/>
      <c r="WU47" s="7"/>
      <c r="WV47" s="7"/>
      <c r="WW47" s="7"/>
      <c r="WX47" s="7"/>
      <c r="WY47" s="7"/>
      <c r="WZ47" s="7"/>
      <c r="XA47" s="7"/>
      <c r="XB47" s="7"/>
      <c r="XC47" s="7"/>
      <c r="XD47" s="7"/>
      <c r="XE47" s="7"/>
      <c r="XF47" s="7"/>
      <c r="XG47" s="7"/>
      <c r="XH47" s="7"/>
      <c r="XI47" s="7"/>
      <c r="XJ47" s="7"/>
      <c r="XK47" s="7"/>
      <c r="XL47" s="7"/>
      <c r="XM47" s="7"/>
      <c r="XN47" s="7"/>
      <c r="XO47" s="7"/>
      <c r="XP47" s="7"/>
      <c r="XQ47" s="7"/>
      <c r="XR47" s="7"/>
      <c r="XS47" s="7"/>
      <c r="XT47" s="7"/>
      <c r="XU47" s="7"/>
      <c r="XV47" s="7"/>
      <c r="XW47" s="7"/>
      <c r="XX47" s="7"/>
      <c r="XY47" s="7"/>
      <c r="XZ47" s="7"/>
      <c r="YA47" s="7"/>
      <c r="YB47" s="7"/>
      <c r="YC47" s="7"/>
      <c r="YD47" s="7"/>
      <c r="YE47" s="7"/>
      <c r="YF47" s="7"/>
      <c r="YG47" s="7"/>
      <c r="YH47" s="7"/>
      <c r="YI47" s="7"/>
      <c r="YJ47" s="7"/>
      <c r="YK47" s="7"/>
      <c r="YL47" s="7"/>
      <c r="YM47" s="7"/>
      <c r="YN47" s="7"/>
      <c r="YO47" s="7"/>
      <c r="YP47" s="7"/>
      <c r="YQ47" s="7"/>
      <c r="YR47" s="7"/>
      <c r="YS47" s="7"/>
      <c r="YT47" s="7"/>
      <c r="YU47" s="7"/>
      <c r="YV47" s="7"/>
      <c r="YW47" s="7"/>
      <c r="YX47" s="7"/>
      <c r="YY47" s="7"/>
      <c r="YZ47" s="7"/>
      <c r="ZA47" s="7"/>
      <c r="ZB47" s="7"/>
      <c r="ZC47" s="7"/>
      <c r="ZD47" s="7"/>
      <c r="ZE47" s="7"/>
      <c r="ZF47" s="7"/>
      <c r="ZG47" s="7"/>
      <c r="ZH47" s="7"/>
      <c r="ZI47" s="7"/>
      <c r="ZJ47" s="7"/>
      <c r="ZK47" s="7"/>
      <c r="ZL47" s="7"/>
      <c r="ZM47" s="7"/>
      <c r="ZN47" s="7"/>
      <c r="ZO47" s="7"/>
      <c r="ZP47" s="7"/>
      <c r="ZQ47" s="7"/>
      <c r="ZR47" s="7"/>
      <c r="ZS47" s="7"/>
      <c r="ZT47" s="7"/>
      <c r="ZU47" s="7"/>
      <c r="ZV47" s="7"/>
      <c r="ZW47" s="7"/>
      <c r="ZX47" s="7"/>
      <c r="ZY47" s="7"/>
      <c r="ZZ47" s="7"/>
      <c r="AAA47" s="7"/>
      <c r="AAB47" s="7"/>
      <c r="AAC47" s="7"/>
      <c r="AAD47" s="7"/>
      <c r="AAE47" s="7"/>
      <c r="AAF47" s="7"/>
      <c r="AAG47" s="7"/>
      <c r="AAH47" s="7"/>
      <c r="AAI47" s="7"/>
      <c r="AAJ47" s="7"/>
      <c r="AAK47" s="7"/>
      <c r="AAL47" s="7"/>
      <c r="AAM47" s="7"/>
      <c r="AAN47" s="7"/>
      <c r="AAO47" s="7"/>
      <c r="AAP47" s="7"/>
      <c r="AAQ47" s="7"/>
      <c r="AAR47" s="7"/>
      <c r="AAS47" s="7"/>
      <c r="AAT47" s="7"/>
      <c r="AAU47" s="7"/>
      <c r="AAV47" s="7"/>
      <c r="AAW47" s="7"/>
      <c r="AAX47" s="7"/>
      <c r="AAY47" s="7"/>
      <c r="AAZ47" s="7"/>
      <c r="ABA47" s="7"/>
      <c r="ABB47" s="7"/>
      <c r="ABC47" s="7"/>
      <c r="ABD47" s="7"/>
      <c r="ABE47" s="7"/>
      <c r="ABF47" s="7"/>
      <c r="ABG47" s="7"/>
      <c r="ABH47" s="7"/>
      <c r="ABI47" s="7"/>
      <c r="ABJ47" s="7"/>
      <c r="ABK47" s="7"/>
      <c r="ABL47" s="7"/>
      <c r="ABM47" s="7"/>
      <c r="ABN47" s="7"/>
      <c r="ABO47" s="7"/>
      <c r="ABP47" s="7"/>
      <c r="ABQ47" s="7"/>
      <c r="ABR47" s="7"/>
      <c r="ABS47" s="7"/>
      <c r="ABT47" s="7"/>
      <c r="ABU47" s="7"/>
      <c r="ABV47" s="7"/>
      <c r="ABW47" s="7"/>
      <c r="ABX47" s="7"/>
      <c r="ABY47" s="7"/>
      <c r="ABZ47" s="7"/>
      <c r="ACA47" s="7"/>
      <c r="ACB47" s="7"/>
      <c r="ACC47" s="7"/>
      <c r="ACD47" s="7"/>
      <c r="ACE47" s="7"/>
      <c r="ACF47" s="7"/>
      <c r="ACG47" s="7"/>
      <c r="ACH47" s="7"/>
      <c r="ACI47" s="7"/>
      <c r="ACJ47" s="7"/>
      <c r="ACK47" s="7"/>
      <c r="ACL47" s="7"/>
      <c r="ACM47" s="7"/>
      <c r="ACN47" s="7"/>
      <c r="ACO47" s="7"/>
      <c r="ACP47" s="7"/>
      <c r="ACQ47" s="7"/>
      <c r="ACR47" s="7"/>
      <c r="ACS47" s="7"/>
      <c r="ACT47" s="7"/>
      <c r="ACU47" s="7"/>
      <c r="ACV47" s="7"/>
      <c r="ACW47" s="7"/>
      <c r="ACX47" s="7"/>
      <c r="ACY47" s="7"/>
      <c r="ACZ47" s="7"/>
      <c r="ADA47" s="7"/>
      <c r="ADB47" s="7"/>
      <c r="ADC47" s="7"/>
      <c r="ADD47" s="7"/>
      <c r="ADE47" s="7"/>
      <c r="ADF47" s="7"/>
      <c r="ADG47" s="7"/>
      <c r="ADH47" s="7"/>
      <c r="ADI47" s="7"/>
      <c r="ADJ47" s="7"/>
      <c r="ADK47" s="7"/>
      <c r="ADL47" s="7"/>
      <c r="ADM47" s="7"/>
      <c r="ADN47" s="7"/>
      <c r="ADO47" s="7"/>
      <c r="ADP47" s="7"/>
      <c r="ADQ47" s="7"/>
      <c r="ADR47" s="7"/>
      <c r="ADS47" s="7"/>
      <c r="ADT47" s="7"/>
      <c r="ADU47" s="7"/>
      <c r="ADV47" s="7"/>
      <c r="ADW47" s="7"/>
      <c r="ADX47" s="7"/>
      <c r="ADY47" s="7"/>
      <c r="ADZ47" s="7"/>
      <c r="AEA47" s="7"/>
      <c r="AEB47" s="7"/>
      <c r="AEC47" s="7"/>
      <c r="AED47" s="7"/>
      <c r="AEE47" s="7"/>
      <c r="AEF47" s="7"/>
      <c r="AEG47" s="7"/>
      <c r="AEH47" s="7"/>
      <c r="AEI47" s="7"/>
      <c r="AEJ47" s="7"/>
      <c r="AEK47" s="7"/>
      <c r="AEL47" s="7"/>
      <c r="AEM47" s="7"/>
      <c r="AEN47" s="7"/>
      <c r="AEO47" s="7"/>
      <c r="AEP47" s="7"/>
      <c r="AEQ47" s="7"/>
      <c r="AER47" s="7"/>
      <c r="AES47" s="7"/>
      <c r="AET47" s="7"/>
      <c r="AEU47" s="7"/>
      <c r="AEV47" s="7"/>
      <c r="AEW47" s="7"/>
      <c r="AEX47" s="7"/>
      <c r="AEY47" s="7"/>
      <c r="AEZ47" s="7"/>
      <c r="AFA47" s="7"/>
      <c r="AFB47" s="7"/>
      <c r="AFC47" s="7"/>
      <c r="AFD47" s="7"/>
      <c r="AFE47" s="7"/>
      <c r="AFF47" s="7"/>
      <c r="AFG47" s="7"/>
      <c r="AFH47" s="7"/>
      <c r="AFI47" s="7"/>
      <c r="AFJ47" s="7"/>
      <c r="AFK47" s="7"/>
      <c r="AFL47" s="7"/>
      <c r="AFM47" s="7"/>
      <c r="AFN47" s="7"/>
      <c r="AFO47" s="7"/>
      <c r="AFP47" s="7"/>
      <c r="AFQ47" s="7"/>
      <c r="AFR47" s="7"/>
      <c r="AFS47" s="7"/>
      <c r="AFT47" s="7"/>
      <c r="AFU47" s="7"/>
      <c r="AFV47" s="7"/>
      <c r="AFW47" s="7"/>
      <c r="AFX47" s="7"/>
      <c r="AFY47" s="7"/>
      <c r="AFZ47" s="7"/>
      <c r="AGA47" s="7"/>
      <c r="AGB47" s="7"/>
      <c r="AGC47" s="7"/>
      <c r="AGD47" s="7"/>
      <c r="AGE47" s="7"/>
      <c r="AGF47" s="7"/>
      <c r="AGG47" s="7"/>
      <c r="AGH47" s="7"/>
      <c r="AGI47" s="7"/>
      <c r="AGJ47" s="7"/>
      <c r="AGK47" s="7"/>
      <c r="AGL47" s="7"/>
      <c r="AGM47" s="7"/>
      <c r="AGN47" s="7"/>
      <c r="AGO47" s="7"/>
      <c r="AGP47" s="7"/>
      <c r="AGQ47" s="7"/>
      <c r="AGR47" s="7"/>
      <c r="AGS47" s="7"/>
      <c r="AGT47" s="7"/>
      <c r="AGU47" s="7"/>
      <c r="AGV47" s="7"/>
      <c r="AGW47" s="7"/>
      <c r="AGX47" s="7"/>
      <c r="AGY47" s="7"/>
      <c r="AGZ47" s="7"/>
      <c r="AHA47" s="7"/>
      <c r="AHB47" s="7"/>
      <c r="AHC47" s="7"/>
      <c r="AHD47" s="7"/>
      <c r="AHE47" s="7"/>
      <c r="AHF47" s="7"/>
      <c r="AHG47" s="7"/>
      <c r="AHH47" s="7"/>
      <c r="AHI47" s="7"/>
      <c r="AHJ47" s="7"/>
      <c r="AHK47" s="7"/>
      <c r="AHL47" s="7"/>
      <c r="AHM47" s="7"/>
      <c r="AHN47" s="7"/>
      <c r="AHO47" s="7"/>
      <c r="AHP47" s="7"/>
      <c r="AHQ47" s="7"/>
      <c r="AHR47" s="7"/>
      <c r="AHS47" s="7"/>
      <c r="AHT47" s="7"/>
      <c r="AHU47" s="7"/>
      <c r="AHV47" s="7"/>
      <c r="AHW47" s="7"/>
      <c r="AHX47" s="7"/>
      <c r="AHY47" s="7"/>
      <c r="AHZ47" s="7"/>
      <c r="AIA47" s="7"/>
      <c r="AIB47" s="7"/>
      <c r="AIC47" s="7"/>
      <c r="AID47" s="7"/>
      <c r="AIE47" s="7"/>
      <c r="AIF47" s="7"/>
      <c r="AIG47" s="7"/>
      <c r="AIH47" s="7"/>
      <c r="AII47" s="7"/>
      <c r="AIJ47" s="7"/>
      <c r="AIK47" s="7"/>
      <c r="AIL47" s="7"/>
      <c r="AIM47" s="7"/>
      <c r="AIN47" s="7"/>
      <c r="AIO47" s="7"/>
      <c r="AIP47" s="7"/>
      <c r="AIQ47" s="7"/>
      <c r="AIR47" s="7"/>
      <c r="AIS47" s="7"/>
      <c r="AIT47" s="7"/>
      <c r="AIU47" s="7"/>
      <c r="AIV47" s="7"/>
      <c r="AIW47" s="7"/>
      <c r="AIX47" s="7"/>
      <c r="AIY47" s="7"/>
      <c r="AIZ47" s="7"/>
      <c r="AJA47" s="7"/>
      <c r="AJB47" s="7"/>
      <c r="AJC47" s="7"/>
      <c r="AJD47" s="7"/>
      <c r="AJE47" s="7"/>
      <c r="AJF47" s="7"/>
      <c r="AJG47" s="7"/>
      <c r="AJH47" s="7"/>
      <c r="AJI47" s="7"/>
      <c r="AJJ47" s="7"/>
      <c r="AJK47" s="7"/>
      <c r="AJL47" s="7"/>
      <c r="AJM47" s="7"/>
      <c r="AJN47" s="7"/>
      <c r="AJO47" s="7"/>
      <c r="AJP47" s="7"/>
      <c r="AJQ47" s="7"/>
      <c r="AJR47" s="7"/>
      <c r="AJS47" s="7"/>
      <c r="AJT47" s="7"/>
      <c r="AJU47" s="7"/>
      <c r="AJV47" s="7"/>
      <c r="AJW47" s="7"/>
      <c r="AJX47" s="7"/>
      <c r="AJY47" s="7"/>
      <c r="AJZ47" s="7"/>
      <c r="AKA47" s="7"/>
      <c r="AKB47" s="7"/>
      <c r="AKC47" s="7"/>
      <c r="AKD47" s="7"/>
      <c r="AKE47" s="7"/>
      <c r="AKF47" s="7"/>
      <c r="AKG47" s="7"/>
      <c r="AKH47" s="7"/>
      <c r="AKI47" s="7"/>
      <c r="AKJ47" s="7"/>
      <c r="AKK47" s="7"/>
      <c r="AKL47" s="7"/>
      <c r="AKM47" s="7"/>
      <c r="AKN47" s="7"/>
      <c r="AKO47" s="7"/>
      <c r="AKP47" s="7"/>
      <c r="AKQ47" s="7"/>
      <c r="AKR47" s="7"/>
      <c r="AKS47" s="7"/>
      <c r="AKT47" s="7"/>
      <c r="AKU47" s="7"/>
      <c r="AKV47" s="7"/>
      <c r="AKW47" s="7"/>
      <c r="AKX47" s="7"/>
      <c r="AKY47" s="7"/>
      <c r="AKZ47" s="7"/>
      <c r="ALA47" s="7"/>
      <c r="ALB47" s="7"/>
      <c r="ALC47" s="7"/>
      <c r="ALD47" s="7"/>
      <c r="ALE47" s="7"/>
      <c r="ALF47" s="7"/>
      <c r="ALG47" s="7"/>
      <c r="ALH47" s="7"/>
      <c r="ALI47" s="7"/>
      <c r="ALJ47" s="7"/>
      <c r="ALK47" s="7"/>
      <c r="ALL47" s="7"/>
      <c r="ALM47" s="7"/>
      <c r="ALN47" s="7"/>
      <c r="ALO47" s="7"/>
      <c r="ALP47" s="7"/>
      <c r="ALQ47" s="7"/>
      <c r="ALR47" s="7"/>
      <c r="ALS47" s="7"/>
      <c r="ALT47" s="7"/>
      <c r="ALU47" s="7"/>
      <c r="ALV47" s="7"/>
      <c r="ALW47" s="7"/>
      <c r="ALX47" s="7"/>
      <c r="ALY47" s="7"/>
      <c r="ALZ47" s="7"/>
      <c r="AMA47" s="7"/>
      <c r="AMB47" s="7"/>
      <c r="AMC47" s="7"/>
      <c r="AMD47" s="7"/>
      <c r="AME47" s="7"/>
      <c r="AMF47" s="7"/>
      <c r="AMG47" s="7"/>
      <c r="AMH47" s="7"/>
      <c r="AMI47" s="7"/>
      <c r="AMJ47" s="7"/>
      <c r="AMK47" s="7"/>
      <c r="AML47" s="7"/>
      <c r="AMM47" s="7"/>
      <c r="AMN47" s="7"/>
      <c r="AMO47" s="7"/>
      <c r="AMP47" s="7"/>
      <c r="AMQ47" s="7"/>
      <c r="AMR47" s="7"/>
      <c r="AMS47" s="7"/>
      <c r="AMT47" s="7"/>
      <c r="AMU47" s="7"/>
      <c r="AMV47" s="7"/>
      <c r="AMW47" s="7"/>
      <c r="AMX47" s="7"/>
      <c r="AMY47" s="7"/>
      <c r="AMZ47" s="7"/>
      <c r="ANA47" s="7"/>
      <c r="ANB47" s="7"/>
      <c r="ANC47" s="7"/>
      <c r="AND47" s="7"/>
      <c r="ANE47" s="7"/>
      <c r="ANF47" s="7"/>
      <c r="ANG47" s="7"/>
      <c r="ANH47" s="7"/>
      <c r="ANI47" s="7"/>
      <c r="ANJ47" s="7"/>
      <c r="ANK47" s="7"/>
      <c r="ANL47" s="7"/>
      <c r="ANM47" s="7"/>
      <c r="ANN47" s="7"/>
      <c r="ANO47" s="7"/>
      <c r="ANP47" s="7"/>
      <c r="ANQ47" s="7"/>
      <c r="ANR47" s="7"/>
      <c r="ANS47" s="7"/>
      <c r="ANT47" s="7"/>
      <c r="ANU47" s="7"/>
      <c r="ANV47" s="7"/>
      <c r="ANW47" s="7"/>
      <c r="ANX47" s="7"/>
      <c r="ANY47" s="7"/>
      <c r="ANZ47" s="7"/>
      <c r="AOA47" s="7"/>
      <c r="AOB47" s="7"/>
      <c r="AOC47" s="7"/>
      <c r="AOD47" s="7"/>
      <c r="AOE47" s="7"/>
      <c r="AOF47" s="7"/>
      <c r="AOG47" s="7"/>
      <c r="AOH47" s="7"/>
      <c r="AOI47" s="7"/>
      <c r="AOJ47" s="7"/>
      <c r="AOK47" s="7"/>
      <c r="AOL47" s="7"/>
      <c r="AOM47" s="7"/>
      <c r="AON47" s="7"/>
      <c r="AOO47" s="7"/>
      <c r="AOP47" s="7"/>
      <c r="AOQ47" s="7"/>
      <c r="AOR47" s="7"/>
      <c r="AOS47" s="7"/>
      <c r="AOT47" s="7"/>
      <c r="AOU47" s="7"/>
      <c r="AOV47" s="7"/>
      <c r="AOW47" s="7"/>
      <c r="AOX47" s="7"/>
      <c r="AOY47" s="7"/>
      <c r="AOZ47" s="7"/>
      <c r="APA47" s="7"/>
      <c r="APB47" s="7"/>
      <c r="APC47" s="7"/>
      <c r="APD47" s="7"/>
      <c r="APE47" s="7"/>
      <c r="APF47" s="7"/>
      <c r="APG47" s="7"/>
      <c r="APH47" s="7"/>
      <c r="API47" s="7"/>
      <c r="APJ47" s="7"/>
      <c r="APK47" s="7"/>
      <c r="APL47" s="7"/>
      <c r="APM47" s="7"/>
      <c r="APN47" s="7"/>
      <c r="APO47" s="7"/>
      <c r="APP47" s="7"/>
      <c r="APQ47" s="7"/>
      <c r="APR47" s="7"/>
      <c r="APS47" s="7"/>
      <c r="APT47" s="7"/>
      <c r="APU47" s="7"/>
      <c r="APV47" s="7"/>
      <c r="APW47" s="7"/>
      <c r="APX47" s="7"/>
      <c r="APY47" s="7"/>
      <c r="APZ47" s="7"/>
      <c r="AQA47" s="7"/>
      <c r="AQB47" s="7"/>
      <c r="AQC47" s="7"/>
      <c r="AQD47" s="7"/>
      <c r="AQE47" s="7"/>
      <c r="AQF47" s="7"/>
      <c r="AQG47" s="7"/>
      <c r="AQH47" s="7"/>
      <c r="AQI47" s="7"/>
      <c r="AQJ47" s="7"/>
      <c r="AQK47" s="7"/>
      <c r="AQL47" s="7"/>
      <c r="AQM47" s="7"/>
      <c r="AQN47" s="7"/>
      <c r="AQO47" s="7"/>
      <c r="AQP47" s="7"/>
      <c r="AQQ47" s="7"/>
      <c r="AQR47" s="7"/>
      <c r="AQS47" s="7"/>
      <c r="AQT47" s="7"/>
      <c r="AQU47" s="7"/>
      <c r="AQV47" s="7"/>
      <c r="AQW47" s="7"/>
      <c r="AQX47" s="7"/>
      <c r="AQY47" s="7"/>
      <c r="AQZ47" s="7"/>
      <c r="ARA47" s="7"/>
      <c r="ARB47" s="7"/>
      <c r="ARC47" s="7"/>
      <c r="ARD47" s="7"/>
      <c r="ARE47" s="7"/>
      <c r="ARF47" s="7"/>
      <c r="ARG47" s="7"/>
      <c r="ARH47" s="7"/>
      <c r="ARI47" s="7"/>
      <c r="ARJ47" s="7"/>
      <c r="ARK47" s="7"/>
      <c r="ARL47" s="7"/>
      <c r="ARM47" s="7"/>
      <c r="ARN47" s="7"/>
      <c r="ARO47" s="7"/>
      <c r="ARP47" s="7"/>
      <c r="ARQ47" s="7"/>
      <c r="ARR47" s="7"/>
      <c r="ARS47" s="7"/>
      <c r="ART47" s="7"/>
      <c r="ARU47" s="7"/>
      <c r="ARV47" s="7"/>
      <c r="ARW47" s="7"/>
      <c r="ARX47" s="7"/>
      <c r="ARY47" s="7"/>
      <c r="ARZ47" s="7"/>
      <c r="ASA47" s="7"/>
      <c r="ASB47" s="7"/>
      <c r="ASC47" s="7"/>
      <c r="ASD47" s="7"/>
      <c r="ASE47" s="7"/>
      <c r="ASF47" s="7"/>
      <c r="ASG47" s="7"/>
      <c r="ASH47" s="7"/>
      <c r="ASI47" s="7"/>
      <c r="ASJ47" s="7"/>
      <c r="ASK47" s="7"/>
      <c r="ASL47" s="7"/>
      <c r="ASM47" s="7"/>
      <c r="ASN47" s="7"/>
      <c r="ASO47" s="7"/>
      <c r="ASP47" s="7"/>
      <c r="ASQ47" s="7"/>
      <c r="ASR47" s="7"/>
      <c r="ASS47" s="7"/>
      <c r="AST47" s="7"/>
      <c r="ASU47" s="7"/>
      <c r="ASV47" s="7"/>
      <c r="ASW47" s="7"/>
      <c r="ASX47" s="7"/>
      <c r="ASY47" s="7"/>
      <c r="ASZ47" s="7"/>
      <c r="ATA47" s="7"/>
      <c r="ATB47" s="7"/>
      <c r="ATC47" s="7"/>
      <c r="ATD47" s="7"/>
      <c r="ATE47" s="7"/>
      <c r="ATF47" s="7"/>
      <c r="ATG47" s="7"/>
      <c r="ATH47" s="7"/>
      <c r="ATI47" s="7"/>
      <c r="ATJ47" s="7"/>
      <c r="ATK47" s="7"/>
      <c r="ATL47" s="7"/>
      <c r="ATM47" s="7"/>
      <c r="ATN47" s="7"/>
      <c r="ATO47" s="7"/>
      <c r="ATP47" s="7"/>
      <c r="ATQ47" s="7"/>
      <c r="ATR47" s="7"/>
      <c r="ATS47" s="7"/>
      <c r="ATT47" s="7"/>
      <c r="ATU47" s="7"/>
      <c r="ATV47" s="7"/>
      <c r="ATW47" s="7"/>
      <c r="ATX47" s="7"/>
      <c r="ATY47" s="7"/>
      <c r="ATZ47" s="7"/>
      <c r="AUA47" s="7"/>
      <c r="AUB47" s="7"/>
      <c r="AUC47" s="7"/>
      <c r="AUD47" s="7"/>
      <c r="AUE47" s="7"/>
      <c r="AUF47" s="7"/>
      <c r="AUG47" s="7"/>
      <c r="AUH47" s="7"/>
      <c r="AUI47" s="7"/>
      <c r="AUJ47" s="7"/>
      <c r="AUK47" s="7"/>
      <c r="AUL47" s="7"/>
      <c r="AUM47" s="7"/>
      <c r="AUN47" s="7"/>
      <c r="AUO47" s="7"/>
      <c r="AUP47" s="7"/>
      <c r="AUQ47" s="7"/>
      <c r="AUR47" s="7"/>
      <c r="AUS47" s="7"/>
      <c r="AUT47" s="7"/>
      <c r="AUU47" s="7"/>
      <c r="AUV47" s="7"/>
      <c r="AUW47" s="7"/>
      <c r="AUX47" s="7"/>
      <c r="AUY47" s="7"/>
      <c r="AUZ47" s="7"/>
      <c r="AVA47" s="7"/>
      <c r="AVB47" s="7"/>
      <c r="AVC47" s="7"/>
      <c r="AVD47" s="7"/>
      <c r="AVE47" s="7"/>
      <c r="AVF47" s="7"/>
      <c r="AVG47" s="7"/>
      <c r="AVH47" s="7"/>
      <c r="AVI47" s="7"/>
      <c r="AVJ47" s="7"/>
      <c r="AVK47" s="7"/>
      <c r="AVL47" s="7"/>
      <c r="AVM47" s="7"/>
      <c r="AVN47" s="7"/>
      <c r="AVO47" s="7"/>
      <c r="AVP47" s="7"/>
      <c r="AVQ47" s="7"/>
      <c r="AVR47" s="7"/>
      <c r="AVS47" s="7"/>
      <c r="AVT47" s="7"/>
      <c r="AVU47" s="7"/>
      <c r="AVV47" s="7"/>
      <c r="AVW47" s="7"/>
      <c r="AVX47" s="7"/>
      <c r="AVY47" s="7"/>
      <c r="AVZ47" s="7"/>
      <c r="AWA47" s="7"/>
      <c r="AWB47" s="7"/>
      <c r="AWC47" s="7"/>
      <c r="AWD47" s="7"/>
      <c r="AWE47" s="7"/>
      <c r="AWF47" s="7"/>
      <c r="AWG47" s="7"/>
      <c r="AWH47" s="7"/>
      <c r="AWI47" s="7"/>
      <c r="AWJ47" s="7"/>
      <c r="AWK47" s="7"/>
      <c r="AWL47" s="7"/>
      <c r="AWM47" s="7"/>
      <c r="AWN47" s="7"/>
      <c r="AWO47" s="7"/>
      <c r="AWP47" s="7"/>
      <c r="AWQ47" s="7"/>
      <c r="AWR47" s="7"/>
      <c r="AWS47" s="7"/>
      <c r="AWT47" s="7"/>
      <c r="AWU47" s="7"/>
      <c r="AWV47" s="7"/>
      <c r="AWW47" s="7"/>
      <c r="AWX47" s="7"/>
      <c r="AWY47" s="7"/>
      <c r="AWZ47" s="7"/>
      <c r="AXA47" s="7"/>
      <c r="AXB47" s="7"/>
      <c r="AXC47" s="7"/>
      <c r="AXD47" s="7"/>
      <c r="AXE47" s="7"/>
      <c r="AXF47" s="7"/>
      <c r="AXG47" s="7"/>
      <c r="AXH47" s="7"/>
      <c r="AXI47" s="7"/>
      <c r="AXJ47" s="7"/>
      <c r="AXK47" s="7"/>
      <c r="AXL47" s="7"/>
      <c r="AXM47" s="7"/>
      <c r="AXN47" s="7"/>
      <c r="AXO47" s="7"/>
      <c r="AXP47" s="7"/>
      <c r="AXQ47" s="7"/>
      <c r="AXR47" s="7"/>
      <c r="AXS47" s="7"/>
      <c r="AXT47" s="7"/>
      <c r="AXU47" s="7"/>
      <c r="AXV47" s="7"/>
      <c r="AXW47" s="7"/>
      <c r="AXX47" s="7"/>
      <c r="AXY47" s="7"/>
      <c r="AXZ47" s="7"/>
      <c r="AYA47" s="7"/>
      <c r="AYB47" s="7"/>
      <c r="AYC47" s="7"/>
      <c r="AYD47" s="7"/>
      <c r="AYE47" s="7"/>
      <c r="AYF47" s="7"/>
      <c r="AYG47" s="7"/>
      <c r="AYH47" s="7"/>
      <c r="AYI47" s="7"/>
      <c r="AYJ47" s="7"/>
      <c r="AYK47" s="7"/>
      <c r="AYL47" s="7"/>
      <c r="AYM47" s="7"/>
      <c r="AYN47" s="7"/>
      <c r="AYO47" s="7"/>
      <c r="AYP47" s="7"/>
      <c r="AYQ47" s="7"/>
      <c r="AYR47" s="7"/>
      <c r="AYS47" s="7"/>
      <c r="AYT47" s="7"/>
      <c r="AYU47" s="7"/>
      <c r="AYV47" s="7"/>
      <c r="AYW47" s="7"/>
      <c r="AYX47" s="7"/>
      <c r="AYY47" s="7"/>
      <c r="AYZ47" s="7"/>
      <c r="AZA47" s="7"/>
      <c r="AZB47" s="7"/>
      <c r="AZC47" s="7"/>
      <c r="AZD47" s="7"/>
      <c r="AZE47" s="7"/>
      <c r="AZF47" s="7"/>
      <c r="AZG47" s="7"/>
      <c r="AZH47" s="7"/>
      <c r="AZI47" s="7"/>
      <c r="AZJ47" s="7"/>
      <c r="AZK47" s="7"/>
      <c r="AZL47" s="7"/>
      <c r="AZM47" s="7"/>
      <c r="AZN47" s="7"/>
      <c r="AZO47" s="7"/>
      <c r="AZP47" s="7"/>
      <c r="AZQ47" s="7"/>
      <c r="AZR47" s="7"/>
      <c r="AZS47" s="7"/>
      <c r="AZT47" s="7"/>
      <c r="AZU47" s="7"/>
      <c r="AZV47" s="7"/>
      <c r="AZW47" s="7"/>
      <c r="AZX47" s="7"/>
      <c r="AZY47" s="7"/>
      <c r="AZZ47" s="7"/>
      <c r="BAA47" s="7"/>
      <c r="BAB47" s="7"/>
      <c r="BAC47" s="7"/>
      <c r="BAD47" s="7"/>
      <c r="BAE47" s="7"/>
      <c r="BAF47" s="7"/>
      <c r="BAG47" s="7"/>
      <c r="BAH47" s="7"/>
      <c r="BAI47" s="7"/>
      <c r="BAJ47" s="7"/>
      <c r="BAK47" s="7"/>
      <c r="BAL47" s="7"/>
      <c r="BAM47" s="7"/>
      <c r="BAN47" s="7"/>
      <c r="BAO47" s="7"/>
      <c r="BAP47" s="7"/>
      <c r="BAQ47" s="7"/>
      <c r="BAR47" s="7"/>
      <c r="BAS47" s="7"/>
      <c r="BAT47" s="7"/>
      <c r="BAU47" s="7"/>
      <c r="BAV47" s="7"/>
      <c r="BAW47" s="7"/>
      <c r="BAX47" s="7"/>
      <c r="BAY47" s="7"/>
      <c r="BAZ47" s="7"/>
      <c r="BBA47" s="7"/>
      <c r="BBB47" s="7"/>
      <c r="BBC47" s="7"/>
      <c r="BBD47" s="7"/>
      <c r="BBE47" s="7"/>
      <c r="BBF47" s="7"/>
      <c r="BBG47" s="7"/>
      <c r="BBH47" s="7"/>
      <c r="BBI47" s="7"/>
      <c r="BBJ47" s="7"/>
      <c r="BBK47" s="7"/>
      <c r="BBL47" s="7"/>
      <c r="BBM47" s="7"/>
      <c r="BBN47" s="7"/>
      <c r="BBO47" s="7"/>
      <c r="BBP47" s="7"/>
      <c r="BBQ47" s="7"/>
      <c r="BBR47" s="7"/>
      <c r="BBS47" s="7"/>
      <c r="BBT47" s="7"/>
      <c r="BBU47" s="7"/>
      <c r="BBV47" s="7"/>
      <c r="BBW47" s="7"/>
      <c r="BBX47" s="7"/>
      <c r="BBY47" s="7"/>
      <c r="BBZ47" s="7"/>
      <c r="BCA47" s="7"/>
      <c r="BCB47" s="7"/>
      <c r="BCC47" s="7"/>
      <c r="BCD47" s="7"/>
      <c r="BCE47" s="7"/>
      <c r="BCF47" s="7"/>
      <c r="BCG47" s="7"/>
      <c r="BCH47" s="7"/>
      <c r="BCI47" s="7"/>
      <c r="BCJ47" s="7"/>
      <c r="BCK47" s="7"/>
      <c r="BCL47" s="7"/>
      <c r="BCM47" s="7"/>
      <c r="BCN47" s="7"/>
      <c r="BCO47" s="7"/>
      <c r="BCP47" s="7"/>
      <c r="BCQ47" s="7"/>
      <c r="BCR47" s="7"/>
      <c r="BCS47" s="7"/>
      <c r="BCT47" s="7"/>
      <c r="BCU47" s="7"/>
      <c r="BCV47" s="7"/>
      <c r="BCW47" s="7"/>
      <c r="BCX47" s="7"/>
      <c r="BCY47" s="7"/>
      <c r="BCZ47" s="7"/>
      <c r="BDA47" s="7"/>
      <c r="BDB47" s="7"/>
      <c r="BDC47" s="7"/>
      <c r="BDD47" s="7"/>
      <c r="BDE47" s="7"/>
      <c r="BDF47" s="7"/>
      <c r="BDG47" s="7"/>
      <c r="BDH47" s="7"/>
      <c r="BDI47" s="7"/>
      <c r="BDJ47" s="7"/>
      <c r="BDK47" s="7"/>
      <c r="BDL47" s="7"/>
      <c r="BDM47" s="7"/>
      <c r="BDN47" s="7"/>
      <c r="BDO47" s="7"/>
      <c r="BDP47" s="7"/>
      <c r="BDQ47" s="7"/>
      <c r="BDR47" s="7"/>
      <c r="BDS47" s="7"/>
      <c r="BDT47" s="7"/>
      <c r="BDU47" s="7"/>
      <c r="BDV47" s="7"/>
      <c r="BDW47" s="7"/>
      <c r="BDX47" s="7"/>
      <c r="BDY47" s="7"/>
      <c r="BDZ47" s="7"/>
      <c r="BEA47" s="7"/>
      <c r="BEB47" s="7"/>
      <c r="BEC47" s="7"/>
      <c r="BED47" s="7"/>
      <c r="BEE47" s="7"/>
      <c r="BEF47" s="7"/>
      <c r="BEG47" s="7"/>
      <c r="BEH47" s="7"/>
      <c r="BEI47" s="7"/>
      <c r="BEJ47" s="7"/>
      <c r="BEK47" s="7"/>
      <c r="BEL47" s="7"/>
      <c r="BEM47" s="7"/>
      <c r="BEN47" s="7"/>
      <c r="BEO47" s="7"/>
      <c r="BEP47" s="7"/>
      <c r="BEQ47" s="7"/>
      <c r="BER47" s="7"/>
      <c r="BES47" s="7"/>
      <c r="BET47" s="7"/>
      <c r="BEU47" s="7"/>
      <c r="BEV47" s="7"/>
      <c r="BEW47" s="7"/>
      <c r="BEX47" s="7"/>
      <c r="BEY47" s="7"/>
      <c r="BEZ47" s="7"/>
      <c r="BFA47" s="7"/>
      <c r="BFB47" s="7"/>
      <c r="BFC47" s="7"/>
      <c r="BFD47" s="7"/>
      <c r="BFE47" s="7"/>
      <c r="BFF47" s="7"/>
      <c r="BFG47" s="7"/>
      <c r="BFH47" s="7"/>
      <c r="BFI47" s="7"/>
      <c r="BFJ47" s="7"/>
      <c r="BFK47" s="7"/>
      <c r="BFL47" s="7"/>
      <c r="BFM47" s="7"/>
      <c r="BFN47" s="7"/>
      <c r="BFO47" s="7"/>
      <c r="BFP47" s="7"/>
      <c r="BFQ47" s="7"/>
      <c r="BFR47" s="7"/>
      <c r="BFS47" s="7"/>
      <c r="BFT47" s="7"/>
      <c r="BFU47" s="7"/>
      <c r="BFV47" s="7"/>
      <c r="BFW47" s="7"/>
      <c r="BFX47" s="7"/>
      <c r="BFY47" s="7"/>
      <c r="BFZ47" s="7"/>
      <c r="BGA47" s="7"/>
      <c r="BGB47" s="7"/>
      <c r="BGC47" s="7"/>
      <c r="BGD47" s="7"/>
      <c r="BGE47" s="7"/>
      <c r="BGF47" s="7"/>
      <c r="BGG47" s="7"/>
      <c r="BGH47" s="7"/>
      <c r="BGI47" s="7"/>
      <c r="BGJ47" s="7"/>
      <c r="BGK47" s="7"/>
      <c r="BGL47" s="7"/>
      <c r="BGM47" s="7"/>
      <c r="BGN47" s="7"/>
      <c r="BGO47" s="7"/>
      <c r="BGP47" s="7"/>
      <c r="BGQ47" s="7"/>
      <c r="BGR47" s="7"/>
      <c r="BGS47" s="7"/>
      <c r="BGT47" s="7"/>
      <c r="BGU47" s="7"/>
      <c r="BGV47" s="7"/>
      <c r="BGW47" s="7"/>
      <c r="BGX47" s="7"/>
      <c r="BGY47" s="7"/>
      <c r="BGZ47" s="7"/>
      <c r="BHA47" s="7"/>
      <c r="BHB47" s="7"/>
      <c r="BHC47" s="7"/>
      <c r="BHD47" s="7"/>
      <c r="BHE47" s="7"/>
      <c r="BHF47" s="7"/>
      <c r="BHG47" s="7"/>
      <c r="BHH47" s="7"/>
      <c r="BHI47" s="7"/>
      <c r="BHJ47" s="7"/>
      <c r="BHK47" s="7"/>
      <c r="BHL47" s="7"/>
      <c r="BHM47" s="7"/>
      <c r="BHN47" s="7"/>
      <c r="BHO47" s="7"/>
      <c r="BHP47" s="7"/>
      <c r="BHQ47" s="7"/>
      <c r="BHR47" s="7"/>
      <c r="BHS47" s="7"/>
      <c r="BHT47" s="7"/>
      <c r="BHU47" s="7"/>
      <c r="BHV47" s="7"/>
      <c r="BHW47" s="7"/>
      <c r="BHX47" s="7"/>
      <c r="BHY47" s="7"/>
      <c r="BHZ47" s="7"/>
      <c r="BIA47" s="7"/>
      <c r="BIB47" s="7"/>
      <c r="BIC47" s="7"/>
      <c r="BID47" s="7"/>
      <c r="BIE47" s="7"/>
      <c r="BIF47" s="7"/>
      <c r="BIG47" s="7"/>
      <c r="BIH47" s="7"/>
      <c r="BII47" s="7"/>
      <c r="BIJ47" s="7"/>
      <c r="BIK47" s="7"/>
      <c r="BIL47" s="7"/>
      <c r="BIM47" s="7"/>
      <c r="BIN47" s="7"/>
      <c r="BIO47" s="7"/>
      <c r="BIP47" s="7"/>
      <c r="BIQ47" s="7"/>
      <c r="BIR47" s="7"/>
      <c r="BIS47" s="7"/>
      <c r="BIT47" s="7"/>
      <c r="BIU47" s="7"/>
      <c r="BIV47" s="7"/>
      <c r="BIW47" s="7"/>
      <c r="BIX47" s="7"/>
      <c r="BIY47" s="7"/>
      <c r="BIZ47" s="7"/>
      <c r="BJA47" s="7"/>
      <c r="BJB47" s="7"/>
      <c r="BJC47" s="7"/>
      <c r="BJD47" s="7"/>
      <c r="BJE47" s="7"/>
      <c r="BJF47" s="7"/>
      <c r="BJG47" s="7"/>
      <c r="BJH47" s="7"/>
      <c r="BJI47" s="7"/>
      <c r="BJJ47" s="7"/>
      <c r="BJK47" s="7"/>
      <c r="BJL47" s="7"/>
      <c r="BJM47" s="7"/>
      <c r="BJN47" s="7"/>
      <c r="BJO47" s="7"/>
      <c r="BJP47" s="7"/>
      <c r="BJQ47" s="7"/>
      <c r="BJR47" s="7"/>
      <c r="BJS47" s="7"/>
      <c r="BJT47" s="7"/>
      <c r="BJU47" s="7"/>
      <c r="BJV47" s="7"/>
      <c r="BJW47" s="7"/>
      <c r="BJX47" s="7"/>
      <c r="BJY47" s="7"/>
      <c r="BJZ47" s="7"/>
      <c r="BKA47" s="7"/>
      <c r="BKB47" s="7"/>
      <c r="BKC47" s="7"/>
      <c r="BKD47" s="7"/>
      <c r="BKE47" s="7"/>
      <c r="BKF47" s="7"/>
      <c r="BKG47" s="7"/>
      <c r="BKH47" s="7"/>
      <c r="BKI47" s="7"/>
      <c r="BKJ47" s="7"/>
      <c r="BKK47" s="7"/>
      <c r="BKL47" s="7"/>
      <c r="BKM47" s="7"/>
      <c r="BKN47" s="7"/>
      <c r="BKO47" s="7"/>
      <c r="BKP47" s="7"/>
      <c r="BKQ47" s="7"/>
      <c r="BKR47" s="7"/>
      <c r="BKS47" s="7"/>
      <c r="BKT47" s="7"/>
      <c r="BKU47" s="7"/>
      <c r="BKV47" s="7"/>
      <c r="BKW47" s="7"/>
      <c r="BKX47" s="7"/>
      <c r="BKY47" s="7"/>
      <c r="BKZ47" s="7"/>
      <c r="BLA47" s="7"/>
      <c r="BLB47" s="7"/>
      <c r="BLC47" s="7"/>
      <c r="BLD47" s="7"/>
      <c r="BLE47" s="7"/>
      <c r="BLF47" s="7"/>
      <c r="BLG47" s="7"/>
      <c r="BLH47" s="7"/>
      <c r="BLI47" s="7"/>
      <c r="BLJ47" s="7"/>
      <c r="BLK47" s="7"/>
      <c r="BLL47" s="7"/>
      <c r="BLM47" s="7"/>
      <c r="BLN47" s="7"/>
      <c r="BLO47" s="7"/>
      <c r="BLP47" s="7"/>
      <c r="BLQ47" s="7"/>
      <c r="BLR47" s="7"/>
      <c r="BLS47" s="7"/>
      <c r="BLT47" s="7"/>
      <c r="BLU47" s="7"/>
      <c r="BLV47" s="7"/>
      <c r="BLW47" s="7"/>
      <c r="BLX47" s="7"/>
      <c r="BLY47" s="7"/>
      <c r="BLZ47" s="7"/>
      <c r="BMA47" s="7"/>
      <c r="BMB47" s="7"/>
      <c r="BMC47" s="7"/>
      <c r="BMD47" s="7"/>
      <c r="BME47" s="7"/>
      <c r="BMF47" s="7"/>
      <c r="BMG47" s="7"/>
      <c r="BMH47" s="7"/>
      <c r="BMI47" s="7"/>
      <c r="BMJ47" s="7"/>
      <c r="BMK47" s="7"/>
      <c r="BML47" s="7"/>
      <c r="BMM47" s="7"/>
      <c r="BMN47" s="7"/>
      <c r="BMO47" s="7"/>
      <c r="BMP47" s="7"/>
      <c r="BMQ47" s="7"/>
      <c r="BMR47" s="7"/>
      <c r="BMS47" s="7"/>
      <c r="BMT47" s="7"/>
      <c r="BMU47" s="7"/>
      <c r="BMV47" s="7"/>
      <c r="BMW47" s="7"/>
      <c r="BMX47" s="7"/>
      <c r="BMY47" s="7"/>
      <c r="BMZ47" s="7"/>
      <c r="BNA47" s="7"/>
      <c r="BNB47" s="7"/>
      <c r="BNC47" s="7"/>
      <c r="BND47" s="7"/>
      <c r="BNE47" s="7"/>
      <c r="BNF47" s="7"/>
      <c r="BNG47" s="7"/>
      <c r="BNH47" s="7"/>
      <c r="BNI47" s="7"/>
      <c r="BNJ47" s="7"/>
      <c r="BNK47" s="7"/>
      <c r="BNL47" s="7"/>
      <c r="BNM47" s="7"/>
      <c r="BNN47" s="7"/>
      <c r="BNO47" s="7"/>
      <c r="BNP47" s="7"/>
      <c r="BNQ47" s="7"/>
      <c r="BNR47" s="7"/>
      <c r="BNS47" s="7"/>
      <c r="BNT47" s="7"/>
      <c r="BNU47" s="7"/>
      <c r="BNV47" s="7"/>
      <c r="BNW47" s="7"/>
      <c r="BNX47" s="7"/>
      <c r="BNY47" s="7"/>
      <c r="BNZ47" s="7"/>
      <c r="BOA47" s="7"/>
      <c r="BOB47" s="7"/>
      <c r="BOC47" s="7"/>
      <c r="BOD47" s="7"/>
      <c r="BOE47" s="7"/>
      <c r="BOF47" s="7"/>
      <c r="BOG47" s="7"/>
      <c r="BOH47" s="7"/>
      <c r="BOI47" s="7"/>
      <c r="BOJ47" s="7"/>
      <c r="BOK47" s="7"/>
      <c r="BOL47" s="7"/>
      <c r="BOM47" s="7"/>
      <c r="BON47" s="7"/>
      <c r="BOO47" s="7"/>
      <c r="BOP47" s="7"/>
      <c r="BOQ47" s="7"/>
      <c r="BOR47" s="7"/>
      <c r="BOS47" s="7"/>
      <c r="BOT47" s="7"/>
      <c r="BOU47" s="7"/>
      <c r="BOV47" s="7"/>
      <c r="BOW47" s="7"/>
      <c r="BOX47" s="7"/>
      <c r="BOY47" s="7"/>
      <c r="BOZ47" s="7"/>
      <c r="BPA47" s="7"/>
      <c r="BPB47" s="7"/>
      <c r="BPC47" s="7"/>
      <c r="BPD47" s="7"/>
      <c r="BPE47" s="7"/>
      <c r="BPF47" s="7"/>
      <c r="BPG47" s="7"/>
      <c r="BPH47" s="7"/>
      <c r="BPI47" s="7"/>
      <c r="BPJ47" s="7"/>
      <c r="BPK47" s="7"/>
      <c r="BPL47" s="7"/>
      <c r="BPM47" s="7"/>
      <c r="BPN47" s="7"/>
      <c r="BPO47" s="7"/>
      <c r="BPP47" s="7"/>
      <c r="BPQ47" s="7"/>
      <c r="BPR47" s="7"/>
      <c r="BPS47" s="7"/>
      <c r="BPT47" s="7"/>
      <c r="BPU47" s="7"/>
      <c r="BPV47" s="7"/>
      <c r="BPW47" s="7"/>
      <c r="BPX47" s="7"/>
      <c r="BPY47" s="7"/>
      <c r="BPZ47" s="7"/>
      <c r="BQA47" s="7"/>
      <c r="BQB47" s="7"/>
      <c r="BQC47" s="7"/>
      <c r="BQD47" s="7"/>
      <c r="BQE47" s="7"/>
      <c r="BQF47" s="7"/>
      <c r="BQG47" s="7"/>
      <c r="BQH47" s="7"/>
      <c r="BQI47" s="7"/>
      <c r="BQJ47" s="7"/>
      <c r="BQK47" s="7"/>
      <c r="BQL47" s="7"/>
      <c r="BQM47" s="7"/>
      <c r="BQN47" s="7"/>
    </row>
    <row r="48" spans="1:1808" customFormat="1">
      <c r="A48" s="12" t="s">
        <v>254</v>
      </c>
      <c r="B48" s="12" t="s">
        <v>100</v>
      </c>
      <c r="C48" s="12" t="s">
        <v>49</v>
      </c>
      <c r="D48" s="34">
        <v>17</v>
      </c>
      <c r="E48" s="34">
        <v>15</v>
      </c>
      <c r="F48" s="34"/>
      <c r="G48" s="36"/>
      <c r="H48" s="36"/>
      <c r="I48" s="36"/>
      <c r="J48" s="37"/>
      <c r="K48" s="34"/>
      <c r="L48" s="34">
        <f t="shared" si="10"/>
        <v>32</v>
      </c>
      <c r="M48" s="2">
        <f t="shared" si="11"/>
        <v>2</v>
      </c>
      <c r="N48" s="2"/>
      <c r="O48" s="2"/>
      <c r="P48" s="2"/>
      <c r="Q48" s="2">
        <f t="shared" si="12"/>
        <v>0</v>
      </c>
      <c r="R48" s="2">
        <f t="shared" si="13"/>
        <v>0</v>
      </c>
      <c r="S48" s="2">
        <f t="shared" si="14"/>
        <v>0</v>
      </c>
      <c r="T48" s="2">
        <f t="shared" si="15"/>
        <v>0</v>
      </c>
      <c r="U48" s="2">
        <f t="shared" si="16"/>
        <v>0</v>
      </c>
      <c r="V48" s="2">
        <f t="shared" si="17"/>
        <v>0</v>
      </c>
      <c r="W48" s="34">
        <f>L48</f>
        <v>32</v>
      </c>
      <c r="X48" s="7" t="s">
        <v>580</v>
      </c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  <c r="BG48" s="7"/>
      <c r="BH48" s="7"/>
      <c r="BI48" s="7"/>
      <c r="BJ48" s="7"/>
      <c r="BK48" s="7"/>
      <c r="BL48" s="7"/>
      <c r="BM48" s="7"/>
      <c r="BN48" s="7"/>
      <c r="BO48" s="7"/>
      <c r="BP48" s="7"/>
      <c r="BQ48" s="7"/>
      <c r="BR48" s="7"/>
      <c r="BS48" s="7"/>
      <c r="BT48" s="7"/>
      <c r="BU48" s="7"/>
      <c r="BV48" s="7"/>
      <c r="BW48" s="7"/>
      <c r="BX48" s="7"/>
      <c r="BY48" s="7"/>
      <c r="BZ48" s="7"/>
      <c r="CA48" s="7"/>
      <c r="CB48" s="7"/>
      <c r="CC48" s="7"/>
      <c r="CD48" s="7"/>
      <c r="CE48" s="7"/>
      <c r="CF48" s="7"/>
      <c r="CG48" s="7"/>
      <c r="CH48" s="7"/>
      <c r="CI48" s="7"/>
      <c r="CJ48" s="7"/>
      <c r="CK48" s="7"/>
      <c r="CL48" s="7"/>
      <c r="CM48" s="7"/>
      <c r="CN48" s="7"/>
      <c r="CO48" s="7"/>
      <c r="CP48" s="7"/>
      <c r="CQ48" s="7"/>
      <c r="CR48" s="7"/>
      <c r="CS48" s="7"/>
      <c r="CT48" s="7"/>
      <c r="CU48" s="7"/>
      <c r="CV48" s="7"/>
      <c r="CW48" s="7"/>
      <c r="CX48" s="7"/>
      <c r="CY48" s="7"/>
      <c r="CZ48" s="7"/>
      <c r="DA48" s="7"/>
      <c r="DB48" s="7"/>
      <c r="DC48" s="7"/>
      <c r="DD48" s="7"/>
      <c r="DE48" s="7"/>
      <c r="DF48" s="7"/>
      <c r="DG48" s="7"/>
      <c r="DH48" s="7"/>
      <c r="DI48" s="7"/>
      <c r="DJ48" s="7"/>
      <c r="DK48" s="7"/>
      <c r="DL48" s="7"/>
      <c r="DM48" s="7"/>
      <c r="DN48" s="7"/>
      <c r="DO48" s="7"/>
      <c r="DP48" s="7"/>
      <c r="DQ48" s="7"/>
      <c r="DR48" s="7"/>
      <c r="DS48" s="7"/>
      <c r="DT48" s="7"/>
      <c r="DU48" s="7"/>
      <c r="DV48" s="7"/>
      <c r="DW48" s="7"/>
      <c r="DX48" s="7"/>
      <c r="DY48" s="7"/>
      <c r="DZ48" s="7"/>
      <c r="EA48" s="7"/>
      <c r="EB48" s="7"/>
      <c r="EC48" s="7"/>
      <c r="ED48" s="7"/>
      <c r="EE48" s="7"/>
      <c r="EF48" s="7"/>
      <c r="EG48" s="7"/>
      <c r="EH48" s="7"/>
      <c r="EI48" s="7"/>
      <c r="EJ48" s="7"/>
      <c r="EK48" s="7"/>
      <c r="EL48" s="7"/>
      <c r="EM48" s="7"/>
      <c r="EN48" s="7"/>
      <c r="EO48" s="7"/>
      <c r="EP48" s="7"/>
      <c r="EQ48" s="7"/>
      <c r="ER48" s="7"/>
      <c r="ES48" s="7"/>
      <c r="ET48" s="7"/>
      <c r="EU48" s="7"/>
      <c r="EV48" s="7"/>
      <c r="EW48" s="7"/>
      <c r="EX48" s="7"/>
      <c r="EY48" s="7"/>
      <c r="EZ48" s="7"/>
      <c r="FA48" s="7"/>
      <c r="FB48" s="7"/>
      <c r="FC48" s="7"/>
      <c r="FD48" s="7"/>
      <c r="FE48" s="7"/>
      <c r="FF48" s="7"/>
      <c r="FG48" s="7"/>
      <c r="FH48" s="7"/>
      <c r="FI48" s="7"/>
      <c r="FJ48" s="7"/>
      <c r="FK48" s="7"/>
      <c r="FL48" s="7"/>
      <c r="FM48" s="7"/>
      <c r="FN48" s="7"/>
      <c r="FO48" s="7"/>
      <c r="FP48" s="7"/>
      <c r="FQ48" s="7"/>
      <c r="FR48" s="7"/>
      <c r="FS48" s="7"/>
      <c r="FT48" s="7"/>
      <c r="FU48" s="7"/>
      <c r="FV48" s="7"/>
      <c r="FW48" s="7"/>
      <c r="FX48" s="7"/>
      <c r="FY48" s="7"/>
      <c r="FZ48" s="7"/>
      <c r="GA48" s="7"/>
      <c r="GB48" s="7"/>
      <c r="GC48" s="7"/>
      <c r="GD48" s="7"/>
      <c r="GE48" s="7"/>
      <c r="GF48" s="7"/>
      <c r="GG48" s="7"/>
      <c r="GH48" s="7"/>
      <c r="GI48" s="7"/>
      <c r="GJ48" s="7"/>
      <c r="GK48" s="7"/>
      <c r="GL48" s="7"/>
      <c r="GM48" s="7"/>
      <c r="GN48" s="7"/>
      <c r="GO48" s="7"/>
      <c r="GP48" s="7"/>
      <c r="GQ48" s="7"/>
      <c r="GR48" s="7"/>
      <c r="GS48" s="7"/>
      <c r="GT48" s="7"/>
      <c r="GU48" s="7"/>
      <c r="GV48" s="7"/>
      <c r="GW48" s="7"/>
      <c r="GX48" s="7"/>
      <c r="GY48" s="7"/>
      <c r="GZ48" s="7"/>
      <c r="HA48" s="7"/>
      <c r="HB48" s="7"/>
      <c r="HC48" s="7"/>
      <c r="HD48" s="7"/>
      <c r="HE48" s="7"/>
      <c r="HF48" s="7"/>
      <c r="HG48" s="7"/>
      <c r="HH48" s="7"/>
      <c r="HI48" s="7"/>
      <c r="HJ48" s="7"/>
      <c r="HK48" s="7"/>
      <c r="HL48" s="7"/>
      <c r="HM48" s="7"/>
      <c r="HN48" s="7"/>
      <c r="HO48" s="7"/>
      <c r="HP48" s="7"/>
      <c r="HQ48" s="7"/>
      <c r="HR48" s="7"/>
      <c r="HS48" s="7"/>
      <c r="HT48" s="7"/>
      <c r="HU48" s="7"/>
      <c r="HV48" s="7"/>
      <c r="HW48" s="7"/>
      <c r="HX48" s="7"/>
      <c r="HY48" s="7"/>
      <c r="HZ48" s="7"/>
      <c r="IA48" s="7"/>
      <c r="IB48" s="7"/>
      <c r="IC48" s="7"/>
      <c r="ID48" s="7"/>
      <c r="IE48" s="7"/>
      <c r="IF48" s="7"/>
      <c r="IG48" s="7"/>
      <c r="IH48" s="7"/>
      <c r="II48" s="7"/>
      <c r="IJ48" s="7"/>
      <c r="IK48" s="7"/>
      <c r="IL48" s="7"/>
      <c r="IM48" s="7"/>
      <c r="IN48" s="7"/>
      <c r="IO48" s="7"/>
      <c r="IP48" s="7"/>
      <c r="IQ48" s="7"/>
      <c r="IR48" s="7"/>
      <c r="IS48" s="7"/>
      <c r="IT48" s="7"/>
      <c r="IU48" s="7"/>
      <c r="IV48" s="7"/>
      <c r="IW48" s="7"/>
      <c r="IX48" s="7"/>
      <c r="IY48" s="7"/>
      <c r="IZ48" s="7"/>
      <c r="JA48" s="7"/>
      <c r="JB48" s="7"/>
      <c r="JC48" s="7"/>
      <c r="JD48" s="7"/>
      <c r="JE48" s="7"/>
      <c r="JF48" s="7"/>
      <c r="JG48" s="7"/>
      <c r="JH48" s="7"/>
      <c r="JI48" s="7"/>
      <c r="JJ48" s="7"/>
      <c r="JK48" s="7"/>
      <c r="JL48" s="7"/>
      <c r="JM48" s="7"/>
      <c r="JN48" s="7"/>
      <c r="JO48" s="7"/>
      <c r="JP48" s="7"/>
      <c r="JQ48" s="7"/>
      <c r="JR48" s="7"/>
      <c r="JS48" s="7"/>
      <c r="JT48" s="7"/>
      <c r="JU48" s="7"/>
      <c r="JV48" s="7"/>
      <c r="JW48" s="7"/>
      <c r="JX48" s="7"/>
      <c r="JY48" s="7"/>
      <c r="JZ48" s="7"/>
      <c r="KA48" s="7"/>
      <c r="KB48" s="7"/>
      <c r="KC48" s="7"/>
      <c r="KD48" s="7"/>
      <c r="KE48" s="7"/>
      <c r="KF48" s="7"/>
      <c r="KG48" s="7"/>
      <c r="KH48" s="7"/>
      <c r="KI48" s="7"/>
      <c r="KJ48" s="7"/>
      <c r="KK48" s="7"/>
      <c r="KL48" s="7"/>
      <c r="KM48" s="7"/>
      <c r="KN48" s="7"/>
      <c r="KO48" s="7"/>
      <c r="KP48" s="7"/>
      <c r="KQ48" s="7"/>
      <c r="KR48" s="7"/>
      <c r="KS48" s="7"/>
      <c r="KT48" s="7"/>
      <c r="KU48" s="7"/>
      <c r="KV48" s="7"/>
      <c r="KW48" s="7"/>
      <c r="KX48" s="7"/>
      <c r="KY48" s="7"/>
      <c r="KZ48" s="7"/>
      <c r="LA48" s="7"/>
      <c r="LB48" s="7"/>
      <c r="LC48" s="7"/>
      <c r="LD48" s="7"/>
      <c r="LE48" s="7"/>
      <c r="LF48" s="7"/>
      <c r="LG48" s="7"/>
      <c r="LH48" s="7"/>
      <c r="LI48" s="7"/>
      <c r="LJ48" s="7"/>
      <c r="LK48" s="7"/>
      <c r="LL48" s="7"/>
      <c r="LM48" s="7"/>
      <c r="LN48" s="7"/>
      <c r="LO48" s="7"/>
      <c r="LP48" s="7"/>
      <c r="LQ48" s="7"/>
      <c r="LR48" s="7"/>
      <c r="LS48" s="7"/>
      <c r="LT48" s="7"/>
      <c r="LU48" s="7"/>
      <c r="LV48" s="7"/>
      <c r="LW48" s="7"/>
      <c r="LX48" s="7"/>
      <c r="LY48" s="7"/>
      <c r="LZ48" s="7"/>
      <c r="MA48" s="7"/>
      <c r="MB48" s="7"/>
      <c r="MC48" s="7"/>
      <c r="MD48" s="7"/>
      <c r="ME48" s="7"/>
      <c r="MF48" s="7"/>
      <c r="MG48" s="7"/>
      <c r="MH48" s="7"/>
      <c r="MI48" s="7"/>
      <c r="MJ48" s="7"/>
      <c r="MK48" s="7"/>
      <c r="ML48" s="7"/>
      <c r="MM48" s="7"/>
      <c r="MN48" s="7"/>
      <c r="MO48" s="7"/>
      <c r="MP48" s="7"/>
      <c r="MQ48" s="7"/>
      <c r="MR48" s="7"/>
      <c r="MS48" s="7"/>
      <c r="MT48" s="7"/>
      <c r="MU48" s="7"/>
      <c r="MV48" s="7"/>
      <c r="MW48" s="7"/>
      <c r="MX48" s="7"/>
      <c r="MY48" s="7"/>
      <c r="MZ48" s="7"/>
      <c r="NA48" s="7"/>
      <c r="NB48" s="7"/>
      <c r="NC48" s="7"/>
      <c r="ND48" s="7"/>
      <c r="NE48" s="7"/>
      <c r="NF48" s="7"/>
      <c r="NG48" s="7"/>
      <c r="NH48" s="7"/>
      <c r="NI48" s="7"/>
      <c r="NJ48" s="7"/>
      <c r="NK48" s="7"/>
      <c r="NL48" s="7"/>
      <c r="NM48" s="7"/>
      <c r="NN48" s="7"/>
      <c r="NO48" s="7"/>
      <c r="NP48" s="7"/>
      <c r="NQ48" s="7"/>
      <c r="NR48" s="7"/>
      <c r="NS48" s="7"/>
      <c r="NT48" s="7"/>
      <c r="NU48" s="7"/>
      <c r="NV48" s="7"/>
      <c r="NW48" s="7"/>
      <c r="NX48" s="7"/>
      <c r="NY48" s="7"/>
      <c r="NZ48" s="7"/>
      <c r="OA48" s="7"/>
      <c r="OB48" s="7"/>
      <c r="OC48" s="7"/>
      <c r="OD48" s="7"/>
      <c r="OE48" s="7"/>
      <c r="OF48" s="7"/>
      <c r="OG48" s="7"/>
      <c r="OH48" s="7"/>
      <c r="OI48" s="7"/>
      <c r="OJ48" s="7"/>
      <c r="OK48" s="7"/>
      <c r="OL48" s="7"/>
      <c r="OM48" s="7"/>
      <c r="ON48" s="7"/>
      <c r="OO48" s="7"/>
      <c r="OP48" s="7"/>
      <c r="OQ48" s="7"/>
      <c r="OR48" s="7"/>
      <c r="OS48" s="7"/>
      <c r="OT48" s="7"/>
      <c r="OU48" s="7"/>
      <c r="OV48" s="7"/>
      <c r="OW48" s="7"/>
      <c r="OX48" s="7"/>
      <c r="OY48" s="7"/>
      <c r="OZ48" s="7"/>
      <c r="PA48" s="7"/>
      <c r="PB48" s="7"/>
      <c r="PC48" s="7"/>
      <c r="PD48" s="7"/>
      <c r="PE48" s="7"/>
      <c r="PF48" s="7"/>
      <c r="PG48" s="7"/>
      <c r="PH48" s="7"/>
      <c r="PI48" s="7"/>
      <c r="PJ48" s="7"/>
      <c r="PK48" s="7"/>
      <c r="PL48" s="7"/>
      <c r="PM48" s="7"/>
      <c r="PN48" s="7"/>
      <c r="PO48" s="7"/>
      <c r="PP48" s="7"/>
      <c r="PQ48" s="7"/>
      <c r="PR48" s="7"/>
      <c r="PS48" s="7"/>
      <c r="PT48" s="7"/>
      <c r="PU48" s="7"/>
      <c r="PV48" s="7"/>
      <c r="PW48" s="7"/>
      <c r="PX48" s="7"/>
      <c r="PY48" s="7"/>
      <c r="PZ48" s="7"/>
      <c r="QA48" s="7"/>
      <c r="QB48" s="7"/>
      <c r="QC48" s="7"/>
      <c r="QD48" s="7"/>
      <c r="QE48" s="7"/>
      <c r="QF48" s="7"/>
      <c r="QG48" s="7"/>
      <c r="QH48" s="7"/>
      <c r="QI48" s="7"/>
      <c r="QJ48" s="7"/>
      <c r="QK48" s="7"/>
      <c r="QL48" s="7"/>
      <c r="QM48" s="7"/>
      <c r="QN48" s="7"/>
      <c r="QO48" s="7"/>
      <c r="QP48" s="7"/>
      <c r="QQ48" s="7"/>
      <c r="QR48" s="7"/>
      <c r="QS48" s="7"/>
      <c r="QT48" s="7"/>
      <c r="QU48" s="7"/>
      <c r="QV48" s="7"/>
      <c r="QW48" s="7"/>
      <c r="QX48" s="7"/>
      <c r="QY48" s="7"/>
      <c r="QZ48" s="7"/>
      <c r="RA48" s="7"/>
      <c r="RB48" s="7"/>
      <c r="RC48" s="7"/>
      <c r="RD48" s="7"/>
      <c r="RE48" s="7"/>
      <c r="RF48" s="7"/>
      <c r="RG48" s="7"/>
      <c r="RH48" s="7"/>
      <c r="RI48" s="7"/>
      <c r="RJ48" s="7"/>
      <c r="RK48" s="7"/>
      <c r="RL48" s="7"/>
      <c r="RM48" s="7"/>
      <c r="RN48" s="7"/>
      <c r="RO48" s="7"/>
      <c r="RP48" s="7"/>
      <c r="RQ48" s="7"/>
      <c r="RR48" s="7"/>
      <c r="RS48" s="7"/>
      <c r="RT48" s="7"/>
      <c r="RU48" s="7"/>
      <c r="RV48" s="7"/>
      <c r="RW48" s="7"/>
      <c r="RX48" s="7"/>
      <c r="RY48" s="7"/>
      <c r="RZ48" s="7"/>
      <c r="SA48" s="7"/>
      <c r="SB48" s="7"/>
      <c r="SC48" s="7"/>
      <c r="SD48" s="7"/>
      <c r="SE48" s="7"/>
      <c r="SF48" s="7"/>
      <c r="SG48" s="7"/>
      <c r="SH48" s="7"/>
      <c r="SI48" s="7"/>
      <c r="SJ48" s="7"/>
      <c r="SK48" s="7"/>
      <c r="SL48" s="7"/>
      <c r="SM48" s="7"/>
      <c r="SN48" s="7"/>
      <c r="SO48" s="7"/>
      <c r="SP48" s="7"/>
      <c r="SQ48" s="7"/>
      <c r="SR48" s="7"/>
      <c r="SS48" s="7"/>
      <c r="ST48" s="7"/>
      <c r="SU48" s="7"/>
      <c r="SV48" s="7"/>
      <c r="SW48" s="7"/>
      <c r="SX48" s="7"/>
      <c r="SY48" s="7"/>
      <c r="SZ48" s="7"/>
      <c r="TA48" s="7"/>
      <c r="TB48" s="7"/>
      <c r="TC48" s="7"/>
      <c r="TD48" s="7"/>
      <c r="TE48" s="7"/>
      <c r="TF48" s="7"/>
      <c r="TG48" s="7"/>
      <c r="TH48" s="7"/>
      <c r="TI48" s="7"/>
      <c r="TJ48" s="7"/>
      <c r="TK48" s="7"/>
      <c r="TL48" s="7"/>
      <c r="TM48" s="7"/>
      <c r="TN48" s="7"/>
      <c r="TO48" s="7"/>
      <c r="TP48" s="7"/>
      <c r="TQ48" s="7"/>
      <c r="TR48" s="7"/>
      <c r="TS48" s="7"/>
      <c r="TT48" s="7"/>
      <c r="TU48" s="7"/>
      <c r="TV48" s="7"/>
      <c r="TW48" s="7"/>
      <c r="TX48" s="7"/>
      <c r="TY48" s="7"/>
      <c r="TZ48" s="7"/>
      <c r="UA48" s="7"/>
      <c r="UB48" s="7"/>
      <c r="UC48" s="7"/>
      <c r="UD48" s="7"/>
      <c r="UE48" s="7"/>
      <c r="UF48" s="7"/>
      <c r="UG48" s="7"/>
      <c r="UH48" s="7"/>
      <c r="UI48" s="7"/>
      <c r="UJ48" s="7"/>
      <c r="UK48" s="7"/>
      <c r="UL48" s="7"/>
      <c r="UM48" s="7"/>
      <c r="UN48" s="7"/>
      <c r="UO48" s="7"/>
      <c r="UP48" s="7"/>
      <c r="UQ48" s="7"/>
      <c r="UR48" s="7"/>
      <c r="US48" s="7"/>
      <c r="UT48" s="7"/>
      <c r="UU48" s="7"/>
      <c r="UV48" s="7"/>
      <c r="UW48" s="7"/>
      <c r="UX48" s="7"/>
      <c r="UY48" s="7"/>
      <c r="UZ48" s="7"/>
      <c r="VA48" s="7"/>
      <c r="VB48" s="7"/>
      <c r="VC48" s="7"/>
      <c r="VD48" s="7"/>
      <c r="VE48" s="7"/>
      <c r="VF48" s="7"/>
      <c r="VG48" s="7"/>
      <c r="VH48" s="7"/>
      <c r="VI48" s="7"/>
      <c r="VJ48" s="7"/>
      <c r="VK48" s="7"/>
      <c r="VL48" s="7"/>
      <c r="VM48" s="7"/>
      <c r="VN48" s="7"/>
      <c r="VO48" s="7"/>
      <c r="VP48" s="7"/>
      <c r="VQ48" s="7"/>
      <c r="VR48" s="7"/>
      <c r="VS48" s="7"/>
      <c r="VT48" s="7"/>
      <c r="VU48" s="7"/>
      <c r="VV48" s="7"/>
      <c r="VW48" s="7"/>
      <c r="VX48" s="7"/>
      <c r="VY48" s="7"/>
      <c r="VZ48" s="7"/>
      <c r="WA48" s="7"/>
      <c r="WB48" s="7"/>
      <c r="WC48" s="7"/>
      <c r="WD48" s="7"/>
      <c r="WE48" s="7"/>
      <c r="WF48" s="7"/>
      <c r="WG48" s="7"/>
      <c r="WH48" s="7"/>
      <c r="WI48" s="7"/>
      <c r="WJ48" s="7"/>
      <c r="WK48" s="7"/>
      <c r="WL48" s="7"/>
      <c r="WM48" s="7"/>
      <c r="WN48" s="7"/>
      <c r="WO48" s="7"/>
      <c r="WP48" s="7"/>
      <c r="WQ48" s="7"/>
      <c r="WR48" s="7"/>
      <c r="WS48" s="7"/>
      <c r="WT48" s="7"/>
      <c r="WU48" s="7"/>
      <c r="WV48" s="7"/>
      <c r="WW48" s="7"/>
      <c r="WX48" s="7"/>
      <c r="WY48" s="7"/>
      <c r="WZ48" s="7"/>
      <c r="XA48" s="7"/>
      <c r="XB48" s="7"/>
      <c r="XC48" s="7"/>
      <c r="XD48" s="7"/>
      <c r="XE48" s="7"/>
      <c r="XF48" s="7"/>
      <c r="XG48" s="7"/>
      <c r="XH48" s="7"/>
      <c r="XI48" s="7"/>
      <c r="XJ48" s="7"/>
      <c r="XK48" s="7"/>
      <c r="XL48" s="7"/>
      <c r="XM48" s="7"/>
      <c r="XN48" s="7"/>
      <c r="XO48" s="7"/>
      <c r="XP48" s="7"/>
      <c r="XQ48" s="7"/>
      <c r="XR48" s="7"/>
      <c r="XS48" s="7"/>
      <c r="XT48" s="7"/>
      <c r="XU48" s="7"/>
      <c r="XV48" s="7"/>
      <c r="XW48" s="7"/>
      <c r="XX48" s="7"/>
      <c r="XY48" s="7"/>
      <c r="XZ48" s="7"/>
      <c r="YA48" s="7"/>
      <c r="YB48" s="7"/>
      <c r="YC48" s="7"/>
      <c r="YD48" s="7"/>
      <c r="YE48" s="7"/>
      <c r="YF48" s="7"/>
      <c r="YG48" s="7"/>
      <c r="YH48" s="7"/>
      <c r="YI48" s="7"/>
      <c r="YJ48" s="7"/>
      <c r="YK48" s="7"/>
      <c r="YL48" s="7"/>
      <c r="YM48" s="7"/>
      <c r="YN48" s="7"/>
      <c r="YO48" s="7"/>
      <c r="YP48" s="7"/>
      <c r="YQ48" s="7"/>
      <c r="YR48" s="7"/>
      <c r="YS48" s="7"/>
      <c r="YT48" s="7"/>
      <c r="YU48" s="7"/>
      <c r="YV48" s="7"/>
      <c r="YW48" s="7"/>
      <c r="YX48" s="7"/>
      <c r="YY48" s="7"/>
      <c r="YZ48" s="7"/>
      <c r="ZA48" s="7"/>
      <c r="ZB48" s="7"/>
      <c r="ZC48" s="7"/>
      <c r="ZD48" s="7"/>
      <c r="ZE48" s="7"/>
      <c r="ZF48" s="7"/>
      <c r="ZG48" s="7"/>
      <c r="ZH48" s="7"/>
      <c r="ZI48" s="7"/>
      <c r="ZJ48" s="7"/>
      <c r="ZK48" s="7"/>
      <c r="ZL48" s="7"/>
      <c r="ZM48" s="7"/>
      <c r="ZN48" s="7"/>
      <c r="ZO48" s="7"/>
      <c r="ZP48" s="7"/>
      <c r="ZQ48" s="7"/>
      <c r="ZR48" s="7"/>
      <c r="ZS48" s="7"/>
      <c r="ZT48" s="7"/>
      <c r="ZU48" s="7"/>
      <c r="ZV48" s="7"/>
      <c r="ZW48" s="7"/>
      <c r="ZX48" s="7"/>
      <c r="ZY48" s="7"/>
      <c r="ZZ48" s="7"/>
      <c r="AAA48" s="7"/>
      <c r="AAB48" s="7"/>
      <c r="AAC48" s="7"/>
      <c r="AAD48" s="7"/>
      <c r="AAE48" s="7"/>
      <c r="AAF48" s="7"/>
      <c r="AAG48" s="7"/>
      <c r="AAH48" s="7"/>
      <c r="AAI48" s="7"/>
      <c r="AAJ48" s="7"/>
      <c r="AAK48" s="7"/>
      <c r="AAL48" s="7"/>
      <c r="AAM48" s="7"/>
      <c r="AAN48" s="7"/>
      <c r="AAO48" s="7"/>
      <c r="AAP48" s="7"/>
      <c r="AAQ48" s="7"/>
      <c r="AAR48" s="7"/>
      <c r="AAS48" s="7"/>
      <c r="AAT48" s="7"/>
      <c r="AAU48" s="7"/>
      <c r="AAV48" s="7"/>
      <c r="AAW48" s="7"/>
      <c r="AAX48" s="7"/>
      <c r="AAY48" s="7"/>
      <c r="AAZ48" s="7"/>
      <c r="ABA48" s="7"/>
      <c r="ABB48" s="7"/>
      <c r="ABC48" s="7"/>
      <c r="ABD48" s="7"/>
      <c r="ABE48" s="7"/>
      <c r="ABF48" s="7"/>
      <c r="ABG48" s="7"/>
      <c r="ABH48" s="7"/>
      <c r="ABI48" s="7"/>
      <c r="ABJ48" s="7"/>
      <c r="ABK48" s="7"/>
      <c r="ABL48" s="7"/>
      <c r="ABM48" s="7"/>
      <c r="ABN48" s="7"/>
      <c r="ABO48" s="7"/>
      <c r="ABP48" s="7"/>
      <c r="ABQ48" s="7"/>
      <c r="ABR48" s="7"/>
      <c r="ABS48" s="7"/>
      <c r="ABT48" s="7"/>
      <c r="ABU48" s="7"/>
      <c r="ABV48" s="7"/>
      <c r="ABW48" s="7"/>
      <c r="ABX48" s="7"/>
      <c r="ABY48" s="7"/>
      <c r="ABZ48" s="7"/>
      <c r="ACA48" s="7"/>
      <c r="ACB48" s="7"/>
      <c r="ACC48" s="7"/>
      <c r="ACD48" s="7"/>
      <c r="ACE48" s="7"/>
      <c r="ACF48" s="7"/>
      <c r="ACG48" s="7"/>
      <c r="ACH48" s="7"/>
      <c r="ACI48" s="7"/>
      <c r="ACJ48" s="7"/>
      <c r="ACK48" s="7"/>
      <c r="ACL48" s="7"/>
      <c r="ACM48" s="7"/>
      <c r="ACN48" s="7"/>
      <c r="ACO48" s="7"/>
      <c r="ACP48" s="7"/>
      <c r="ACQ48" s="7"/>
      <c r="ACR48" s="7"/>
      <c r="ACS48" s="7"/>
      <c r="ACT48" s="7"/>
      <c r="ACU48" s="7"/>
      <c r="ACV48" s="7"/>
      <c r="ACW48" s="7"/>
      <c r="ACX48" s="7"/>
      <c r="ACY48" s="7"/>
      <c r="ACZ48" s="7"/>
      <c r="ADA48" s="7"/>
      <c r="ADB48" s="7"/>
      <c r="ADC48" s="7"/>
      <c r="ADD48" s="7"/>
      <c r="ADE48" s="7"/>
      <c r="ADF48" s="7"/>
      <c r="ADG48" s="7"/>
      <c r="ADH48" s="7"/>
      <c r="ADI48" s="7"/>
      <c r="ADJ48" s="7"/>
      <c r="ADK48" s="7"/>
      <c r="ADL48" s="7"/>
      <c r="ADM48" s="7"/>
      <c r="ADN48" s="7"/>
      <c r="ADO48" s="7"/>
      <c r="ADP48" s="7"/>
      <c r="ADQ48" s="7"/>
      <c r="ADR48" s="7"/>
      <c r="ADS48" s="7"/>
      <c r="ADT48" s="7"/>
      <c r="ADU48" s="7"/>
      <c r="ADV48" s="7"/>
      <c r="ADW48" s="7"/>
      <c r="ADX48" s="7"/>
      <c r="ADY48" s="7"/>
      <c r="ADZ48" s="7"/>
      <c r="AEA48" s="7"/>
      <c r="AEB48" s="7"/>
      <c r="AEC48" s="7"/>
      <c r="AED48" s="7"/>
      <c r="AEE48" s="7"/>
      <c r="AEF48" s="7"/>
      <c r="AEG48" s="7"/>
      <c r="AEH48" s="7"/>
      <c r="AEI48" s="7"/>
      <c r="AEJ48" s="7"/>
      <c r="AEK48" s="7"/>
      <c r="AEL48" s="7"/>
      <c r="AEM48" s="7"/>
      <c r="AEN48" s="7"/>
      <c r="AEO48" s="7"/>
      <c r="AEP48" s="7"/>
      <c r="AEQ48" s="7"/>
      <c r="AER48" s="7"/>
      <c r="AES48" s="7"/>
      <c r="AET48" s="7"/>
      <c r="AEU48" s="7"/>
      <c r="AEV48" s="7"/>
      <c r="AEW48" s="7"/>
      <c r="AEX48" s="7"/>
      <c r="AEY48" s="7"/>
      <c r="AEZ48" s="7"/>
      <c r="AFA48" s="7"/>
      <c r="AFB48" s="7"/>
      <c r="AFC48" s="7"/>
      <c r="AFD48" s="7"/>
      <c r="AFE48" s="7"/>
      <c r="AFF48" s="7"/>
      <c r="AFG48" s="7"/>
      <c r="AFH48" s="7"/>
      <c r="AFI48" s="7"/>
      <c r="AFJ48" s="7"/>
      <c r="AFK48" s="7"/>
      <c r="AFL48" s="7"/>
      <c r="AFM48" s="7"/>
      <c r="AFN48" s="7"/>
      <c r="AFO48" s="7"/>
      <c r="AFP48" s="7"/>
      <c r="AFQ48" s="7"/>
      <c r="AFR48" s="7"/>
      <c r="AFS48" s="7"/>
      <c r="AFT48" s="7"/>
      <c r="AFU48" s="7"/>
      <c r="AFV48" s="7"/>
      <c r="AFW48" s="7"/>
      <c r="AFX48" s="7"/>
      <c r="AFY48" s="7"/>
      <c r="AFZ48" s="7"/>
      <c r="AGA48" s="7"/>
      <c r="AGB48" s="7"/>
      <c r="AGC48" s="7"/>
      <c r="AGD48" s="7"/>
      <c r="AGE48" s="7"/>
      <c r="AGF48" s="7"/>
      <c r="AGG48" s="7"/>
      <c r="AGH48" s="7"/>
      <c r="AGI48" s="7"/>
      <c r="AGJ48" s="7"/>
      <c r="AGK48" s="7"/>
      <c r="AGL48" s="7"/>
      <c r="AGM48" s="7"/>
      <c r="AGN48" s="7"/>
      <c r="AGO48" s="7"/>
      <c r="AGP48" s="7"/>
      <c r="AGQ48" s="7"/>
      <c r="AGR48" s="7"/>
      <c r="AGS48" s="7"/>
      <c r="AGT48" s="7"/>
      <c r="AGU48" s="7"/>
      <c r="AGV48" s="7"/>
      <c r="AGW48" s="7"/>
      <c r="AGX48" s="7"/>
      <c r="AGY48" s="7"/>
      <c r="AGZ48" s="7"/>
      <c r="AHA48" s="7"/>
      <c r="AHB48" s="7"/>
      <c r="AHC48" s="7"/>
      <c r="AHD48" s="7"/>
      <c r="AHE48" s="7"/>
      <c r="AHF48" s="7"/>
      <c r="AHG48" s="7"/>
      <c r="AHH48" s="7"/>
      <c r="AHI48" s="7"/>
      <c r="AHJ48" s="7"/>
      <c r="AHK48" s="7"/>
      <c r="AHL48" s="7"/>
      <c r="AHM48" s="7"/>
      <c r="AHN48" s="7"/>
      <c r="AHO48" s="7"/>
      <c r="AHP48" s="7"/>
      <c r="AHQ48" s="7"/>
      <c r="AHR48" s="7"/>
      <c r="AHS48" s="7"/>
      <c r="AHT48" s="7"/>
      <c r="AHU48" s="7"/>
      <c r="AHV48" s="7"/>
      <c r="AHW48" s="7"/>
      <c r="AHX48" s="7"/>
      <c r="AHY48" s="7"/>
      <c r="AHZ48" s="7"/>
      <c r="AIA48" s="7"/>
      <c r="AIB48" s="7"/>
      <c r="AIC48" s="7"/>
      <c r="AID48" s="7"/>
      <c r="AIE48" s="7"/>
      <c r="AIF48" s="7"/>
      <c r="AIG48" s="7"/>
      <c r="AIH48" s="7"/>
      <c r="AII48" s="7"/>
      <c r="AIJ48" s="7"/>
      <c r="AIK48" s="7"/>
      <c r="AIL48" s="7"/>
      <c r="AIM48" s="7"/>
      <c r="AIN48" s="7"/>
      <c r="AIO48" s="7"/>
      <c r="AIP48" s="7"/>
      <c r="AIQ48" s="7"/>
      <c r="AIR48" s="7"/>
      <c r="AIS48" s="7"/>
      <c r="AIT48" s="7"/>
      <c r="AIU48" s="7"/>
      <c r="AIV48" s="7"/>
      <c r="AIW48" s="7"/>
      <c r="AIX48" s="7"/>
      <c r="AIY48" s="7"/>
      <c r="AIZ48" s="7"/>
      <c r="AJA48" s="7"/>
      <c r="AJB48" s="7"/>
      <c r="AJC48" s="7"/>
      <c r="AJD48" s="7"/>
      <c r="AJE48" s="7"/>
      <c r="AJF48" s="7"/>
      <c r="AJG48" s="7"/>
      <c r="AJH48" s="7"/>
      <c r="AJI48" s="7"/>
      <c r="AJJ48" s="7"/>
      <c r="AJK48" s="7"/>
      <c r="AJL48" s="7"/>
      <c r="AJM48" s="7"/>
      <c r="AJN48" s="7"/>
      <c r="AJO48" s="7"/>
      <c r="AJP48" s="7"/>
      <c r="AJQ48" s="7"/>
      <c r="AJR48" s="7"/>
      <c r="AJS48" s="7"/>
      <c r="AJT48" s="7"/>
      <c r="AJU48" s="7"/>
      <c r="AJV48" s="7"/>
      <c r="AJW48" s="7"/>
      <c r="AJX48" s="7"/>
      <c r="AJY48" s="7"/>
      <c r="AJZ48" s="7"/>
      <c r="AKA48" s="7"/>
      <c r="AKB48" s="7"/>
      <c r="AKC48" s="7"/>
      <c r="AKD48" s="7"/>
      <c r="AKE48" s="7"/>
      <c r="AKF48" s="7"/>
      <c r="AKG48" s="7"/>
      <c r="AKH48" s="7"/>
      <c r="AKI48" s="7"/>
      <c r="AKJ48" s="7"/>
      <c r="AKK48" s="7"/>
      <c r="AKL48" s="7"/>
      <c r="AKM48" s="7"/>
      <c r="AKN48" s="7"/>
      <c r="AKO48" s="7"/>
      <c r="AKP48" s="7"/>
      <c r="AKQ48" s="7"/>
      <c r="AKR48" s="7"/>
      <c r="AKS48" s="7"/>
      <c r="AKT48" s="7"/>
      <c r="AKU48" s="7"/>
      <c r="AKV48" s="7"/>
      <c r="AKW48" s="7"/>
      <c r="AKX48" s="7"/>
      <c r="AKY48" s="7"/>
      <c r="AKZ48" s="7"/>
      <c r="ALA48" s="7"/>
      <c r="ALB48" s="7"/>
      <c r="ALC48" s="7"/>
      <c r="ALD48" s="7"/>
      <c r="ALE48" s="7"/>
      <c r="ALF48" s="7"/>
      <c r="ALG48" s="7"/>
      <c r="ALH48" s="7"/>
      <c r="ALI48" s="7"/>
      <c r="ALJ48" s="7"/>
      <c r="ALK48" s="7"/>
      <c r="ALL48" s="7"/>
      <c r="ALM48" s="7"/>
      <c r="ALN48" s="7"/>
      <c r="ALO48" s="7"/>
      <c r="ALP48" s="7"/>
      <c r="ALQ48" s="7"/>
      <c r="ALR48" s="7"/>
      <c r="ALS48" s="7"/>
      <c r="ALT48" s="7"/>
      <c r="ALU48" s="7"/>
      <c r="ALV48" s="7"/>
      <c r="ALW48" s="7"/>
      <c r="ALX48" s="7"/>
      <c r="ALY48" s="7"/>
      <c r="ALZ48" s="7"/>
      <c r="AMA48" s="7"/>
      <c r="AMB48" s="7"/>
      <c r="AMC48" s="7"/>
      <c r="AMD48" s="7"/>
      <c r="AME48" s="7"/>
      <c r="AMF48" s="7"/>
      <c r="AMG48" s="7"/>
      <c r="AMH48" s="7"/>
      <c r="AMI48" s="7"/>
      <c r="AMJ48" s="7"/>
      <c r="AMK48" s="7"/>
      <c r="AML48" s="7"/>
      <c r="AMM48" s="7"/>
      <c r="AMN48" s="7"/>
      <c r="AMO48" s="7"/>
      <c r="AMP48" s="7"/>
      <c r="AMQ48" s="7"/>
      <c r="AMR48" s="7"/>
      <c r="AMS48" s="7"/>
      <c r="AMT48" s="7"/>
      <c r="AMU48" s="7"/>
      <c r="AMV48" s="7"/>
      <c r="AMW48" s="7"/>
      <c r="AMX48" s="7"/>
      <c r="AMY48" s="7"/>
      <c r="AMZ48" s="7"/>
      <c r="ANA48" s="7"/>
      <c r="ANB48" s="7"/>
      <c r="ANC48" s="7"/>
      <c r="AND48" s="7"/>
      <c r="ANE48" s="7"/>
      <c r="ANF48" s="7"/>
      <c r="ANG48" s="7"/>
      <c r="ANH48" s="7"/>
      <c r="ANI48" s="7"/>
      <c r="ANJ48" s="7"/>
      <c r="ANK48" s="7"/>
      <c r="ANL48" s="7"/>
      <c r="ANM48" s="7"/>
      <c r="ANN48" s="7"/>
      <c r="ANO48" s="7"/>
      <c r="ANP48" s="7"/>
      <c r="ANQ48" s="7"/>
      <c r="ANR48" s="7"/>
      <c r="ANS48" s="7"/>
      <c r="ANT48" s="7"/>
      <c r="ANU48" s="7"/>
      <c r="ANV48" s="7"/>
      <c r="ANW48" s="7"/>
      <c r="ANX48" s="7"/>
      <c r="ANY48" s="7"/>
      <c r="ANZ48" s="7"/>
      <c r="AOA48" s="7"/>
      <c r="AOB48" s="7"/>
      <c r="AOC48" s="7"/>
      <c r="AOD48" s="7"/>
      <c r="AOE48" s="7"/>
      <c r="AOF48" s="7"/>
      <c r="AOG48" s="7"/>
      <c r="AOH48" s="7"/>
      <c r="AOI48" s="7"/>
      <c r="AOJ48" s="7"/>
      <c r="AOK48" s="7"/>
      <c r="AOL48" s="7"/>
      <c r="AOM48" s="7"/>
      <c r="AON48" s="7"/>
      <c r="AOO48" s="7"/>
      <c r="AOP48" s="7"/>
      <c r="AOQ48" s="7"/>
      <c r="AOR48" s="7"/>
      <c r="AOS48" s="7"/>
      <c r="AOT48" s="7"/>
      <c r="AOU48" s="7"/>
      <c r="AOV48" s="7"/>
      <c r="AOW48" s="7"/>
      <c r="AOX48" s="7"/>
      <c r="AOY48" s="7"/>
      <c r="AOZ48" s="7"/>
      <c r="APA48" s="7"/>
      <c r="APB48" s="7"/>
      <c r="APC48" s="7"/>
      <c r="APD48" s="7"/>
      <c r="APE48" s="7"/>
      <c r="APF48" s="7"/>
      <c r="APG48" s="7"/>
      <c r="APH48" s="7"/>
      <c r="API48" s="7"/>
      <c r="APJ48" s="7"/>
      <c r="APK48" s="7"/>
      <c r="APL48" s="7"/>
      <c r="APM48" s="7"/>
      <c r="APN48" s="7"/>
      <c r="APO48" s="7"/>
      <c r="APP48" s="7"/>
      <c r="APQ48" s="7"/>
      <c r="APR48" s="7"/>
      <c r="APS48" s="7"/>
      <c r="APT48" s="7"/>
      <c r="APU48" s="7"/>
      <c r="APV48" s="7"/>
      <c r="APW48" s="7"/>
      <c r="APX48" s="7"/>
      <c r="APY48" s="7"/>
      <c r="APZ48" s="7"/>
      <c r="AQA48" s="7"/>
      <c r="AQB48" s="7"/>
      <c r="AQC48" s="7"/>
      <c r="AQD48" s="7"/>
      <c r="AQE48" s="7"/>
      <c r="AQF48" s="7"/>
      <c r="AQG48" s="7"/>
      <c r="AQH48" s="7"/>
      <c r="AQI48" s="7"/>
      <c r="AQJ48" s="7"/>
      <c r="AQK48" s="7"/>
      <c r="AQL48" s="7"/>
      <c r="AQM48" s="7"/>
      <c r="AQN48" s="7"/>
      <c r="AQO48" s="7"/>
      <c r="AQP48" s="7"/>
      <c r="AQQ48" s="7"/>
      <c r="AQR48" s="7"/>
      <c r="AQS48" s="7"/>
      <c r="AQT48" s="7"/>
      <c r="AQU48" s="7"/>
      <c r="AQV48" s="7"/>
      <c r="AQW48" s="7"/>
      <c r="AQX48" s="7"/>
      <c r="AQY48" s="7"/>
      <c r="AQZ48" s="7"/>
      <c r="ARA48" s="7"/>
      <c r="ARB48" s="7"/>
      <c r="ARC48" s="7"/>
      <c r="ARD48" s="7"/>
      <c r="ARE48" s="7"/>
      <c r="ARF48" s="7"/>
      <c r="ARG48" s="7"/>
      <c r="ARH48" s="7"/>
      <c r="ARI48" s="7"/>
      <c r="ARJ48" s="7"/>
      <c r="ARK48" s="7"/>
      <c r="ARL48" s="7"/>
      <c r="ARM48" s="7"/>
      <c r="ARN48" s="7"/>
      <c r="ARO48" s="7"/>
      <c r="ARP48" s="7"/>
      <c r="ARQ48" s="7"/>
      <c r="ARR48" s="7"/>
      <c r="ARS48" s="7"/>
      <c r="ART48" s="7"/>
      <c r="ARU48" s="7"/>
      <c r="ARV48" s="7"/>
      <c r="ARW48" s="7"/>
      <c r="ARX48" s="7"/>
      <c r="ARY48" s="7"/>
      <c r="ARZ48" s="7"/>
      <c r="ASA48" s="7"/>
      <c r="ASB48" s="7"/>
      <c r="ASC48" s="7"/>
      <c r="ASD48" s="7"/>
      <c r="ASE48" s="7"/>
      <c r="ASF48" s="7"/>
      <c r="ASG48" s="7"/>
      <c r="ASH48" s="7"/>
      <c r="ASI48" s="7"/>
      <c r="ASJ48" s="7"/>
      <c r="ASK48" s="7"/>
      <c r="ASL48" s="7"/>
      <c r="ASM48" s="7"/>
      <c r="ASN48" s="7"/>
      <c r="ASO48" s="7"/>
      <c r="ASP48" s="7"/>
      <c r="ASQ48" s="7"/>
      <c r="ASR48" s="7"/>
      <c r="ASS48" s="7"/>
      <c r="AST48" s="7"/>
      <c r="ASU48" s="7"/>
      <c r="ASV48" s="7"/>
      <c r="ASW48" s="7"/>
      <c r="ASX48" s="7"/>
      <c r="ASY48" s="7"/>
      <c r="ASZ48" s="7"/>
      <c r="ATA48" s="7"/>
      <c r="ATB48" s="7"/>
      <c r="ATC48" s="7"/>
      <c r="ATD48" s="7"/>
      <c r="ATE48" s="7"/>
      <c r="ATF48" s="7"/>
      <c r="ATG48" s="7"/>
      <c r="ATH48" s="7"/>
      <c r="ATI48" s="7"/>
      <c r="ATJ48" s="7"/>
      <c r="ATK48" s="7"/>
      <c r="ATL48" s="7"/>
      <c r="ATM48" s="7"/>
      <c r="ATN48" s="7"/>
      <c r="ATO48" s="7"/>
      <c r="ATP48" s="7"/>
      <c r="ATQ48" s="7"/>
      <c r="ATR48" s="7"/>
      <c r="ATS48" s="7"/>
      <c r="ATT48" s="7"/>
      <c r="ATU48" s="7"/>
      <c r="ATV48" s="7"/>
      <c r="ATW48" s="7"/>
      <c r="ATX48" s="7"/>
      <c r="ATY48" s="7"/>
      <c r="ATZ48" s="7"/>
      <c r="AUA48" s="7"/>
      <c r="AUB48" s="7"/>
      <c r="AUC48" s="7"/>
      <c r="AUD48" s="7"/>
      <c r="AUE48" s="7"/>
      <c r="AUF48" s="7"/>
      <c r="AUG48" s="7"/>
      <c r="AUH48" s="7"/>
      <c r="AUI48" s="7"/>
      <c r="AUJ48" s="7"/>
      <c r="AUK48" s="7"/>
      <c r="AUL48" s="7"/>
      <c r="AUM48" s="7"/>
      <c r="AUN48" s="7"/>
      <c r="AUO48" s="7"/>
      <c r="AUP48" s="7"/>
      <c r="AUQ48" s="7"/>
      <c r="AUR48" s="7"/>
      <c r="AUS48" s="7"/>
      <c r="AUT48" s="7"/>
      <c r="AUU48" s="7"/>
      <c r="AUV48" s="7"/>
      <c r="AUW48" s="7"/>
      <c r="AUX48" s="7"/>
      <c r="AUY48" s="7"/>
      <c r="AUZ48" s="7"/>
      <c r="AVA48" s="7"/>
      <c r="AVB48" s="7"/>
      <c r="AVC48" s="7"/>
      <c r="AVD48" s="7"/>
      <c r="AVE48" s="7"/>
      <c r="AVF48" s="7"/>
      <c r="AVG48" s="7"/>
      <c r="AVH48" s="7"/>
      <c r="AVI48" s="7"/>
      <c r="AVJ48" s="7"/>
      <c r="AVK48" s="7"/>
      <c r="AVL48" s="7"/>
      <c r="AVM48" s="7"/>
      <c r="AVN48" s="7"/>
      <c r="AVO48" s="7"/>
      <c r="AVP48" s="7"/>
      <c r="AVQ48" s="7"/>
      <c r="AVR48" s="7"/>
      <c r="AVS48" s="7"/>
      <c r="AVT48" s="7"/>
      <c r="AVU48" s="7"/>
      <c r="AVV48" s="7"/>
      <c r="AVW48" s="7"/>
      <c r="AVX48" s="7"/>
      <c r="AVY48" s="7"/>
      <c r="AVZ48" s="7"/>
      <c r="AWA48" s="7"/>
      <c r="AWB48" s="7"/>
      <c r="AWC48" s="7"/>
      <c r="AWD48" s="7"/>
      <c r="AWE48" s="7"/>
      <c r="AWF48" s="7"/>
      <c r="AWG48" s="7"/>
      <c r="AWH48" s="7"/>
      <c r="AWI48" s="7"/>
      <c r="AWJ48" s="7"/>
      <c r="AWK48" s="7"/>
      <c r="AWL48" s="7"/>
      <c r="AWM48" s="7"/>
      <c r="AWN48" s="7"/>
      <c r="AWO48" s="7"/>
      <c r="AWP48" s="7"/>
      <c r="AWQ48" s="7"/>
      <c r="AWR48" s="7"/>
      <c r="AWS48" s="7"/>
      <c r="AWT48" s="7"/>
      <c r="AWU48" s="7"/>
      <c r="AWV48" s="7"/>
      <c r="AWW48" s="7"/>
      <c r="AWX48" s="7"/>
      <c r="AWY48" s="7"/>
      <c r="AWZ48" s="7"/>
      <c r="AXA48" s="7"/>
      <c r="AXB48" s="7"/>
      <c r="AXC48" s="7"/>
      <c r="AXD48" s="7"/>
      <c r="AXE48" s="7"/>
      <c r="AXF48" s="7"/>
      <c r="AXG48" s="7"/>
      <c r="AXH48" s="7"/>
      <c r="AXI48" s="7"/>
      <c r="AXJ48" s="7"/>
      <c r="AXK48" s="7"/>
      <c r="AXL48" s="7"/>
      <c r="AXM48" s="7"/>
      <c r="AXN48" s="7"/>
      <c r="AXO48" s="7"/>
      <c r="AXP48" s="7"/>
      <c r="AXQ48" s="7"/>
      <c r="AXR48" s="7"/>
      <c r="AXS48" s="7"/>
      <c r="AXT48" s="7"/>
      <c r="AXU48" s="7"/>
      <c r="AXV48" s="7"/>
      <c r="AXW48" s="7"/>
      <c r="AXX48" s="7"/>
      <c r="AXY48" s="7"/>
      <c r="AXZ48" s="7"/>
      <c r="AYA48" s="7"/>
      <c r="AYB48" s="7"/>
      <c r="AYC48" s="7"/>
      <c r="AYD48" s="7"/>
      <c r="AYE48" s="7"/>
      <c r="AYF48" s="7"/>
      <c r="AYG48" s="7"/>
      <c r="AYH48" s="7"/>
      <c r="AYI48" s="7"/>
      <c r="AYJ48" s="7"/>
      <c r="AYK48" s="7"/>
      <c r="AYL48" s="7"/>
      <c r="AYM48" s="7"/>
      <c r="AYN48" s="7"/>
      <c r="AYO48" s="7"/>
      <c r="AYP48" s="7"/>
      <c r="AYQ48" s="7"/>
      <c r="AYR48" s="7"/>
      <c r="AYS48" s="7"/>
      <c r="AYT48" s="7"/>
      <c r="AYU48" s="7"/>
      <c r="AYV48" s="7"/>
      <c r="AYW48" s="7"/>
      <c r="AYX48" s="7"/>
      <c r="AYY48" s="7"/>
      <c r="AYZ48" s="7"/>
      <c r="AZA48" s="7"/>
      <c r="AZB48" s="7"/>
      <c r="AZC48" s="7"/>
      <c r="AZD48" s="7"/>
      <c r="AZE48" s="7"/>
      <c r="AZF48" s="7"/>
      <c r="AZG48" s="7"/>
      <c r="AZH48" s="7"/>
      <c r="AZI48" s="7"/>
      <c r="AZJ48" s="7"/>
      <c r="AZK48" s="7"/>
      <c r="AZL48" s="7"/>
      <c r="AZM48" s="7"/>
      <c r="AZN48" s="7"/>
      <c r="AZO48" s="7"/>
      <c r="AZP48" s="7"/>
      <c r="AZQ48" s="7"/>
      <c r="AZR48" s="7"/>
      <c r="AZS48" s="7"/>
      <c r="AZT48" s="7"/>
      <c r="AZU48" s="7"/>
      <c r="AZV48" s="7"/>
      <c r="AZW48" s="7"/>
      <c r="AZX48" s="7"/>
      <c r="AZY48" s="7"/>
      <c r="AZZ48" s="7"/>
      <c r="BAA48" s="7"/>
      <c r="BAB48" s="7"/>
      <c r="BAC48" s="7"/>
      <c r="BAD48" s="7"/>
      <c r="BAE48" s="7"/>
      <c r="BAF48" s="7"/>
      <c r="BAG48" s="7"/>
      <c r="BAH48" s="7"/>
      <c r="BAI48" s="7"/>
      <c r="BAJ48" s="7"/>
      <c r="BAK48" s="7"/>
      <c r="BAL48" s="7"/>
      <c r="BAM48" s="7"/>
      <c r="BAN48" s="7"/>
      <c r="BAO48" s="7"/>
      <c r="BAP48" s="7"/>
      <c r="BAQ48" s="7"/>
      <c r="BAR48" s="7"/>
      <c r="BAS48" s="7"/>
      <c r="BAT48" s="7"/>
      <c r="BAU48" s="7"/>
      <c r="BAV48" s="7"/>
      <c r="BAW48" s="7"/>
      <c r="BAX48" s="7"/>
      <c r="BAY48" s="7"/>
      <c r="BAZ48" s="7"/>
      <c r="BBA48" s="7"/>
      <c r="BBB48" s="7"/>
      <c r="BBC48" s="7"/>
      <c r="BBD48" s="7"/>
      <c r="BBE48" s="7"/>
      <c r="BBF48" s="7"/>
      <c r="BBG48" s="7"/>
      <c r="BBH48" s="7"/>
      <c r="BBI48" s="7"/>
      <c r="BBJ48" s="7"/>
      <c r="BBK48" s="7"/>
      <c r="BBL48" s="7"/>
      <c r="BBM48" s="7"/>
      <c r="BBN48" s="7"/>
      <c r="BBO48" s="7"/>
      <c r="BBP48" s="7"/>
      <c r="BBQ48" s="7"/>
      <c r="BBR48" s="7"/>
      <c r="BBS48" s="7"/>
      <c r="BBT48" s="7"/>
      <c r="BBU48" s="7"/>
      <c r="BBV48" s="7"/>
      <c r="BBW48" s="7"/>
      <c r="BBX48" s="7"/>
      <c r="BBY48" s="7"/>
      <c r="BBZ48" s="7"/>
      <c r="BCA48" s="7"/>
      <c r="BCB48" s="7"/>
      <c r="BCC48" s="7"/>
      <c r="BCD48" s="7"/>
      <c r="BCE48" s="7"/>
      <c r="BCF48" s="7"/>
      <c r="BCG48" s="7"/>
      <c r="BCH48" s="7"/>
      <c r="BCI48" s="7"/>
      <c r="BCJ48" s="7"/>
      <c r="BCK48" s="7"/>
      <c r="BCL48" s="7"/>
      <c r="BCM48" s="7"/>
      <c r="BCN48" s="7"/>
      <c r="BCO48" s="7"/>
      <c r="BCP48" s="7"/>
      <c r="BCQ48" s="7"/>
      <c r="BCR48" s="7"/>
      <c r="BCS48" s="7"/>
      <c r="BCT48" s="7"/>
      <c r="BCU48" s="7"/>
      <c r="BCV48" s="7"/>
      <c r="BCW48" s="7"/>
      <c r="BCX48" s="7"/>
      <c r="BCY48" s="7"/>
      <c r="BCZ48" s="7"/>
      <c r="BDA48" s="7"/>
      <c r="BDB48" s="7"/>
      <c r="BDC48" s="7"/>
      <c r="BDD48" s="7"/>
      <c r="BDE48" s="7"/>
      <c r="BDF48" s="7"/>
      <c r="BDG48" s="7"/>
      <c r="BDH48" s="7"/>
      <c r="BDI48" s="7"/>
      <c r="BDJ48" s="7"/>
      <c r="BDK48" s="7"/>
      <c r="BDL48" s="7"/>
      <c r="BDM48" s="7"/>
      <c r="BDN48" s="7"/>
      <c r="BDO48" s="7"/>
      <c r="BDP48" s="7"/>
      <c r="BDQ48" s="7"/>
      <c r="BDR48" s="7"/>
      <c r="BDS48" s="7"/>
      <c r="BDT48" s="7"/>
      <c r="BDU48" s="7"/>
      <c r="BDV48" s="7"/>
      <c r="BDW48" s="7"/>
      <c r="BDX48" s="7"/>
      <c r="BDY48" s="7"/>
      <c r="BDZ48" s="7"/>
      <c r="BEA48" s="7"/>
      <c r="BEB48" s="7"/>
      <c r="BEC48" s="7"/>
      <c r="BED48" s="7"/>
      <c r="BEE48" s="7"/>
      <c r="BEF48" s="7"/>
      <c r="BEG48" s="7"/>
      <c r="BEH48" s="7"/>
      <c r="BEI48" s="7"/>
      <c r="BEJ48" s="7"/>
      <c r="BEK48" s="7"/>
      <c r="BEL48" s="7"/>
      <c r="BEM48" s="7"/>
      <c r="BEN48" s="7"/>
      <c r="BEO48" s="7"/>
      <c r="BEP48" s="7"/>
      <c r="BEQ48" s="7"/>
      <c r="BER48" s="7"/>
      <c r="BES48" s="7"/>
      <c r="BET48" s="7"/>
      <c r="BEU48" s="7"/>
      <c r="BEV48" s="7"/>
      <c r="BEW48" s="7"/>
      <c r="BEX48" s="7"/>
      <c r="BEY48" s="7"/>
      <c r="BEZ48" s="7"/>
      <c r="BFA48" s="7"/>
      <c r="BFB48" s="7"/>
      <c r="BFC48" s="7"/>
      <c r="BFD48" s="7"/>
      <c r="BFE48" s="7"/>
      <c r="BFF48" s="7"/>
      <c r="BFG48" s="7"/>
      <c r="BFH48" s="7"/>
      <c r="BFI48" s="7"/>
      <c r="BFJ48" s="7"/>
      <c r="BFK48" s="7"/>
      <c r="BFL48" s="7"/>
      <c r="BFM48" s="7"/>
      <c r="BFN48" s="7"/>
      <c r="BFO48" s="7"/>
      <c r="BFP48" s="7"/>
      <c r="BFQ48" s="7"/>
      <c r="BFR48" s="7"/>
      <c r="BFS48" s="7"/>
      <c r="BFT48" s="7"/>
      <c r="BFU48" s="7"/>
      <c r="BFV48" s="7"/>
      <c r="BFW48" s="7"/>
      <c r="BFX48" s="7"/>
      <c r="BFY48" s="7"/>
      <c r="BFZ48" s="7"/>
      <c r="BGA48" s="7"/>
      <c r="BGB48" s="7"/>
      <c r="BGC48" s="7"/>
      <c r="BGD48" s="7"/>
      <c r="BGE48" s="7"/>
      <c r="BGF48" s="7"/>
      <c r="BGG48" s="7"/>
      <c r="BGH48" s="7"/>
      <c r="BGI48" s="7"/>
      <c r="BGJ48" s="7"/>
      <c r="BGK48" s="7"/>
      <c r="BGL48" s="7"/>
      <c r="BGM48" s="7"/>
      <c r="BGN48" s="7"/>
      <c r="BGO48" s="7"/>
      <c r="BGP48" s="7"/>
      <c r="BGQ48" s="7"/>
      <c r="BGR48" s="7"/>
      <c r="BGS48" s="7"/>
      <c r="BGT48" s="7"/>
      <c r="BGU48" s="7"/>
      <c r="BGV48" s="7"/>
      <c r="BGW48" s="7"/>
      <c r="BGX48" s="7"/>
      <c r="BGY48" s="7"/>
      <c r="BGZ48" s="7"/>
      <c r="BHA48" s="7"/>
      <c r="BHB48" s="7"/>
      <c r="BHC48" s="7"/>
      <c r="BHD48" s="7"/>
      <c r="BHE48" s="7"/>
      <c r="BHF48" s="7"/>
      <c r="BHG48" s="7"/>
      <c r="BHH48" s="7"/>
      <c r="BHI48" s="7"/>
      <c r="BHJ48" s="7"/>
      <c r="BHK48" s="7"/>
      <c r="BHL48" s="7"/>
      <c r="BHM48" s="7"/>
      <c r="BHN48" s="7"/>
      <c r="BHO48" s="7"/>
      <c r="BHP48" s="7"/>
      <c r="BHQ48" s="7"/>
      <c r="BHR48" s="7"/>
      <c r="BHS48" s="7"/>
      <c r="BHT48" s="7"/>
      <c r="BHU48" s="7"/>
      <c r="BHV48" s="7"/>
      <c r="BHW48" s="7"/>
      <c r="BHX48" s="7"/>
      <c r="BHY48" s="7"/>
      <c r="BHZ48" s="7"/>
      <c r="BIA48" s="7"/>
      <c r="BIB48" s="7"/>
      <c r="BIC48" s="7"/>
      <c r="BID48" s="7"/>
      <c r="BIE48" s="7"/>
      <c r="BIF48" s="7"/>
      <c r="BIG48" s="7"/>
      <c r="BIH48" s="7"/>
      <c r="BII48" s="7"/>
      <c r="BIJ48" s="7"/>
      <c r="BIK48" s="7"/>
      <c r="BIL48" s="7"/>
      <c r="BIM48" s="7"/>
      <c r="BIN48" s="7"/>
      <c r="BIO48" s="7"/>
      <c r="BIP48" s="7"/>
      <c r="BIQ48" s="7"/>
      <c r="BIR48" s="7"/>
      <c r="BIS48" s="7"/>
      <c r="BIT48" s="7"/>
      <c r="BIU48" s="7"/>
      <c r="BIV48" s="7"/>
      <c r="BIW48" s="7"/>
      <c r="BIX48" s="7"/>
      <c r="BIY48" s="7"/>
      <c r="BIZ48" s="7"/>
      <c r="BJA48" s="7"/>
      <c r="BJB48" s="7"/>
      <c r="BJC48" s="7"/>
      <c r="BJD48" s="7"/>
      <c r="BJE48" s="7"/>
      <c r="BJF48" s="7"/>
      <c r="BJG48" s="7"/>
      <c r="BJH48" s="7"/>
      <c r="BJI48" s="7"/>
      <c r="BJJ48" s="7"/>
      <c r="BJK48" s="7"/>
      <c r="BJL48" s="7"/>
      <c r="BJM48" s="7"/>
      <c r="BJN48" s="7"/>
      <c r="BJO48" s="7"/>
      <c r="BJP48" s="7"/>
      <c r="BJQ48" s="7"/>
      <c r="BJR48" s="7"/>
      <c r="BJS48" s="7"/>
      <c r="BJT48" s="7"/>
      <c r="BJU48" s="7"/>
      <c r="BJV48" s="7"/>
      <c r="BJW48" s="7"/>
      <c r="BJX48" s="7"/>
      <c r="BJY48" s="7"/>
      <c r="BJZ48" s="7"/>
      <c r="BKA48" s="7"/>
      <c r="BKB48" s="7"/>
      <c r="BKC48" s="7"/>
      <c r="BKD48" s="7"/>
      <c r="BKE48" s="7"/>
      <c r="BKF48" s="7"/>
      <c r="BKG48" s="7"/>
      <c r="BKH48" s="7"/>
      <c r="BKI48" s="7"/>
      <c r="BKJ48" s="7"/>
      <c r="BKK48" s="7"/>
      <c r="BKL48" s="7"/>
      <c r="BKM48" s="7"/>
      <c r="BKN48" s="7"/>
      <c r="BKO48" s="7"/>
      <c r="BKP48" s="7"/>
      <c r="BKQ48" s="7"/>
      <c r="BKR48" s="7"/>
      <c r="BKS48" s="7"/>
      <c r="BKT48" s="7"/>
      <c r="BKU48" s="7"/>
      <c r="BKV48" s="7"/>
      <c r="BKW48" s="7"/>
      <c r="BKX48" s="7"/>
      <c r="BKY48" s="7"/>
      <c r="BKZ48" s="7"/>
      <c r="BLA48" s="7"/>
      <c r="BLB48" s="7"/>
      <c r="BLC48" s="7"/>
      <c r="BLD48" s="7"/>
      <c r="BLE48" s="7"/>
      <c r="BLF48" s="7"/>
      <c r="BLG48" s="7"/>
      <c r="BLH48" s="7"/>
      <c r="BLI48" s="7"/>
      <c r="BLJ48" s="7"/>
      <c r="BLK48" s="7"/>
      <c r="BLL48" s="7"/>
      <c r="BLM48" s="7"/>
      <c r="BLN48" s="7"/>
      <c r="BLO48" s="7"/>
      <c r="BLP48" s="7"/>
      <c r="BLQ48" s="7"/>
      <c r="BLR48" s="7"/>
      <c r="BLS48" s="7"/>
      <c r="BLT48" s="7"/>
      <c r="BLU48" s="7"/>
      <c r="BLV48" s="7"/>
      <c r="BLW48" s="7"/>
      <c r="BLX48" s="7"/>
      <c r="BLY48" s="7"/>
      <c r="BLZ48" s="7"/>
      <c r="BMA48" s="7"/>
      <c r="BMB48" s="7"/>
      <c r="BMC48" s="7"/>
      <c r="BMD48" s="7"/>
      <c r="BME48" s="7"/>
      <c r="BMF48" s="7"/>
      <c r="BMG48" s="7"/>
      <c r="BMH48" s="7"/>
      <c r="BMI48" s="7"/>
      <c r="BMJ48" s="7"/>
      <c r="BMK48" s="7"/>
      <c r="BML48" s="7"/>
      <c r="BMM48" s="7"/>
      <c r="BMN48" s="7"/>
      <c r="BMO48" s="7"/>
      <c r="BMP48" s="7"/>
      <c r="BMQ48" s="7"/>
      <c r="BMR48" s="7"/>
      <c r="BMS48" s="7"/>
      <c r="BMT48" s="7"/>
      <c r="BMU48" s="7"/>
      <c r="BMV48" s="7"/>
      <c r="BMW48" s="7"/>
      <c r="BMX48" s="7"/>
      <c r="BMY48" s="7"/>
      <c r="BMZ48" s="7"/>
      <c r="BNA48" s="7"/>
      <c r="BNB48" s="7"/>
      <c r="BNC48" s="7"/>
      <c r="BND48" s="7"/>
      <c r="BNE48" s="7"/>
      <c r="BNF48" s="7"/>
      <c r="BNG48" s="7"/>
      <c r="BNH48" s="7"/>
      <c r="BNI48" s="7"/>
      <c r="BNJ48" s="7"/>
      <c r="BNK48" s="7"/>
      <c r="BNL48" s="7"/>
      <c r="BNM48" s="7"/>
      <c r="BNN48" s="7"/>
      <c r="BNO48" s="7"/>
      <c r="BNP48" s="7"/>
      <c r="BNQ48" s="7"/>
      <c r="BNR48" s="7"/>
      <c r="BNS48" s="7"/>
      <c r="BNT48" s="7"/>
      <c r="BNU48" s="7"/>
      <c r="BNV48" s="7"/>
      <c r="BNW48" s="7"/>
      <c r="BNX48" s="7"/>
      <c r="BNY48" s="7"/>
      <c r="BNZ48" s="7"/>
      <c r="BOA48" s="7"/>
      <c r="BOB48" s="7"/>
      <c r="BOC48" s="7"/>
      <c r="BOD48" s="7"/>
      <c r="BOE48" s="7"/>
      <c r="BOF48" s="7"/>
      <c r="BOG48" s="7"/>
      <c r="BOH48" s="7"/>
      <c r="BOI48" s="7"/>
      <c r="BOJ48" s="7"/>
      <c r="BOK48" s="7"/>
      <c r="BOL48" s="7"/>
      <c r="BOM48" s="7"/>
      <c r="BON48" s="7"/>
      <c r="BOO48" s="7"/>
      <c r="BOP48" s="7"/>
      <c r="BOQ48" s="7"/>
      <c r="BOR48" s="7"/>
      <c r="BOS48" s="7"/>
      <c r="BOT48" s="7"/>
      <c r="BOU48" s="7"/>
      <c r="BOV48" s="7"/>
      <c r="BOW48" s="7"/>
      <c r="BOX48" s="7"/>
      <c r="BOY48" s="7"/>
      <c r="BOZ48" s="7"/>
      <c r="BPA48" s="7"/>
      <c r="BPB48" s="7"/>
      <c r="BPC48" s="7"/>
      <c r="BPD48" s="7"/>
      <c r="BPE48" s="7"/>
      <c r="BPF48" s="7"/>
      <c r="BPG48" s="7"/>
      <c r="BPH48" s="7"/>
      <c r="BPI48" s="7"/>
      <c r="BPJ48" s="7"/>
      <c r="BPK48" s="7"/>
      <c r="BPL48" s="7"/>
      <c r="BPM48" s="7"/>
      <c r="BPN48" s="7"/>
      <c r="BPO48" s="7"/>
      <c r="BPP48" s="7"/>
      <c r="BPQ48" s="7"/>
      <c r="BPR48" s="7"/>
      <c r="BPS48" s="7"/>
    </row>
    <row r="49" spans="1:1808" customFormat="1">
      <c r="A49" s="12" t="s">
        <v>248</v>
      </c>
      <c r="B49" s="12" t="s">
        <v>75</v>
      </c>
      <c r="C49" s="12" t="s">
        <v>9</v>
      </c>
      <c r="D49" s="34">
        <v>5</v>
      </c>
      <c r="E49" s="34">
        <v>3.0612244897959182</v>
      </c>
      <c r="F49" s="34">
        <v>15</v>
      </c>
      <c r="G49" s="36">
        <v>6</v>
      </c>
      <c r="H49" s="36"/>
      <c r="I49" s="36"/>
      <c r="J49" s="37">
        <f>MAX(G49:I49)</f>
        <v>6</v>
      </c>
      <c r="K49" s="34"/>
      <c r="L49" s="34">
        <f t="shared" si="10"/>
        <v>29.061224489795919</v>
      </c>
      <c r="M49" s="2">
        <f t="shared" si="11"/>
        <v>4</v>
      </c>
      <c r="N49" s="2"/>
      <c r="O49" s="2"/>
      <c r="P49" s="2"/>
      <c r="Q49" s="2">
        <f t="shared" si="12"/>
        <v>0</v>
      </c>
      <c r="R49" s="2">
        <f t="shared" si="13"/>
        <v>0</v>
      </c>
      <c r="S49" s="2">
        <f t="shared" si="14"/>
        <v>0</v>
      </c>
      <c r="T49" s="2">
        <f t="shared" si="15"/>
        <v>0</v>
      </c>
      <c r="U49" s="2">
        <f t="shared" si="16"/>
        <v>0</v>
      </c>
      <c r="V49" s="2">
        <f t="shared" si="17"/>
        <v>0</v>
      </c>
      <c r="W49" s="34">
        <f>L49-MIN(D49:F49,J49:K49)</f>
        <v>26</v>
      </c>
      <c r="X49" s="7" t="s">
        <v>580</v>
      </c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7"/>
      <c r="BG49" s="7"/>
      <c r="BH49" s="7"/>
      <c r="BI49" s="7"/>
      <c r="BJ49" s="7"/>
      <c r="BK49" s="7"/>
      <c r="BL49" s="7"/>
      <c r="BM49" s="7"/>
      <c r="BN49" s="7"/>
      <c r="BO49" s="7"/>
      <c r="BP49" s="7"/>
      <c r="BQ49" s="7"/>
      <c r="BR49" s="7"/>
      <c r="BS49" s="7"/>
      <c r="BT49" s="7"/>
      <c r="BU49" s="7"/>
      <c r="BV49" s="7"/>
      <c r="BW49" s="7"/>
      <c r="BX49" s="7"/>
      <c r="BY49" s="7"/>
      <c r="BZ49" s="7"/>
      <c r="CA49" s="7"/>
      <c r="CB49" s="7"/>
      <c r="CC49" s="7"/>
      <c r="CD49" s="7"/>
      <c r="CE49" s="7"/>
      <c r="CF49" s="7"/>
      <c r="CG49" s="7"/>
      <c r="CH49" s="7"/>
      <c r="CI49" s="7"/>
      <c r="CJ49" s="7"/>
      <c r="CK49" s="7"/>
      <c r="CL49" s="7"/>
      <c r="CM49" s="7"/>
      <c r="CN49" s="7"/>
      <c r="CO49" s="7"/>
      <c r="CP49" s="7"/>
      <c r="CQ49" s="7"/>
      <c r="CR49" s="7"/>
      <c r="CS49" s="7"/>
      <c r="CT49" s="7"/>
      <c r="CU49" s="7"/>
      <c r="CV49" s="7"/>
      <c r="CW49" s="7"/>
      <c r="CX49" s="7"/>
      <c r="CY49" s="7"/>
      <c r="CZ49" s="7"/>
      <c r="DA49" s="7"/>
      <c r="DB49" s="7"/>
      <c r="DC49" s="7"/>
      <c r="DD49" s="7"/>
      <c r="DE49" s="7"/>
      <c r="DF49" s="7"/>
      <c r="DG49" s="7"/>
      <c r="DH49" s="7"/>
      <c r="DI49" s="7"/>
      <c r="DJ49" s="7"/>
      <c r="DK49" s="7"/>
      <c r="DL49" s="7"/>
      <c r="DM49" s="7"/>
      <c r="DN49" s="7"/>
      <c r="DO49" s="7"/>
      <c r="DP49" s="7"/>
      <c r="DQ49" s="7"/>
      <c r="DR49" s="7"/>
      <c r="DS49" s="7"/>
      <c r="DT49" s="7"/>
      <c r="DU49" s="7"/>
      <c r="DV49" s="7"/>
      <c r="DW49" s="7"/>
      <c r="DX49" s="7"/>
      <c r="DY49" s="7"/>
      <c r="DZ49" s="7"/>
      <c r="EA49" s="7"/>
      <c r="EB49" s="7"/>
      <c r="EC49" s="7"/>
      <c r="ED49" s="7"/>
      <c r="EE49" s="7"/>
      <c r="EF49" s="7"/>
      <c r="EG49" s="7"/>
      <c r="EH49" s="7"/>
      <c r="EI49" s="7"/>
      <c r="EJ49" s="7"/>
      <c r="EK49" s="7"/>
      <c r="EL49" s="7"/>
      <c r="EM49" s="7"/>
      <c r="EN49" s="7"/>
      <c r="EO49" s="7"/>
      <c r="EP49" s="7"/>
      <c r="EQ49" s="7"/>
      <c r="ER49" s="7"/>
      <c r="ES49" s="7"/>
      <c r="ET49" s="7"/>
      <c r="EU49" s="7"/>
      <c r="EV49" s="7"/>
      <c r="EW49" s="7"/>
      <c r="EX49" s="7"/>
      <c r="EY49" s="7"/>
      <c r="EZ49" s="7"/>
      <c r="FA49" s="7"/>
      <c r="FB49" s="7"/>
      <c r="FC49" s="7"/>
      <c r="FD49" s="7"/>
      <c r="FE49" s="7"/>
      <c r="FF49" s="7"/>
      <c r="FG49" s="7"/>
      <c r="FH49" s="7"/>
      <c r="FI49" s="7"/>
      <c r="FJ49" s="7"/>
      <c r="FK49" s="7"/>
      <c r="FL49" s="7"/>
      <c r="FM49" s="7"/>
      <c r="FN49" s="7"/>
      <c r="FO49" s="7"/>
      <c r="FP49" s="7"/>
      <c r="FQ49" s="7"/>
      <c r="FR49" s="7"/>
      <c r="FS49" s="7"/>
      <c r="FT49" s="7"/>
      <c r="FU49" s="7"/>
      <c r="FV49" s="7"/>
      <c r="FW49" s="7"/>
      <c r="FX49" s="7"/>
      <c r="FY49" s="7"/>
      <c r="FZ49" s="7"/>
      <c r="GA49" s="7"/>
      <c r="GB49" s="7"/>
      <c r="GC49" s="7"/>
      <c r="GD49" s="7"/>
      <c r="GE49" s="7"/>
      <c r="GF49" s="7"/>
      <c r="GG49" s="7"/>
      <c r="GH49" s="7"/>
      <c r="GI49" s="7"/>
      <c r="GJ49" s="7"/>
      <c r="GK49" s="7"/>
      <c r="GL49" s="7"/>
      <c r="GM49" s="7"/>
      <c r="GN49" s="7"/>
      <c r="GO49" s="7"/>
      <c r="GP49" s="7"/>
      <c r="GQ49" s="7"/>
      <c r="GR49" s="7"/>
      <c r="GS49" s="7"/>
      <c r="GT49" s="7"/>
      <c r="GU49" s="7"/>
      <c r="GV49" s="7"/>
      <c r="GW49" s="7"/>
      <c r="GX49" s="7"/>
      <c r="GY49" s="7"/>
      <c r="GZ49" s="7"/>
      <c r="HA49" s="7"/>
      <c r="HB49" s="7"/>
      <c r="HC49" s="7"/>
      <c r="HD49" s="7"/>
      <c r="HE49" s="7"/>
      <c r="HF49" s="7"/>
      <c r="HG49" s="7"/>
      <c r="HH49" s="7"/>
      <c r="HI49" s="7"/>
      <c r="HJ49" s="7"/>
      <c r="HK49" s="7"/>
      <c r="HL49" s="7"/>
      <c r="HM49" s="7"/>
      <c r="HN49" s="7"/>
      <c r="HO49" s="7"/>
      <c r="HP49" s="7"/>
      <c r="HQ49" s="7"/>
      <c r="HR49" s="7"/>
      <c r="HS49" s="7"/>
      <c r="HT49" s="7"/>
      <c r="HU49" s="7"/>
      <c r="HV49" s="7"/>
      <c r="HW49" s="7"/>
      <c r="HX49" s="7"/>
      <c r="HY49" s="7"/>
      <c r="HZ49" s="7"/>
      <c r="IA49" s="7"/>
      <c r="IB49" s="7"/>
      <c r="IC49" s="7"/>
      <c r="ID49" s="7"/>
      <c r="IE49" s="7"/>
      <c r="IF49" s="7"/>
      <c r="IG49" s="7"/>
      <c r="IH49" s="7"/>
      <c r="II49" s="7"/>
      <c r="IJ49" s="7"/>
      <c r="IK49" s="7"/>
      <c r="IL49" s="7"/>
      <c r="IM49" s="7"/>
      <c r="IN49" s="7"/>
      <c r="IO49" s="7"/>
      <c r="IP49" s="7"/>
      <c r="IQ49" s="7"/>
      <c r="IR49" s="7"/>
      <c r="IS49" s="7"/>
      <c r="IT49" s="7"/>
      <c r="IU49" s="7"/>
      <c r="IV49" s="7"/>
      <c r="IW49" s="7"/>
      <c r="IX49" s="7"/>
      <c r="IY49" s="7"/>
      <c r="IZ49" s="7"/>
      <c r="JA49" s="7"/>
      <c r="JB49" s="7"/>
      <c r="JC49" s="7"/>
      <c r="JD49" s="7"/>
      <c r="JE49" s="7"/>
      <c r="JF49" s="7"/>
      <c r="JG49" s="7"/>
      <c r="JH49" s="7"/>
      <c r="JI49" s="7"/>
      <c r="JJ49" s="7"/>
      <c r="JK49" s="7"/>
      <c r="JL49" s="7"/>
      <c r="JM49" s="7"/>
      <c r="JN49" s="7"/>
      <c r="JO49" s="7"/>
      <c r="JP49" s="7"/>
      <c r="JQ49" s="7"/>
      <c r="JR49" s="7"/>
      <c r="JS49" s="7"/>
      <c r="JT49" s="7"/>
      <c r="JU49" s="7"/>
      <c r="JV49" s="7"/>
      <c r="JW49" s="7"/>
      <c r="JX49" s="7"/>
      <c r="JY49" s="7"/>
      <c r="JZ49" s="7"/>
      <c r="KA49" s="7"/>
      <c r="KB49" s="7"/>
      <c r="KC49" s="7"/>
      <c r="KD49" s="7"/>
      <c r="KE49" s="7"/>
      <c r="KF49" s="7"/>
      <c r="KG49" s="7"/>
      <c r="KH49" s="7"/>
      <c r="KI49" s="7"/>
      <c r="KJ49" s="7"/>
      <c r="KK49" s="7"/>
      <c r="KL49" s="7"/>
      <c r="KM49" s="7"/>
      <c r="KN49" s="7"/>
      <c r="KO49" s="7"/>
      <c r="KP49" s="7"/>
      <c r="KQ49" s="7"/>
      <c r="KR49" s="7"/>
      <c r="KS49" s="7"/>
      <c r="KT49" s="7"/>
      <c r="KU49" s="7"/>
      <c r="KV49" s="7"/>
      <c r="KW49" s="7"/>
      <c r="KX49" s="7"/>
      <c r="KY49" s="7"/>
      <c r="KZ49" s="7"/>
      <c r="LA49" s="7"/>
      <c r="LB49" s="7"/>
      <c r="LC49" s="7"/>
      <c r="LD49" s="7"/>
      <c r="LE49" s="7"/>
      <c r="LF49" s="7"/>
      <c r="LG49" s="7"/>
      <c r="LH49" s="7"/>
      <c r="LI49" s="7"/>
      <c r="LJ49" s="7"/>
      <c r="LK49" s="7"/>
      <c r="LL49" s="7"/>
      <c r="LM49" s="7"/>
      <c r="LN49" s="7"/>
      <c r="LO49" s="7"/>
      <c r="LP49" s="7"/>
      <c r="LQ49" s="7"/>
      <c r="LR49" s="7"/>
      <c r="LS49" s="7"/>
      <c r="LT49" s="7"/>
      <c r="LU49" s="7"/>
      <c r="LV49" s="7"/>
      <c r="LW49" s="7"/>
      <c r="LX49" s="7"/>
      <c r="LY49" s="7"/>
      <c r="LZ49" s="7"/>
      <c r="MA49" s="7"/>
      <c r="MB49" s="7"/>
      <c r="MC49" s="7"/>
      <c r="MD49" s="7"/>
      <c r="ME49" s="7"/>
      <c r="MF49" s="7"/>
      <c r="MG49" s="7"/>
      <c r="MH49" s="7"/>
      <c r="MI49" s="7"/>
      <c r="MJ49" s="7"/>
      <c r="MK49" s="7"/>
      <c r="ML49" s="7"/>
      <c r="MM49" s="7"/>
      <c r="MN49" s="7"/>
      <c r="MO49" s="7"/>
      <c r="MP49" s="7"/>
      <c r="MQ49" s="7"/>
      <c r="MR49" s="7"/>
      <c r="MS49" s="7"/>
      <c r="MT49" s="7"/>
      <c r="MU49" s="7"/>
      <c r="MV49" s="7"/>
      <c r="MW49" s="7"/>
      <c r="MX49" s="7"/>
      <c r="MY49" s="7"/>
      <c r="MZ49" s="7"/>
      <c r="NA49" s="7"/>
      <c r="NB49" s="7"/>
      <c r="NC49" s="7"/>
      <c r="ND49" s="7"/>
      <c r="NE49" s="7"/>
      <c r="NF49" s="7"/>
      <c r="NG49" s="7"/>
      <c r="NH49" s="7"/>
      <c r="NI49" s="7"/>
      <c r="NJ49" s="7"/>
      <c r="NK49" s="7"/>
      <c r="NL49" s="7"/>
      <c r="NM49" s="7"/>
      <c r="NN49" s="7"/>
      <c r="NO49" s="7"/>
      <c r="NP49" s="7"/>
      <c r="NQ49" s="7"/>
      <c r="NR49" s="7"/>
      <c r="NS49" s="7"/>
      <c r="NT49" s="7"/>
      <c r="NU49" s="7"/>
      <c r="NV49" s="7"/>
      <c r="NW49" s="7"/>
      <c r="NX49" s="7"/>
      <c r="NY49" s="7"/>
      <c r="NZ49" s="7"/>
      <c r="OA49" s="7"/>
      <c r="OB49" s="7"/>
      <c r="OC49" s="7"/>
      <c r="OD49" s="7"/>
      <c r="OE49" s="7"/>
      <c r="OF49" s="7"/>
      <c r="OG49" s="7"/>
      <c r="OH49" s="7"/>
      <c r="OI49" s="7"/>
      <c r="OJ49" s="7"/>
      <c r="OK49" s="7"/>
      <c r="OL49" s="7"/>
      <c r="OM49" s="7"/>
      <c r="ON49" s="7"/>
      <c r="OO49" s="7"/>
      <c r="OP49" s="7"/>
      <c r="OQ49" s="7"/>
      <c r="OR49" s="7"/>
      <c r="OS49" s="7"/>
      <c r="OT49" s="7"/>
      <c r="OU49" s="7"/>
      <c r="OV49" s="7"/>
      <c r="OW49" s="7"/>
      <c r="OX49" s="7"/>
      <c r="OY49" s="7"/>
      <c r="OZ49" s="7"/>
      <c r="PA49" s="7"/>
      <c r="PB49" s="7"/>
      <c r="PC49" s="7"/>
      <c r="PD49" s="7"/>
      <c r="PE49" s="7"/>
      <c r="PF49" s="7"/>
      <c r="PG49" s="7"/>
      <c r="PH49" s="7"/>
      <c r="PI49" s="7"/>
      <c r="PJ49" s="7"/>
      <c r="PK49" s="7"/>
      <c r="PL49" s="7"/>
      <c r="PM49" s="7"/>
      <c r="PN49" s="7"/>
      <c r="PO49" s="7"/>
      <c r="PP49" s="7"/>
      <c r="PQ49" s="7"/>
      <c r="PR49" s="7"/>
      <c r="PS49" s="7"/>
      <c r="PT49" s="7"/>
      <c r="PU49" s="7"/>
      <c r="PV49" s="7"/>
      <c r="PW49" s="7"/>
      <c r="PX49" s="7"/>
      <c r="PY49" s="7"/>
      <c r="PZ49" s="7"/>
      <c r="QA49" s="7"/>
      <c r="QB49" s="7"/>
      <c r="QC49" s="7"/>
      <c r="QD49" s="7"/>
      <c r="QE49" s="7"/>
      <c r="QF49" s="7"/>
      <c r="QG49" s="7"/>
      <c r="QH49" s="7"/>
      <c r="QI49" s="7"/>
      <c r="QJ49" s="7"/>
      <c r="QK49" s="7"/>
      <c r="QL49" s="7"/>
      <c r="QM49" s="7"/>
      <c r="QN49" s="7"/>
      <c r="QO49" s="7"/>
      <c r="QP49" s="7"/>
      <c r="QQ49" s="7"/>
      <c r="QR49" s="7"/>
      <c r="QS49" s="7"/>
      <c r="QT49" s="7"/>
      <c r="QU49" s="7"/>
      <c r="QV49" s="7"/>
      <c r="QW49" s="7"/>
      <c r="QX49" s="7"/>
      <c r="QY49" s="7"/>
      <c r="QZ49" s="7"/>
      <c r="RA49" s="7"/>
      <c r="RB49" s="7"/>
      <c r="RC49" s="7"/>
      <c r="RD49" s="7"/>
      <c r="RE49" s="7"/>
      <c r="RF49" s="7"/>
      <c r="RG49" s="7"/>
      <c r="RH49" s="7"/>
      <c r="RI49" s="7"/>
      <c r="RJ49" s="7"/>
      <c r="RK49" s="7"/>
      <c r="RL49" s="7"/>
      <c r="RM49" s="7"/>
      <c r="RN49" s="7"/>
      <c r="RO49" s="7"/>
      <c r="RP49" s="7"/>
      <c r="RQ49" s="7"/>
      <c r="RR49" s="7"/>
      <c r="RS49" s="7"/>
      <c r="RT49" s="7"/>
      <c r="RU49" s="7"/>
      <c r="RV49" s="7"/>
      <c r="RW49" s="7"/>
      <c r="RX49" s="7"/>
      <c r="RY49" s="7"/>
      <c r="RZ49" s="7"/>
      <c r="SA49" s="7"/>
      <c r="SB49" s="7"/>
      <c r="SC49" s="7"/>
      <c r="SD49" s="7"/>
      <c r="SE49" s="7"/>
      <c r="SF49" s="7"/>
      <c r="SG49" s="7"/>
      <c r="SH49" s="7"/>
      <c r="SI49" s="7"/>
      <c r="SJ49" s="7"/>
      <c r="SK49" s="7"/>
      <c r="SL49" s="7"/>
      <c r="SM49" s="7"/>
      <c r="SN49" s="7"/>
      <c r="SO49" s="7"/>
      <c r="SP49" s="7"/>
      <c r="SQ49" s="7"/>
      <c r="SR49" s="7"/>
      <c r="SS49" s="7"/>
      <c r="ST49" s="7"/>
      <c r="SU49" s="7"/>
      <c r="SV49" s="7"/>
      <c r="SW49" s="7"/>
      <c r="SX49" s="7"/>
      <c r="SY49" s="7"/>
      <c r="SZ49" s="7"/>
      <c r="TA49" s="7"/>
      <c r="TB49" s="7"/>
      <c r="TC49" s="7"/>
      <c r="TD49" s="7"/>
      <c r="TE49" s="7"/>
      <c r="TF49" s="7"/>
      <c r="TG49" s="7"/>
      <c r="TH49" s="7"/>
      <c r="TI49" s="7"/>
      <c r="TJ49" s="7"/>
      <c r="TK49" s="7"/>
      <c r="TL49" s="7"/>
      <c r="TM49" s="7"/>
      <c r="TN49" s="7"/>
      <c r="TO49" s="7"/>
      <c r="TP49" s="7"/>
      <c r="TQ49" s="7"/>
      <c r="TR49" s="7"/>
      <c r="TS49" s="7"/>
      <c r="TT49" s="7"/>
      <c r="TU49" s="7"/>
      <c r="TV49" s="7"/>
      <c r="TW49" s="7"/>
      <c r="TX49" s="7"/>
      <c r="TY49" s="7"/>
      <c r="TZ49" s="7"/>
      <c r="UA49" s="7"/>
      <c r="UB49" s="7"/>
      <c r="UC49" s="7"/>
      <c r="UD49" s="7"/>
      <c r="UE49" s="7"/>
      <c r="UF49" s="7"/>
      <c r="UG49" s="7"/>
      <c r="UH49" s="7"/>
      <c r="UI49" s="7"/>
      <c r="UJ49" s="7"/>
      <c r="UK49" s="7"/>
      <c r="UL49" s="7"/>
      <c r="UM49" s="7"/>
      <c r="UN49" s="7"/>
      <c r="UO49" s="7"/>
      <c r="UP49" s="7"/>
      <c r="UQ49" s="7"/>
      <c r="UR49" s="7"/>
      <c r="US49" s="7"/>
      <c r="UT49" s="7"/>
      <c r="UU49" s="7"/>
      <c r="UV49" s="7"/>
      <c r="UW49" s="7"/>
      <c r="UX49" s="7"/>
      <c r="UY49" s="7"/>
      <c r="UZ49" s="7"/>
      <c r="VA49" s="7"/>
      <c r="VB49" s="7"/>
      <c r="VC49" s="7"/>
      <c r="VD49" s="7"/>
      <c r="VE49" s="7"/>
      <c r="VF49" s="7"/>
      <c r="VG49" s="7"/>
      <c r="VH49" s="7"/>
      <c r="VI49" s="7"/>
      <c r="VJ49" s="7"/>
      <c r="VK49" s="7"/>
      <c r="VL49" s="7"/>
      <c r="VM49" s="7"/>
      <c r="VN49" s="7"/>
      <c r="VO49" s="7"/>
      <c r="VP49" s="7"/>
      <c r="VQ49" s="7"/>
      <c r="VR49" s="7"/>
      <c r="VS49" s="7"/>
      <c r="VT49" s="7"/>
      <c r="VU49" s="7"/>
      <c r="VV49" s="7"/>
      <c r="VW49" s="7"/>
      <c r="VX49" s="7"/>
      <c r="VY49" s="7"/>
      <c r="VZ49" s="7"/>
      <c r="WA49" s="7"/>
      <c r="WB49" s="7"/>
      <c r="WC49" s="7"/>
      <c r="WD49" s="7"/>
      <c r="WE49" s="7"/>
      <c r="WF49" s="7"/>
      <c r="WG49" s="7"/>
      <c r="WH49" s="7"/>
      <c r="WI49" s="7"/>
      <c r="WJ49" s="7"/>
      <c r="WK49" s="7"/>
      <c r="WL49" s="7"/>
      <c r="WM49" s="7"/>
      <c r="WN49" s="7"/>
      <c r="WO49" s="7"/>
      <c r="WP49" s="7"/>
      <c r="WQ49" s="7"/>
      <c r="WR49" s="7"/>
      <c r="WS49" s="7"/>
      <c r="WT49" s="7"/>
      <c r="WU49" s="7"/>
      <c r="WV49" s="7"/>
      <c r="WW49" s="7"/>
      <c r="WX49" s="7"/>
      <c r="WY49" s="7"/>
      <c r="WZ49" s="7"/>
      <c r="XA49" s="7"/>
      <c r="XB49" s="7"/>
      <c r="XC49" s="7"/>
      <c r="XD49" s="7"/>
      <c r="XE49" s="7"/>
      <c r="XF49" s="7"/>
      <c r="XG49" s="7"/>
      <c r="XH49" s="7"/>
      <c r="XI49" s="7"/>
      <c r="XJ49" s="7"/>
      <c r="XK49" s="7"/>
      <c r="XL49" s="7"/>
      <c r="XM49" s="7"/>
      <c r="XN49" s="7"/>
      <c r="XO49" s="7"/>
      <c r="XP49" s="7"/>
      <c r="XQ49" s="7"/>
      <c r="XR49" s="7"/>
      <c r="XS49" s="7"/>
      <c r="XT49" s="7"/>
      <c r="XU49" s="7"/>
      <c r="XV49" s="7"/>
      <c r="XW49" s="7"/>
      <c r="XX49" s="7"/>
      <c r="XY49" s="7"/>
      <c r="XZ49" s="7"/>
      <c r="YA49" s="7"/>
      <c r="YB49" s="7"/>
      <c r="YC49" s="7"/>
      <c r="YD49" s="7"/>
      <c r="YE49" s="7"/>
      <c r="YF49" s="7"/>
      <c r="YG49" s="7"/>
      <c r="YH49" s="7"/>
      <c r="YI49" s="7"/>
      <c r="YJ49" s="7"/>
      <c r="YK49" s="7"/>
      <c r="YL49" s="7"/>
      <c r="YM49" s="7"/>
      <c r="YN49" s="7"/>
      <c r="YO49" s="7"/>
      <c r="YP49" s="7"/>
      <c r="YQ49" s="7"/>
      <c r="YR49" s="7"/>
      <c r="YS49" s="7"/>
      <c r="YT49" s="7"/>
      <c r="YU49" s="7"/>
      <c r="YV49" s="7"/>
      <c r="YW49" s="7"/>
      <c r="YX49" s="7"/>
      <c r="YY49" s="7"/>
      <c r="YZ49" s="7"/>
      <c r="ZA49" s="7"/>
      <c r="ZB49" s="7"/>
      <c r="ZC49" s="7"/>
      <c r="ZD49" s="7"/>
      <c r="ZE49" s="7"/>
      <c r="ZF49" s="7"/>
      <c r="ZG49" s="7"/>
      <c r="ZH49" s="7"/>
      <c r="ZI49" s="7"/>
      <c r="ZJ49" s="7"/>
      <c r="ZK49" s="7"/>
      <c r="ZL49" s="7"/>
      <c r="ZM49" s="7"/>
      <c r="ZN49" s="7"/>
      <c r="ZO49" s="7"/>
      <c r="ZP49" s="7"/>
      <c r="ZQ49" s="7"/>
      <c r="ZR49" s="7"/>
      <c r="ZS49" s="7"/>
      <c r="ZT49" s="7"/>
      <c r="ZU49" s="7"/>
      <c r="ZV49" s="7"/>
      <c r="ZW49" s="7"/>
      <c r="ZX49" s="7"/>
      <c r="ZY49" s="7"/>
      <c r="ZZ49" s="7"/>
      <c r="AAA49" s="7"/>
      <c r="AAB49" s="7"/>
      <c r="AAC49" s="7"/>
      <c r="AAD49" s="7"/>
      <c r="AAE49" s="7"/>
      <c r="AAF49" s="7"/>
      <c r="AAG49" s="7"/>
      <c r="AAH49" s="7"/>
      <c r="AAI49" s="7"/>
      <c r="AAJ49" s="7"/>
      <c r="AAK49" s="7"/>
      <c r="AAL49" s="7"/>
      <c r="AAM49" s="7"/>
      <c r="AAN49" s="7"/>
      <c r="AAO49" s="7"/>
      <c r="AAP49" s="7"/>
      <c r="AAQ49" s="7"/>
      <c r="AAR49" s="7"/>
      <c r="AAS49" s="7"/>
      <c r="AAT49" s="7"/>
      <c r="AAU49" s="7"/>
      <c r="AAV49" s="7"/>
      <c r="AAW49" s="7"/>
      <c r="AAX49" s="7"/>
      <c r="AAY49" s="7"/>
      <c r="AAZ49" s="7"/>
      <c r="ABA49" s="7"/>
      <c r="ABB49" s="7"/>
      <c r="ABC49" s="7"/>
      <c r="ABD49" s="7"/>
      <c r="ABE49" s="7"/>
      <c r="ABF49" s="7"/>
      <c r="ABG49" s="7"/>
      <c r="ABH49" s="7"/>
      <c r="ABI49" s="7"/>
      <c r="ABJ49" s="7"/>
      <c r="ABK49" s="7"/>
      <c r="ABL49" s="7"/>
      <c r="ABM49" s="7"/>
      <c r="ABN49" s="7"/>
      <c r="ABO49" s="7"/>
      <c r="ABP49" s="7"/>
      <c r="ABQ49" s="7"/>
      <c r="ABR49" s="7"/>
      <c r="ABS49" s="7"/>
      <c r="ABT49" s="7"/>
      <c r="ABU49" s="7"/>
      <c r="ABV49" s="7"/>
      <c r="ABW49" s="7"/>
      <c r="ABX49" s="7"/>
      <c r="ABY49" s="7"/>
      <c r="ABZ49" s="7"/>
      <c r="ACA49" s="7"/>
      <c r="ACB49" s="7"/>
      <c r="ACC49" s="7"/>
      <c r="ACD49" s="7"/>
      <c r="ACE49" s="7"/>
      <c r="ACF49" s="7"/>
      <c r="ACG49" s="7"/>
      <c r="ACH49" s="7"/>
      <c r="ACI49" s="7"/>
      <c r="ACJ49" s="7"/>
      <c r="ACK49" s="7"/>
      <c r="ACL49" s="7"/>
      <c r="ACM49" s="7"/>
      <c r="ACN49" s="7"/>
      <c r="ACO49" s="7"/>
      <c r="ACP49" s="7"/>
      <c r="ACQ49" s="7"/>
      <c r="ACR49" s="7"/>
      <c r="ACS49" s="7"/>
      <c r="ACT49" s="7"/>
      <c r="ACU49" s="7"/>
      <c r="ACV49" s="7"/>
      <c r="ACW49" s="7"/>
      <c r="ACX49" s="7"/>
      <c r="ACY49" s="7"/>
      <c r="ACZ49" s="7"/>
      <c r="ADA49" s="7"/>
      <c r="ADB49" s="7"/>
      <c r="ADC49" s="7"/>
      <c r="ADD49" s="7"/>
      <c r="ADE49" s="7"/>
      <c r="ADF49" s="7"/>
      <c r="ADG49" s="7"/>
      <c r="ADH49" s="7"/>
      <c r="ADI49" s="7"/>
      <c r="ADJ49" s="7"/>
      <c r="ADK49" s="7"/>
      <c r="ADL49" s="7"/>
      <c r="ADM49" s="7"/>
      <c r="ADN49" s="7"/>
      <c r="ADO49" s="7"/>
      <c r="ADP49" s="7"/>
      <c r="ADQ49" s="7"/>
      <c r="ADR49" s="7"/>
      <c r="ADS49" s="7"/>
      <c r="ADT49" s="7"/>
      <c r="ADU49" s="7"/>
      <c r="ADV49" s="7"/>
      <c r="ADW49" s="7"/>
      <c r="ADX49" s="7"/>
      <c r="ADY49" s="7"/>
      <c r="ADZ49" s="7"/>
      <c r="AEA49" s="7"/>
      <c r="AEB49" s="7"/>
      <c r="AEC49" s="7"/>
      <c r="AED49" s="7"/>
      <c r="AEE49" s="7"/>
      <c r="AEF49" s="7"/>
      <c r="AEG49" s="7"/>
      <c r="AEH49" s="7"/>
      <c r="AEI49" s="7"/>
      <c r="AEJ49" s="7"/>
      <c r="AEK49" s="7"/>
      <c r="AEL49" s="7"/>
      <c r="AEM49" s="7"/>
      <c r="AEN49" s="7"/>
      <c r="AEO49" s="7"/>
      <c r="AEP49" s="7"/>
      <c r="AEQ49" s="7"/>
      <c r="AER49" s="7"/>
      <c r="AES49" s="7"/>
      <c r="AET49" s="7"/>
      <c r="AEU49" s="7"/>
      <c r="AEV49" s="7"/>
      <c r="AEW49" s="7"/>
      <c r="AEX49" s="7"/>
      <c r="AEY49" s="7"/>
      <c r="AEZ49" s="7"/>
      <c r="AFA49" s="7"/>
      <c r="AFB49" s="7"/>
      <c r="AFC49" s="7"/>
      <c r="AFD49" s="7"/>
      <c r="AFE49" s="7"/>
      <c r="AFF49" s="7"/>
      <c r="AFG49" s="7"/>
      <c r="AFH49" s="7"/>
      <c r="AFI49" s="7"/>
      <c r="AFJ49" s="7"/>
      <c r="AFK49" s="7"/>
      <c r="AFL49" s="7"/>
      <c r="AFM49" s="7"/>
      <c r="AFN49" s="7"/>
      <c r="AFO49" s="7"/>
      <c r="AFP49" s="7"/>
      <c r="AFQ49" s="7"/>
      <c r="AFR49" s="7"/>
      <c r="AFS49" s="7"/>
      <c r="AFT49" s="7"/>
      <c r="AFU49" s="7"/>
      <c r="AFV49" s="7"/>
      <c r="AFW49" s="7"/>
      <c r="AFX49" s="7"/>
      <c r="AFY49" s="7"/>
      <c r="AFZ49" s="7"/>
      <c r="AGA49" s="7"/>
      <c r="AGB49" s="7"/>
      <c r="AGC49" s="7"/>
      <c r="AGD49" s="7"/>
      <c r="AGE49" s="7"/>
      <c r="AGF49" s="7"/>
      <c r="AGG49" s="7"/>
      <c r="AGH49" s="7"/>
      <c r="AGI49" s="7"/>
      <c r="AGJ49" s="7"/>
      <c r="AGK49" s="7"/>
      <c r="AGL49" s="7"/>
      <c r="AGM49" s="7"/>
      <c r="AGN49" s="7"/>
      <c r="AGO49" s="7"/>
      <c r="AGP49" s="7"/>
      <c r="AGQ49" s="7"/>
      <c r="AGR49" s="7"/>
      <c r="AGS49" s="7"/>
      <c r="AGT49" s="7"/>
      <c r="AGU49" s="7"/>
      <c r="AGV49" s="7"/>
      <c r="AGW49" s="7"/>
      <c r="AGX49" s="7"/>
      <c r="AGY49" s="7"/>
      <c r="AGZ49" s="7"/>
      <c r="AHA49" s="7"/>
      <c r="AHB49" s="7"/>
      <c r="AHC49" s="7"/>
      <c r="AHD49" s="7"/>
      <c r="AHE49" s="7"/>
      <c r="AHF49" s="7"/>
      <c r="AHG49" s="7"/>
      <c r="AHH49" s="7"/>
      <c r="AHI49" s="7"/>
      <c r="AHJ49" s="7"/>
      <c r="AHK49" s="7"/>
      <c r="AHL49" s="7"/>
      <c r="AHM49" s="7"/>
      <c r="AHN49" s="7"/>
      <c r="AHO49" s="7"/>
      <c r="AHP49" s="7"/>
      <c r="AHQ49" s="7"/>
      <c r="AHR49" s="7"/>
      <c r="AHS49" s="7"/>
      <c r="AHT49" s="7"/>
      <c r="AHU49" s="7"/>
      <c r="AHV49" s="7"/>
      <c r="AHW49" s="7"/>
      <c r="AHX49" s="7"/>
      <c r="AHY49" s="7"/>
      <c r="AHZ49" s="7"/>
      <c r="AIA49" s="7"/>
      <c r="AIB49" s="7"/>
      <c r="AIC49" s="7"/>
      <c r="AID49" s="7"/>
      <c r="AIE49" s="7"/>
      <c r="AIF49" s="7"/>
      <c r="AIG49" s="7"/>
      <c r="AIH49" s="7"/>
      <c r="AII49" s="7"/>
      <c r="AIJ49" s="7"/>
      <c r="AIK49" s="7"/>
      <c r="AIL49" s="7"/>
      <c r="AIM49" s="7"/>
      <c r="AIN49" s="7"/>
      <c r="AIO49" s="7"/>
      <c r="AIP49" s="7"/>
      <c r="AIQ49" s="7"/>
      <c r="AIR49" s="7"/>
      <c r="AIS49" s="7"/>
      <c r="AIT49" s="7"/>
      <c r="AIU49" s="7"/>
      <c r="AIV49" s="7"/>
      <c r="AIW49" s="7"/>
      <c r="AIX49" s="7"/>
      <c r="AIY49" s="7"/>
      <c r="AIZ49" s="7"/>
      <c r="AJA49" s="7"/>
      <c r="AJB49" s="7"/>
      <c r="AJC49" s="7"/>
      <c r="AJD49" s="7"/>
      <c r="AJE49" s="7"/>
      <c r="AJF49" s="7"/>
      <c r="AJG49" s="7"/>
      <c r="AJH49" s="7"/>
      <c r="AJI49" s="7"/>
      <c r="AJJ49" s="7"/>
      <c r="AJK49" s="7"/>
      <c r="AJL49" s="7"/>
      <c r="AJM49" s="7"/>
      <c r="AJN49" s="7"/>
      <c r="AJO49" s="7"/>
      <c r="AJP49" s="7"/>
      <c r="AJQ49" s="7"/>
      <c r="AJR49" s="7"/>
      <c r="AJS49" s="7"/>
      <c r="AJT49" s="7"/>
      <c r="AJU49" s="7"/>
      <c r="AJV49" s="7"/>
      <c r="AJW49" s="7"/>
      <c r="AJX49" s="7"/>
      <c r="AJY49" s="7"/>
      <c r="AJZ49" s="7"/>
      <c r="AKA49" s="7"/>
      <c r="AKB49" s="7"/>
      <c r="AKC49" s="7"/>
      <c r="AKD49" s="7"/>
      <c r="AKE49" s="7"/>
      <c r="AKF49" s="7"/>
      <c r="AKG49" s="7"/>
      <c r="AKH49" s="7"/>
      <c r="AKI49" s="7"/>
      <c r="AKJ49" s="7"/>
      <c r="AKK49" s="7"/>
      <c r="AKL49" s="7"/>
      <c r="AKM49" s="7"/>
      <c r="AKN49" s="7"/>
      <c r="AKO49" s="7"/>
      <c r="AKP49" s="7"/>
      <c r="AKQ49" s="7"/>
      <c r="AKR49" s="7"/>
      <c r="AKS49" s="7"/>
      <c r="AKT49" s="7"/>
      <c r="AKU49" s="7"/>
      <c r="AKV49" s="7"/>
      <c r="AKW49" s="7"/>
      <c r="AKX49" s="7"/>
      <c r="AKY49" s="7"/>
      <c r="AKZ49" s="7"/>
      <c r="ALA49" s="7"/>
      <c r="ALB49" s="7"/>
      <c r="ALC49" s="7"/>
      <c r="ALD49" s="7"/>
      <c r="ALE49" s="7"/>
      <c r="ALF49" s="7"/>
      <c r="ALG49" s="7"/>
      <c r="ALH49" s="7"/>
      <c r="ALI49" s="7"/>
      <c r="ALJ49" s="7"/>
      <c r="ALK49" s="7"/>
      <c r="ALL49" s="7"/>
      <c r="ALM49" s="7"/>
      <c r="ALN49" s="7"/>
      <c r="ALO49" s="7"/>
      <c r="ALP49" s="7"/>
      <c r="ALQ49" s="7"/>
      <c r="ALR49" s="7"/>
      <c r="ALS49" s="7"/>
      <c r="ALT49" s="7"/>
      <c r="ALU49" s="7"/>
      <c r="ALV49" s="7"/>
      <c r="ALW49" s="7"/>
      <c r="ALX49" s="7"/>
      <c r="ALY49" s="7"/>
      <c r="ALZ49" s="7"/>
      <c r="AMA49" s="7"/>
      <c r="AMB49" s="7"/>
      <c r="AMC49" s="7"/>
      <c r="AMD49" s="7"/>
      <c r="AME49" s="7"/>
      <c r="AMF49" s="7"/>
      <c r="AMG49" s="7"/>
      <c r="AMH49" s="7"/>
      <c r="AMI49" s="7"/>
      <c r="AMJ49" s="7"/>
      <c r="AMK49" s="7"/>
      <c r="AML49" s="7"/>
      <c r="AMM49" s="7"/>
      <c r="AMN49" s="7"/>
      <c r="AMO49" s="7"/>
      <c r="AMP49" s="7"/>
      <c r="AMQ49" s="7"/>
      <c r="AMR49" s="7"/>
      <c r="AMS49" s="7"/>
      <c r="AMT49" s="7"/>
      <c r="AMU49" s="7"/>
      <c r="AMV49" s="7"/>
      <c r="AMW49" s="7"/>
      <c r="AMX49" s="7"/>
      <c r="AMY49" s="7"/>
      <c r="AMZ49" s="7"/>
      <c r="ANA49" s="7"/>
      <c r="ANB49" s="7"/>
      <c r="ANC49" s="7"/>
      <c r="AND49" s="7"/>
      <c r="ANE49" s="7"/>
      <c r="ANF49" s="7"/>
      <c r="ANG49" s="7"/>
      <c r="ANH49" s="7"/>
      <c r="ANI49" s="7"/>
      <c r="ANJ49" s="7"/>
      <c r="ANK49" s="7"/>
      <c r="ANL49" s="7"/>
      <c r="ANM49" s="7"/>
      <c r="ANN49" s="7"/>
      <c r="ANO49" s="7"/>
      <c r="ANP49" s="7"/>
      <c r="ANQ49" s="7"/>
      <c r="ANR49" s="7"/>
      <c r="ANS49" s="7"/>
      <c r="ANT49" s="7"/>
      <c r="ANU49" s="7"/>
      <c r="ANV49" s="7"/>
      <c r="ANW49" s="7"/>
      <c r="ANX49" s="7"/>
      <c r="ANY49" s="7"/>
      <c r="ANZ49" s="7"/>
      <c r="AOA49" s="7"/>
      <c r="AOB49" s="7"/>
      <c r="AOC49" s="7"/>
      <c r="AOD49" s="7"/>
      <c r="AOE49" s="7"/>
      <c r="AOF49" s="7"/>
      <c r="AOG49" s="7"/>
      <c r="AOH49" s="7"/>
      <c r="AOI49" s="7"/>
      <c r="AOJ49" s="7"/>
      <c r="AOK49" s="7"/>
      <c r="AOL49" s="7"/>
      <c r="AOM49" s="7"/>
      <c r="AON49" s="7"/>
      <c r="AOO49" s="7"/>
      <c r="AOP49" s="7"/>
      <c r="AOQ49" s="7"/>
      <c r="AOR49" s="7"/>
      <c r="AOS49" s="7"/>
      <c r="AOT49" s="7"/>
      <c r="AOU49" s="7"/>
      <c r="AOV49" s="7"/>
      <c r="AOW49" s="7"/>
      <c r="AOX49" s="7"/>
      <c r="AOY49" s="7"/>
      <c r="AOZ49" s="7"/>
      <c r="APA49" s="7"/>
      <c r="APB49" s="7"/>
      <c r="APC49" s="7"/>
      <c r="APD49" s="7"/>
      <c r="APE49" s="7"/>
      <c r="APF49" s="7"/>
      <c r="APG49" s="7"/>
      <c r="APH49" s="7"/>
      <c r="API49" s="7"/>
      <c r="APJ49" s="7"/>
      <c r="APK49" s="7"/>
      <c r="APL49" s="7"/>
      <c r="APM49" s="7"/>
      <c r="APN49" s="7"/>
      <c r="APO49" s="7"/>
      <c r="APP49" s="7"/>
      <c r="APQ49" s="7"/>
      <c r="APR49" s="7"/>
      <c r="APS49" s="7"/>
      <c r="APT49" s="7"/>
      <c r="APU49" s="7"/>
      <c r="APV49" s="7"/>
      <c r="APW49" s="7"/>
      <c r="APX49" s="7"/>
      <c r="APY49" s="7"/>
      <c r="APZ49" s="7"/>
      <c r="AQA49" s="7"/>
      <c r="AQB49" s="7"/>
      <c r="AQC49" s="7"/>
      <c r="AQD49" s="7"/>
      <c r="AQE49" s="7"/>
      <c r="AQF49" s="7"/>
      <c r="AQG49" s="7"/>
      <c r="AQH49" s="7"/>
      <c r="AQI49" s="7"/>
      <c r="AQJ49" s="7"/>
      <c r="AQK49" s="7"/>
      <c r="AQL49" s="7"/>
      <c r="AQM49" s="7"/>
      <c r="AQN49" s="7"/>
      <c r="AQO49" s="7"/>
      <c r="AQP49" s="7"/>
      <c r="AQQ49" s="7"/>
      <c r="AQR49" s="7"/>
      <c r="AQS49" s="7"/>
      <c r="AQT49" s="7"/>
      <c r="AQU49" s="7"/>
      <c r="AQV49" s="7"/>
      <c r="AQW49" s="7"/>
      <c r="AQX49" s="7"/>
      <c r="AQY49" s="7"/>
      <c r="AQZ49" s="7"/>
      <c r="ARA49" s="7"/>
      <c r="ARB49" s="7"/>
      <c r="ARC49" s="7"/>
      <c r="ARD49" s="7"/>
      <c r="ARE49" s="7"/>
      <c r="ARF49" s="7"/>
      <c r="ARG49" s="7"/>
      <c r="ARH49" s="7"/>
      <c r="ARI49" s="7"/>
      <c r="ARJ49" s="7"/>
      <c r="ARK49" s="7"/>
      <c r="ARL49" s="7"/>
      <c r="ARM49" s="7"/>
      <c r="ARN49" s="7"/>
      <c r="ARO49" s="7"/>
      <c r="ARP49" s="7"/>
      <c r="ARQ49" s="7"/>
      <c r="ARR49" s="7"/>
      <c r="ARS49" s="7"/>
      <c r="ART49" s="7"/>
      <c r="ARU49" s="7"/>
      <c r="ARV49" s="7"/>
      <c r="ARW49" s="7"/>
      <c r="ARX49" s="7"/>
      <c r="ARY49" s="7"/>
      <c r="ARZ49" s="7"/>
      <c r="ASA49" s="7"/>
      <c r="ASB49" s="7"/>
      <c r="ASC49" s="7"/>
      <c r="ASD49" s="7"/>
      <c r="ASE49" s="7"/>
      <c r="ASF49" s="7"/>
      <c r="ASG49" s="7"/>
      <c r="ASH49" s="7"/>
      <c r="ASI49" s="7"/>
      <c r="ASJ49" s="7"/>
      <c r="ASK49" s="7"/>
      <c r="ASL49" s="7"/>
      <c r="ASM49" s="7"/>
      <c r="ASN49" s="7"/>
      <c r="ASO49" s="7"/>
      <c r="ASP49" s="7"/>
      <c r="ASQ49" s="7"/>
      <c r="ASR49" s="7"/>
      <c r="ASS49" s="7"/>
      <c r="AST49" s="7"/>
      <c r="ASU49" s="7"/>
      <c r="ASV49" s="7"/>
      <c r="ASW49" s="7"/>
      <c r="ASX49" s="7"/>
      <c r="ASY49" s="7"/>
      <c r="ASZ49" s="7"/>
      <c r="ATA49" s="7"/>
      <c r="ATB49" s="7"/>
      <c r="ATC49" s="7"/>
      <c r="ATD49" s="7"/>
      <c r="ATE49" s="7"/>
      <c r="ATF49" s="7"/>
      <c r="ATG49" s="7"/>
      <c r="ATH49" s="7"/>
      <c r="ATI49" s="7"/>
      <c r="ATJ49" s="7"/>
      <c r="ATK49" s="7"/>
      <c r="ATL49" s="7"/>
      <c r="ATM49" s="7"/>
      <c r="ATN49" s="7"/>
      <c r="ATO49" s="7"/>
      <c r="ATP49" s="7"/>
      <c r="ATQ49" s="7"/>
      <c r="ATR49" s="7"/>
      <c r="ATS49" s="7"/>
      <c r="ATT49" s="7"/>
      <c r="ATU49" s="7"/>
      <c r="ATV49" s="7"/>
      <c r="ATW49" s="7"/>
      <c r="ATX49" s="7"/>
      <c r="ATY49" s="7"/>
      <c r="ATZ49" s="7"/>
      <c r="AUA49" s="7"/>
      <c r="AUB49" s="7"/>
      <c r="AUC49" s="7"/>
      <c r="AUD49" s="7"/>
      <c r="AUE49" s="7"/>
      <c r="AUF49" s="7"/>
      <c r="AUG49" s="7"/>
      <c r="AUH49" s="7"/>
      <c r="AUI49" s="7"/>
      <c r="AUJ49" s="7"/>
      <c r="AUK49" s="7"/>
      <c r="AUL49" s="7"/>
      <c r="AUM49" s="7"/>
      <c r="AUN49" s="7"/>
      <c r="AUO49" s="7"/>
      <c r="AUP49" s="7"/>
      <c r="AUQ49" s="7"/>
      <c r="AUR49" s="7"/>
      <c r="AUS49" s="7"/>
      <c r="AUT49" s="7"/>
      <c r="AUU49" s="7"/>
      <c r="AUV49" s="7"/>
      <c r="AUW49" s="7"/>
      <c r="AUX49" s="7"/>
      <c r="AUY49" s="7"/>
      <c r="AUZ49" s="7"/>
      <c r="AVA49" s="7"/>
      <c r="AVB49" s="7"/>
      <c r="AVC49" s="7"/>
      <c r="AVD49" s="7"/>
      <c r="AVE49" s="7"/>
      <c r="AVF49" s="7"/>
      <c r="AVG49" s="7"/>
      <c r="AVH49" s="7"/>
      <c r="AVI49" s="7"/>
      <c r="AVJ49" s="7"/>
      <c r="AVK49" s="7"/>
      <c r="AVL49" s="7"/>
      <c r="AVM49" s="7"/>
      <c r="AVN49" s="7"/>
      <c r="AVO49" s="7"/>
      <c r="AVP49" s="7"/>
      <c r="AVQ49" s="7"/>
      <c r="AVR49" s="7"/>
      <c r="AVS49" s="7"/>
      <c r="AVT49" s="7"/>
      <c r="AVU49" s="7"/>
      <c r="AVV49" s="7"/>
      <c r="AVW49" s="7"/>
      <c r="AVX49" s="7"/>
      <c r="AVY49" s="7"/>
      <c r="AVZ49" s="7"/>
      <c r="AWA49" s="7"/>
      <c r="AWB49" s="7"/>
      <c r="AWC49" s="7"/>
      <c r="AWD49" s="7"/>
      <c r="AWE49" s="7"/>
      <c r="AWF49" s="7"/>
      <c r="AWG49" s="7"/>
      <c r="AWH49" s="7"/>
      <c r="AWI49" s="7"/>
      <c r="AWJ49" s="7"/>
      <c r="AWK49" s="7"/>
      <c r="AWL49" s="7"/>
      <c r="AWM49" s="7"/>
      <c r="AWN49" s="7"/>
      <c r="AWO49" s="7"/>
      <c r="AWP49" s="7"/>
      <c r="AWQ49" s="7"/>
      <c r="AWR49" s="7"/>
      <c r="AWS49" s="7"/>
      <c r="AWT49" s="7"/>
      <c r="AWU49" s="7"/>
      <c r="AWV49" s="7"/>
      <c r="AWW49" s="7"/>
      <c r="AWX49" s="7"/>
      <c r="AWY49" s="7"/>
      <c r="AWZ49" s="7"/>
      <c r="AXA49" s="7"/>
      <c r="AXB49" s="7"/>
      <c r="AXC49" s="7"/>
      <c r="AXD49" s="7"/>
      <c r="AXE49" s="7"/>
      <c r="AXF49" s="7"/>
      <c r="AXG49" s="7"/>
      <c r="AXH49" s="7"/>
      <c r="AXI49" s="7"/>
      <c r="AXJ49" s="7"/>
      <c r="AXK49" s="7"/>
      <c r="AXL49" s="7"/>
      <c r="AXM49" s="7"/>
      <c r="AXN49" s="7"/>
      <c r="AXO49" s="7"/>
      <c r="AXP49" s="7"/>
      <c r="AXQ49" s="7"/>
      <c r="AXR49" s="7"/>
      <c r="AXS49" s="7"/>
      <c r="AXT49" s="7"/>
      <c r="AXU49" s="7"/>
      <c r="AXV49" s="7"/>
      <c r="AXW49" s="7"/>
      <c r="AXX49" s="7"/>
      <c r="AXY49" s="7"/>
      <c r="AXZ49" s="7"/>
      <c r="AYA49" s="7"/>
      <c r="AYB49" s="7"/>
      <c r="AYC49" s="7"/>
      <c r="AYD49" s="7"/>
      <c r="AYE49" s="7"/>
      <c r="AYF49" s="7"/>
      <c r="AYG49" s="7"/>
      <c r="AYH49" s="7"/>
      <c r="AYI49" s="7"/>
      <c r="AYJ49" s="7"/>
      <c r="AYK49" s="7"/>
      <c r="AYL49" s="7"/>
      <c r="AYM49" s="7"/>
      <c r="AYN49" s="7"/>
      <c r="AYO49" s="7"/>
      <c r="AYP49" s="7"/>
      <c r="AYQ49" s="7"/>
      <c r="AYR49" s="7"/>
      <c r="AYS49" s="7"/>
      <c r="AYT49" s="7"/>
      <c r="AYU49" s="7"/>
      <c r="AYV49" s="7"/>
      <c r="AYW49" s="7"/>
      <c r="AYX49" s="7"/>
      <c r="AYY49" s="7"/>
      <c r="AYZ49" s="7"/>
      <c r="AZA49" s="7"/>
      <c r="AZB49" s="7"/>
      <c r="AZC49" s="7"/>
      <c r="AZD49" s="7"/>
      <c r="AZE49" s="7"/>
      <c r="AZF49" s="7"/>
      <c r="AZG49" s="7"/>
      <c r="AZH49" s="7"/>
      <c r="AZI49" s="7"/>
      <c r="AZJ49" s="7"/>
      <c r="AZK49" s="7"/>
      <c r="AZL49" s="7"/>
      <c r="AZM49" s="7"/>
      <c r="AZN49" s="7"/>
      <c r="AZO49" s="7"/>
      <c r="AZP49" s="7"/>
      <c r="AZQ49" s="7"/>
      <c r="AZR49" s="7"/>
      <c r="AZS49" s="7"/>
      <c r="AZT49" s="7"/>
      <c r="AZU49" s="7"/>
      <c r="AZV49" s="7"/>
      <c r="AZW49" s="7"/>
      <c r="AZX49" s="7"/>
      <c r="AZY49" s="7"/>
      <c r="AZZ49" s="7"/>
      <c r="BAA49" s="7"/>
      <c r="BAB49" s="7"/>
      <c r="BAC49" s="7"/>
      <c r="BAD49" s="7"/>
      <c r="BAE49" s="7"/>
      <c r="BAF49" s="7"/>
      <c r="BAG49" s="7"/>
      <c r="BAH49" s="7"/>
      <c r="BAI49" s="7"/>
      <c r="BAJ49" s="7"/>
      <c r="BAK49" s="7"/>
      <c r="BAL49" s="7"/>
      <c r="BAM49" s="7"/>
      <c r="BAN49" s="7"/>
      <c r="BAO49" s="7"/>
      <c r="BAP49" s="7"/>
      <c r="BAQ49" s="7"/>
      <c r="BAR49" s="7"/>
      <c r="BAS49" s="7"/>
      <c r="BAT49" s="7"/>
      <c r="BAU49" s="7"/>
      <c r="BAV49" s="7"/>
      <c r="BAW49" s="7"/>
      <c r="BAX49" s="7"/>
      <c r="BAY49" s="7"/>
      <c r="BAZ49" s="7"/>
      <c r="BBA49" s="7"/>
      <c r="BBB49" s="7"/>
      <c r="BBC49" s="7"/>
      <c r="BBD49" s="7"/>
      <c r="BBE49" s="7"/>
      <c r="BBF49" s="7"/>
      <c r="BBG49" s="7"/>
      <c r="BBH49" s="7"/>
      <c r="BBI49" s="7"/>
      <c r="BBJ49" s="7"/>
      <c r="BBK49" s="7"/>
      <c r="BBL49" s="7"/>
      <c r="BBM49" s="7"/>
      <c r="BBN49" s="7"/>
      <c r="BBO49" s="7"/>
      <c r="BBP49" s="7"/>
      <c r="BBQ49" s="7"/>
      <c r="BBR49" s="7"/>
      <c r="BBS49" s="7"/>
      <c r="BBT49" s="7"/>
      <c r="BBU49" s="7"/>
      <c r="BBV49" s="7"/>
      <c r="BBW49" s="7"/>
      <c r="BBX49" s="7"/>
      <c r="BBY49" s="7"/>
      <c r="BBZ49" s="7"/>
      <c r="BCA49" s="7"/>
      <c r="BCB49" s="7"/>
      <c r="BCC49" s="7"/>
      <c r="BCD49" s="7"/>
      <c r="BCE49" s="7"/>
      <c r="BCF49" s="7"/>
      <c r="BCG49" s="7"/>
      <c r="BCH49" s="7"/>
      <c r="BCI49" s="7"/>
      <c r="BCJ49" s="7"/>
      <c r="BCK49" s="7"/>
      <c r="BCL49" s="7"/>
      <c r="BCM49" s="7"/>
      <c r="BCN49" s="7"/>
      <c r="BCO49" s="7"/>
      <c r="BCP49" s="7"/>
      <c r="BCQ49" s="7"/>
      <c r="BCR49" s="7"/>
      <c r="BCS49" s="7"/>
      <c r="BCT49" s="7"/>
      <c r="BCU49" s="7"/>
      <c r="BCV49" s="7"/>
      <c r="BCW49" s="7"/>
      <c r="BCX49" s="7"/>
      <c r="BCY49" s="7"/>
      <c r="BCZ49" s="7"/>
      <c r="BDA49" s="7"/>
      <c r="BDB49" s="7"/>
      <c r="BDC49" s="7"/>
      <c r="BDD49" s="7"/>
      <c r="BDE49" s="7"/>
      <c r="BDF49" s="7"/>
      <c r="BDG49" s="7"/>
      <c r="BDH49" s="7"/>
      <c r="BDI49" s="7"/>
      <c r="BDJ49" s="7"/>
      <c r="BDK49" s="7"/>
      <c r="BDL49" s="7"/>
      <c r="BDM49" s="7"/>
      <c r="BDN49" s="7"/>
      <c r="BDO49" s="7"/>
      <c r="BDP49" s="7"/>
      <c r="BDQ49" s="7"/>
      <c r="BDR49" s="7"/>
      <c r="BDS49" s="7"/>
      <c r="BDT49" s="7"/>
      <c r="BDU49" s="7"/>
      <c r="BDV49" s="7"/>
      <c r="BDW49" s="7"/>
      <c r="BDX49" s="7"/>
      <c r="BDY49" s="7"/>
      <c r="BDZ49" s="7"/>
      <c r="BEA49" s="7"/>
      <c r="BEB49" s="7"/>
      <c r="BEC49" s="7"/>
      <c r="BED49" s="7"/>
      <c r="BEE49" s="7"/>
      <c r="BEF49" s="7"/>
      <c r="BEG49" s="7"/>
      <c r="BEH49" s="7"/>
      <c r="BEI49" s="7"/>
      <c r="BEJ49" s="7"/>
      <c r="BEK49" s="7"/>
      <c r="BEL49" s="7"/>
      <c r="BEM49" s="7"/>
      <c r="BEN49" s="7"/>
      <c r="BEO49" s="7"/>
      <c r="BEP49" s="7"/>
      <c r="BEQ49" s="7"/>
      <c r="BER49" s="7"/>
      <c r="BES49" s="7"/>
      <c r="BET49" s="7"/>
      <c r="BEU49" s="7"/>
      <c r="BEV49" s="7"/>
      <c r="BEW49" s="7"/>
      <c r="BEX49" s="7"/>
      <c r="BEY49" s="7"/>
      <c r="BEZ49" s="7"/>
      <c r="BFA49" s="7"/>
      <c r="BFB49" s="7"/>
      <c r="BFC49" s="7"/>
      <c r="BFD49" s="7"/>
      <c r="BFE49" s="7"/>
      <c r="BFF49" s="7"/>
      <c r="BFG49" s="7"/>
      <c r="BFH49" s="7"/>
      <c r="BFI49" s="7"/>
      <c r="BFJ49" s="7"/>
      <c r="BFK49" s="7"/>
      <c r="BFL49" s="7"/>
      <c r="BFM49" s="7"/>
      <c r="BFN49" s="7"/>
      <c r="BFO49" s="7"/>
      <c r="BFP49" s="7"/>
      <c r="BFQ49" s="7"/>
      <c r="BFR49" s="7"/>
      <c r="BFS49" s="7"/>
      <c r="BFT49" s="7"/>
      <c r="BFU49" s="7"/>
      <c r="BFV49" s="7"/>
      <c r="BFW49" s="7"/>
      <c r="BFX49" s="7"/>
      <c r="BFY49" s="7"/>
      <c r="BFZ49" s="7"/>
      <c r="BGA49" s="7"/>
      <c r="BGB49" s="7"/>
      <c r="BGC49" s="7"/>
      <c r="BGD49" s="7"/>
      <c r="BGE49" s="7"/>
      <c r="BGF49" s="7"/>
      <c r="BGG49" s="7"/>
      <c r="BGH49" s="7"/>
      <c r="BGI49" s="7"/>
      <c r="BGJ49" s="7"/>
      <c r="BGK49" s="7"/>
      <c r="BGL49" s="7"/>
      <c r="BGM49" s="7"/>
      <c r="BGN49" s="7"/>
      <c r="BGO49" s="7"/>
      <c r="BGP49" s="7"/>
      <c r="BGQ49" s="7"/>
      <c r="BGR49" s="7"/>
      <c r="BGS49" s="7"/>
      <c r="BGT49" s="7"/>
      <c r="BGU49" s="7"/>
      <c r="BGV49" s="7"/>
      <c r="BGW49" s="7"/>
      <c r="BGX49" s="7"/>
      <c r="BGY49" s="7"/>
      <c r="BGZ49" s="7"/>
      <c r="BHA49" s="7"/>
      <c r="BHB49" s="7"/>
      <c r="BHC49" s="7"/>
      <c r="BHD49" s="7"/>
      <c r="BHE49" s="7"/>
      <c r="BHF49" s="7"/>
      <c r="BHG49" s="7"/>
      <c r="BHH49" s="7"/>
      <c r="BHI49" s="7"/>
      <c r="BHJ49" s="7"/>
      <c r="BHK49" s="7"/>
      <c r="BHL49" s="7"/>
      <c r="BHM49" s="7"/>
      <c r="BHN49" s="7"/>
      <c r="BHO49" s="7"/>
      <c r="BHP49" s="7"/>
      <c r="BHQ49" s="7"/>
      <c r="BHR49" s="7"/>
      <c r="BHS49" s="7"/>
      <c r="BHT49" s="7"/>
      <c r="BHU49" s="7"/>
      <c r="BHV49" s="7"/>
      <c r="BHW49" s="7"/>
      <c r="BHX49" s="7"/>
      <c r="BHY49" s="7"/>
      <c r="BHZ49" s="7"/>
      <c r="BIA49" s="7"/>
      <c r="BIB49" s="7"/>
      <c r="BIC49" s="7"/>
      <c r="BID49" s="7"/>
      <c r="BIE49" s="7"/>
      <c r="BIF49" s="7"/>
      <c r="BIG49" s="7"/>
      <c r="BIH49" s="7"/>
      <c r="BII49" s="7"/>
      <c r="BIJ49" s="7"/>
      <c r="BIK49" s="7"/>
      <c r="BIL49" s="7"/>
      <c r="BIM49" s="7"/>
      <c r="BIN49" s="7"/>
      <c r="BIO49" s="7"/>
      <c r="BIP49" s="7"/>
      <c r="BIQ49" s="7"/>
      <c r="BIR49" s="7"/>
      <c r="BIS49" s="7"/>
      <c r="BIT49" s="7"/>
      <c r="BIU49" s="7"/>
      <c r="BIV49" s="7"/>
      <c r="BIW49" s="7"/>
      <c r="BIX49" s="7"/>
      <c r="BIY49" s="7"/>
      <c r="BIZ49" s="7"/>
      <c r="BJA49" s="7"/>
      <c r="BJB49" s="7"/>
      <c r="BJC49" s="7"/>
      <c r="BJD49" s="7"/>
      <c r="BJE49" s="7"/>
      <c r="BJF49" s="7"/>
      <c r="BJG49" s="7"/>
      <c r="BJH49" s="7"/>
      <c r="BJI49" s="7"/>
      <c r="BJJ49" s="7"/>
      <c r="BJK49" s="7"/>
      <c r="BJL49" s="7"/>
      <c r="BJM49" s="7"/>
      <c r="BJN49" s="7"/>
      <c r="BJO49" s="7"/>
      <c r="BJP49" s="7"/>
      <c r="BJQ49" s="7"/>
      <c r="BJR49" s="7"/>
      <c r="BJS49" s="7"/>
      <c r="BJT49" s="7"/>
      <c r="BJU49" s="7"/>
      <c r="BJV49" s="7"/>
      <c r="BJW49" s="7"/>
      <c r="BJX49" s="7"/>
      <c r="BJY49" s="7"/>
      <c r="BJZ49" s="7"/>
      <c r="BKA49" s="7"/>
      <c r="BKB49" s="7"/>
      <c r="BKC49" s="7"/>
      <c r="BKD49" s="7"/>
      <c r="BKE49" s="7"/>
      <c r="BKF49" s="7"/>
      <c r="BKG49" s="7"/>
      <c r="BKH49" s="7"/>
      <c r="BKI49" s="7"/>
      <c r="BKJ49" s="7"/>
      <c r="BKK49" s="7"/>
      <c r="BKL49" s="7"/>
      <c r="BKM49" s="7"/>
      <c r="BKN49" s="7"/>
      <c r="BKO49" s="7"/>
      <c r="BKP49" s="7"/>
      <c r="BKQ49" s="7"/>
      <c r="BKR49" s="7"/>
      <c r="BKS49" s="7"/>
      <c r="BKT49" s="7"/>
      <c r="BKU49" s="7"/>
      <c r="BKV49" s="7"/>
      <c r="BKW49" s="7"/>
      <c r="BKX49" s="7"/>
      <c r="BKY49" s="7"/>
      <c r="BKZ49" s="7"/>
      <c r="BLA49" s="7"/>
      <c r="BLB49" s="7"/>
      <c r="BLC49" s="7"/>
      <c r="BLD49" s="7"/>
      <c r="BLE49" s="7"/>
      <c r="BLF49" s="7"/>
      <c r="BLG49" s="7"/>
      <c r="BLH49" s="7"/>
      <c r="BLI49" s="7"/>
      <c r="BLJ49" s="7"/>
      <c r="BLK49" s="7"/>
      <c r="BLL49" s="7"/>
      <c r="BLM49" s="7"/>
      <c r="BLN49" s="7"/>
      <c r="BLO49" s="7"/>
      <c r="BLP49" s="7"/>
      <c r="BLQ49" s="7"/>
      <c r="BLR49" s="7"/>
      <c r="BLS49" s="7"/>
      <c r="BLT49" s="7"/>
      <c r="BLU49" s="7"/>
      <c r="BLV49" s="7"/>
      <c r="BLW49" s="7"/>
      <c r="BLX49" s="7"/>
      <c r="BLY49" s="7"/>
      <c r="BLZ49" s="7"/>
      <c r="BMA49" s="7"/>
      <c r="BMB49" s="7"/>
      <c r="BMC49" s="7"/>
      <c r="BMD49" s="7"/>
      <c r="BME49" s="7"/>
      <c r="BMF49" s="7"/>
      <c r="BMG49" s="7"/>
      <c r="BMH49" s="7"/>
      <c r="BMI49" s="7"/>
      <c r="BMJ49" s="7"/>
      <c r="BMK49" s="7"/>
      <c r="BML49" s="7"/>
      <c r="BMM49" s="7"/>
      <c r="BMN49" s="7"/>
      <c r="BMO49" s="7"/>
      <c r="BMP49" s="7"/>
      <c r="BMQ49" s="7"/>
      <c r="BMR49" s="7"/>
      <c r="BMS49" s="7"/>
      <c r="BMT49" s="7"/>
      <c r="BMU49" s="7"/>
      <c r="BMV49" s="7"/>
      <c r="BMW49" s="7"/>
      <c r="BMX49" s="7"/>
      <c r="BMY49" s="7"/>
      <c r="BMZ49" s="7"/>
      <c r="BNA49" s="7"/>
      <c r="BNB49" s="7"/>
      <c r="BNC49" s="7"/>
      <c r="BND49" s="7"/>
      <c r="BNE49" s="7"/>
      <c r="BNF49" s="7"/>
      <c r="BNG49" s="7"/>
      <c r="BNH49" s="7"/>
      <c r="BNI49" s="7"/>
      <c r="BNJ49" s="7"/>
      <c r="BNK49" s="7"/>
      <c r="BNL49" s="7"/>
      <c r="BNM49" s="7"/>
      <c r="BNN49" s="7"/>
      <c r="BNO49" s="7"/>
      <c r="BNP49" s="7"/>
      <c r="BNQ49" s="7"/>
      <c r="BNR49" s="7"/>
      <c r="BNS49" s="7"/>
      <c r="BNT49" s="7"/>
      <c r="BNU49" s="7"/>
      <c r="BNV49" s="7"/>
      <c r="BNW49" s="7"/>
      <c r="BNX49" s="7"/>
      <c r="BNY49" s="7"/>
      <c r="BNZ49" s="7"/>
      <c r="BOA49" s="7"/>
      <c r="BOB49" s="7"/>
      <c r="BOC49" s="7"/>
      <c r="BOD49" s="7"/>
      <c r="BOE49" s="7"/>
      <c r="BOF49" s="7"/>
      <c r="BOG49" s="7"/>
      <c r="BOH49" s="7"/>
      <c r="BOI49" s="7"/>
      <c r="BOJ49" s="7"/>
      <c r="BOK49" s="7"/>
      <c r="BOL49" s="7"/>
      <c r="BOM49" s="7"/>
      <c r="BON49" s="7"/>
      <c r="BOO49" s="7"/>
      <c r="BOP49" s="7"/>
      <c r="BOQ49" s="7"/>
      <c r="BOR49" s="7"/>
      <c r="BOS49" s="7"/>
      <c r="BOT49" s="7"/>
      <c r="BOU49" s="7"/>
      <c r="BOV49" s="7"/>
      <c r="BOW49" s="7"/>
      <c r="BOX49" s="7"/>
      <c r="BOY49" s="7"/>
      <c r="BOZ49" s="7"/>
      <c r="BPA49" s="7"/>
      <c r="BPB49" s="7"/>
      <c r="BPC49" s="7"/>
      <c r="BPD49" s="7"/>
      <c r="BPE49" s="7"/>
      <c r="BPF49" s="7"/>
      <c r="BPG49" s="7"/>
      <c r="BPH49" s="7"/>
      <c r="BPI49" s="7"/>
      <c r="BPJ49" s="7"/>
      <c r="BPK49" s="7"/>
      <c r="BPL49" s="7"/>
      <c r="BPM49" s="7"/>
      <c r="BPN49" s="7"/>
      <c r="BPO49" s="7"/>
      <c r="BPP49" s="7"/>
      <c r="BPQ49" s="7"/>
      <c r="BPR49" s="7"/>
      <c r="BPS49" s="7"/>
      <c r="BPT49" s="7"/>
      <c r="BPU49" s="7"/>
      <c r="BPV49" s="7"/>
      <c r="BPW49" s="7"/>
      <c r="BPX49" s="7"/>
      <c r="BPY49" s="7"/>
      <c r="BPZ49" s="7"/>
      <c r="BQA49" s="7"/>
      <c r="BQB49" s="7"/>
      <c r="BQC49" s="7"/>
      <c r="BQD49" s="7"/>
      <c r="BQE49" s="7"/>
      <c r="BQF49" s="7"/>
      <c r="BQG49" s="7"/>
      <c r="BQH49" s="7"/>
      <c r="BQI49" s="7"/>
      <c r="BQJ49" s="7"/>
      <c r="BQK49" s="7"/>
      <c r="BQL49" s="7"/>
      <c r="BQM49" s="7"/>
      <c r="BQN49" s="7"/>
    </row>
    <row r="50" spans="1:1808" s="11" customFormat="1">
      <c r="A50" s="12" t="s">
        <v>237</v>
      </c>
      <c r="B50" s="12" t="s">
        <v>48</v>
      </c>
      <c r="C50" s="12" t="s">
        <v>44</v>
      </c>
      <c r="D50" s="34">
        <v>17</v>
      </c>
      <c r="E50" s="34"/>
      <c r="F50" s="34"/>
      <c r="G50" s="36"/>
      <c r="H50" s="36"/>
      <c r="I50" s="36"/>
      <c r="J50" s="37"/>
      <c r="K50" s="34"/>
      <c r="L50" s="34">
        <f t="shared" si="10"/>
        <v>17</v>
      </c>
      <c r="M50" s="2">
        <f t="shared" si="11"/>
        <v>1</v>
      </c>
      <c r="N50" s="2"/>
      <c r="O50" s="2"/>
      <c r="P50" s="2"/>
      <c r="Q50" s="2">
        <f t="shared" si="12"/>
        <v>0</v>
      </c>
      <c r="R50" s="2">
        <f t="shared" si="13"/>
        <v>0</v>
      </c>
      <c r="S50" s="2">
        <f t="shared" si="14"/>
        <v>0</v>
      </c>
      <c r="T50" s="2">
        <f t="shared" si="15"/>
        <v>0</v>
      </c>
      <c r="U50" s="2">
        <f t="shared" si="16"/>
        <v>0</v>
      </c>
      <c r="V50" s="2">
        <f t="shared" si="17"/>
        <v>0</v>
      </c>
      <c r="W50" s="34">
        <f t="shared" ref="W50:W54" si="18">L50</f>
        <v>17</v>
      </c>
      <c r="X50" s="7" t="s">
        <v>580</v>
      </c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7"/>
      <c r="BD50" s="7"/>
      <c r="BE50" s="7"/>
      <c r="BF50" s="7"/>
      <c r="BG50" s="7"/>
      <c r="BH50" s="7"/>
      <c r="BI50" s="7"/>
      <c r="BJ50" s="7"/>
      <c r="BK50" s="7"/>
      <c r="BL50" s="7"/>
      <c r="BM50" s="7"/>
      <c r="BN50" s="7"/>
      <c r="BO50" s="7"/>
      <c r="BP50" s="7"/>
      <c r="BQ50" s="7"/>
      <c r="BR50" s="7"/>
      <c r="BS50" s="7"/>
      <c r="BT50" s="7"/>
      <c r="BU50" s="7"/>
      <c r="BV50" s="7"/>
      <c r="BW50" s="7"/>
      <c r="BX50" s="7"/>
      <c r="BY50" s="7"/>
      <c r="BZ50" s="7"/>
      <c r="CA50" s="7"/>
      <c r="CB50" s="7"/>
      <c r="CC50" s="7"/>
      <c r="CD50" s="7"/>
      <c r="CE50" s="7"/>
      <c r="CF50" s="7"/>
      <c r="CG50" s="7"/>
      <c r="CH50" s="7"/>
      <c r="CI50" s="7"/>
      <c r="CJ50" s="7"/>
      <c r="CK50" s="7"/>
      <c r="CL50" s="7"/>
      <c r="CM50" s="7"/>
      <c r="CN50" s="7"/>
      <c r="CO50" s="7"/>
      <c r="CP50" s="7"/>
      <c r="CQ50" s="7"/>
      <c r="CR50" s="7"/>
      <c r="CS50" s="7"/>
      <c r="CT50" s="7"/>
      <c r="CU50" s="7"/>
      <c r="CV50" s="7"/>
      <c r="CW50" s="7"/>
      <c r="CX50" s="7"/>
      <c r="CY50" s="7"/>
      <c r="CZ50" s="7"/>
      <c r="DA50" s="7"/>
      <c r="DB50" s="7"/>
      <c r="DC50" s="7"/>
      <c r="DD50" s="7"/>
      <c r="DE50" s="7"/>
      <c r="DF50" s="7"/>
      <c r="DG50" s="7"/>
      <c r="DH50" s="7"/>
      <c r="DI50" s="7"/>
      <c r="DJ50" s="7"/>
      <c r="DK50" s="7"/>
      <c r="DL50" s="7"/>
      <c r="DM50" s="7"/>
      <c r="DN50" s="7"/>
      <c r="DO50" s="7"/>
      <c r="DP50" s="7"/>
      <c r="DQ50" s="7"/>
      <c r="DR50" s="7"/>
      <c r="DS50" s="7"/>
      <c r="DT50" s="7"/>
      <c r="DU50" s="7"/>
      <c r="DV50" s="7"/>
      <c r="DW50" s="7"/>
      <c r="DX50" s="7"/>
      <c r="DY50" s="7"/>
      <c r="DZ50" s="7"/>
      <c r="EA50" s="7"/>
      <c r="EB50" s="7"/>
      <c r="EC50" s="7"/>
      <c r="ED50" s="7"/>
      <c r="EE50" s="7"/>
      <c r="EF50" s="7"/>
      <c r="EG50" s="7"/>
      <c r="EH50" s="7"/>
      <c r="EI50" s="7"/>
      <c r="EJ50" s="7"/>
      <c r="EK50" s="7"/>
      <c r="EL50" s="7"/>
      <c r="EM50" s="7"/>
      <c r="EN50" s="7"/>
      <c r="EO50" s="7"/>
      <c r="EP50" s="7"/>
      <c r="EQ50" s="7"/>
      <c r="ER50" s="7"/>
      <c r="ES50" s="7"/>
      <c r="ET50" s="7"/>
      <c r="EU50" s="7"/>
      <c r="EV50" s="7"/>
      <c r="EW50" s="7"/>
      <c r="EX50" s="7"/>
      <c r="EY50" s="7"/>
      <c r="EZ50" s="7"/>
      <c r="FA50" s="7"/>
      <c r="FB50" s="7"/>
      <c r="FC50" s="7"/>
      <c r="FD50" s="7"/>
      <c r="FE50" s="7"/>
      <c r="FF50" s="7"/>
      <c r="FG50" s="7"/>
      <c r="FH50" s="7"/>
      <c r="FI50" s="7"/>
      <c r="FJ50" s="7"/>
      <c r="FK50" s="7"/>
      <c r="FL50" s="7"/>
      <c r="FM50" s="7"/>
      <c r="FN50" s="7"/>
      <c r="FO50" s="7"/>
      <c r="FP50" s="7"/>
      <c r="FQ50" s="7"/>
      <c r="FR50" s="7"/>
      <c r="FS50" s="7"/>
      <c r="FT50" s="7"/>
      <c r="FU50" s="7"/>
      <c r="FV50" s="7"/>
      <c r="FW50" s="7"/>
      <c r="FX50" s="7"/>
      <c r="FY50" s="7"/>
      <c r="FZ50" s="7"/>
      <c r="GA50" s="7"/>
      <c r="GB50" s="7"/>
      <c r="GC50" s="7"/>
      <c r="GD50" s="7"/>
      <c r="GE50" s="7"/>
      <c r="GF50" s="7"/>
      <c r="GG50" s="7"/>
      <c r="GH50" s="7"/>
      <c r="GI50" s="7"/>
      <c r="GJ50" s="7"/>
      <c r="GK50" s="7"/>
      <c r="GL50" s="7"/>
      <c r="GM50" s="7"/>
      <c r="GN50" s="7"/>
      <c r="GO50" s="7"/>
      <c r="GP50" s="7"/>
      <c r="GQ50" s="7"/>
      <c r="GR50" s="7"/>
      <c r="GS50" s="7"/>
      <c r="GT50" s="7"/>
      <c r="GU50" s="7"/>
      <c r="GV50" s="7"/>
      <c r="GW50" s="7"/>
      <c r="GX50" s="7"/>
      <c r="GY50" s="7"/>
      <c r="GZ50" s="7"/>
      <c r="HA50" s="7"/>
      <c r="HB50" s="7"/>
      <c r="HC50" s="7"/>
      <c r="HD50" s="7"/>
      <c r="HE50" s="7"/>
      <c r="HF50" s="7"/>
      <c r="HG50" s="7"/>
      <c r="HH50" s="7"/>
      <c r="HI50" s="7"/>
      <c r="HJ50" s="7"/>
      <c r="HK50" s="7"/>
      <c r="HL50" s="7"/>
      <c r="HM50" s="7"/>
      <c r="HN50" s="7"/>
      <c r="HO50" s="7"/>
      <c r="HP50" s="7"/>
      <c r="HQ50" s="7"/>
      <c r="HR50" s="7"/>
      <c r="HS50" s="7"/>
      <c r="HT50" s="7"/>
      <c r="HU50" s="7"/>
      <c r="HV50" s="7"/>
      <c r="HW50" s="7"/>
      <c r="HX50" s="7"/>
      <c r="HY50" s="7"/>
      <c r="HZ50" s="7"/>
      <c r="IA50" s="7"/>
      <c r="IB50" s="7"/>
      <c r="IC50" s="7"/>
      <c r="ID50" s="7"/>
      <c r="IE50" s="7"/>
      <c r="IF50" s="7"/>
      <c r="IG50" s="7"/>
      <c r="IH50" s="7"/>
      <c r="II50" s="7"/>
      <c r="IJ50" s="7"/>
      <c r="IK50" s="7"/>
      <c r="IL50" s="7"/>
      <c r="IM50" s="7"/>
      <c r="IN50" s="7"/>
      <c r="IO50" s="7"/>
      <c r="IP50" s="7"/>
      <c r="IQ50" s="7"/>
      <c r="IR50" s="7"/>
      <c r="IS50" s="7"/>
      <c r="IT50" s="7"/>
      <c r="IU50" s="7"/>
      <c r="IV50" s="7"/>
      <c r="IW50" s="7"/>
      <c r="IX50" s="7"/>
      <c r="IY50" s="7"/>
      <c r="IZ50" s="7"/>
      <c r="JA50" s="7"/>
      <c r="JB50" s="7"/>
      <c r="JC50" s="7"/>
      <c r="JD50" s="7"/>
      <c r="JE50" s="7"/>
      <c r="JF50" s="7"/>
      <c r="JG50" s="7"/>
      <c r="JH50" s="7"/>
      <c r="JI50" s="7"/>
      <c r="JJ50" s="7"/>
      <c r="JK50" s="7"/>
      <c r="JL50" s="7"/>
      <c r="JM50" s="7"/>
      <c r="JN50" s="7"/>
      <c r="JO50" s="7"/>
      <c r="JP50" s="7"/>
      <c r="JQ50" s="7"/>
      <c r="JR50" s="7"/>
      <c r="JS50" s="7"/>
      <c r="JT50" s="7"/>
      <c r="JU50" s="7"/>
      <c r="JV50" s="7"/>
      <c r="JW50" s="7"/>
      <c r="JX50" s="7"/>
      <c r="JY50" s="7"/>
      <c r="JZ50" s="7"/>
      <c r="KA50" s="7"/>
      <c r="KB50" s="7"/>
      <c r="KC50" s="7"/>
      <c r="KD50" s="7"/>
      <c r="KE50" s="7"/>
      <c r="KF50" s="7"/>
      <c r="KG50" s="7"/>
      <c r="KH50" s="7"/>
      <c r="KI50" s="7"/>
      <c r="KJ50" s="7"/>
      <c r="KK50" s="7"/>
      <c r="KL50" s="7"/>
      <c r="KM50" s="7"/>
      <c r="KN50" s="7"/>
      <c r="KO50" s="7"/>
      <c r="KP50" s="7"/>
      <c r="KQ50" s="7"/>
      <c r="KR50" s="7"/>
      <c r="KS50" s="7"/>
      <c r="KT50" s="7"/>
      <c r="KU50" s="7"/>
      <c r="KV50" s="7"/>
      <c r="KW50" s="7"/>
      <c r="KX50" s="7"/>
      <c r="KY50" s="7"/>
      <c r="KZ50" s="7"/>
      <c r="LA50" s="7"/>
      <c r="LB50" s="7"/>
      <c r="LC50" s="7"/>
      <c r="LD50" s="7"/>
      <c r="LE50" s="7"/>
      <c r="LF50" s="7"/>
      <c r="LG50" s="7"/>
      <c r="LH50" s="7"/>
      <c r="LI50" s="7"/>
      <c r="LJ50" s="7"/>
      <c r="LK50" s="7"/>
      <c r="LL50" s="7"/>
      <c r="LM50" s="7"/>
      <c r="LN50" s="7"/>
      <c r="LO50" s="7"/>
      <c r="LP50" s="7"/>
      <c r="LQ50" s="7"/>
      <c r="LR50" s="7"/>
      <c r="LS50" s="7"/>
      <c r="LT50" s="7"/>
      <c r="LU50" s="7"/>
      <c r="LV50" s="7"/>
      <c r="LW50" s="7"/>
      <c r="LX50" s="7"/>
      <c r="LY50" s="7"/>
      <c r="LZ50" s="7"/>
      <c r="MA50" s="7"/>
      <c r="MB50" s="7"/>
      <c r="MC50" s="7"/>
      <c r="MD50" s="7"/>
      <c r="ME50" s="7"/>
      <c r="MF50" s="7"/>
      <c r="MG50" s="7"/>
      <c r="MH50" s="7"/>
      <c r="MI50" s="7"/>
      <c r="MJ50" s="7"/>
      <c r="MK50" s="7"/>
      <c r="ML50" s="7"/>
      <c r="MM50" s="7"/>
      <c r="MN50" s="7"/>
      <c r="MO50" s="7"/>
      <c r="MP50" s="7"/>
      <c r="MQ50" s="7"/>
      <c r="MR50" s="7"/>
      <c r="MS50" s="7"/>
      <c r="MT50" s="7"/>
      <c r="MU50" s="7"/>
      <c r="MV50" s="7"/>
      <c r="MW50" s="7"/>
      <c r="MX50" s="7"/>
      <c r="MY50" s="7"/>
      <c r="MZ50" s="7"/>
      <c r="NA50" s="7"/>
      <c r="NB50" s="7"/>
      <c r="NC50" s="7"/>
      <c r="ND50" s="7"/>
      <c r="NE50" s="7"/>
      <c r="NF50" s="7"/>
      <c r="NG50" s="7"/>
      <c r="NH50" s="7"/>
      <c r="NI50" s="7"/>
      <c r="NJ50" s="7"/>
      <c r="NK50" s="7"/>
      <c r="NL50" s="7"/>
      <c r="NM50" s="7"/>
      <c r="NN50" s="7"/>
      <c r="NO50" s="7"/>
      <c r="NP50" s="7"/>
      <c r="NQ50" s="7"/>
      <c r="NR50" s="7"/>
      <c r="NS50" s="7"/>
      <c r="NT50" s="7"/>
      <c r="NU50" s="7"/>
      <c r="NV50" s="7"/>
      <c r="NW50" s="7"/>
      <c r="NX50" s="7"/>
      <c r="NY50" s="7"/>
      <c r="NZ50" s="7"/>
      <c r="OA50" s="7"/>
      <c r="OB50" s="7"/>
      <c r="OC50" s="7"/>
      <c r="OD50" s="7"/>
      <c r="OE50" s="7"/>
      <c r="OF50" s="7"/>
      <c r="OG50" s="7"/>
      <c r="OH50" s="7"/>
      <c r="OI50" s="7"/>
      <c r="OJ50" s="7"/>
      <c r="OK50" s="7"/>
      <c r="OL50" s="7"/>
      <c r="OM50" s="7"/>
      <c r="ON50" s="7"/>
      <c r="OO50" s="7"/>
      <c r="OP50" s="7"/>
      <c r="OQ50" s="7"/>
      <c r="OR50" s="7"/>
      <c r="OS50" s="7"/>
      <c r="OT50" s="7"/>
      <c r="OU50" s="7"/>
      <c r="OV50" s="7"/>
      <c r="OW50" s="7"/>
      <c r="OX50" s="7"/>
      <c r="OY50" s="7"/>
      <c r="OZ50" s="7"/>
      <c r="PA50" s="7"/>
      <c r="PB50" s="7"/>
      <c r="PC50" s="7"/>
      <c r="PD50" s="7"/>
      <c r="PE50" s="7"/>
      <c r="PF50" s="7"/>
      <c r="PG50" s="7"/>
      <c r="PH50" s="7"/>
      <c r="PI50" s="7"/>
      <c r="PJ50" s="7"/>
      <c r="PK50" s="7"/>
      <c r="PL50" s="7"/>
      <c r="PM50" s="7"/>
      <c r="PN50" s="7"/>
      <c r="PO50" s="7"/>
      <c r="PP50" s="7"/>
      <c r="PQ50" s="7"/>
      <c r="PR50" s="7"/>
      <c r="PS50" s="7"/>
      <c r="PT50" s="7"/>
      <c r="PU50" s="7"/>
      <c r="PV50" s="7"/>
      <c r="PW50" s="7"/>
      <c r="PX50" s="7"/>
      <c r="PY50" s="7"/>
      <c r="PZ50" s="7"/>
      <c r="QA50" s="7"/>
      <c r="QB50" s="7"/>
      <c r="QC50" s="7"/>
      <c r="QD50" s="7"/>
      <c r="QE50" s="7"/>
      <c r="QF50" s="7"/>
      <c r="QG50" s="7"/>
      <c r="QH50" s="7"/>
      <c r="QI50" s="7"/>
      <c r="QJ50" s="7"/>
      <c r="QK50" s="7"/>
      <c r="QL50" s="7"/>
      <c r="QM50" s="7"/>
      <c r="QN50" s="7"/>
      <c r="QO50" s="7"/>
      <c r="QP50" s="7"/>
      <c r="QQ50" s="7"/>
      <c r="QR50" s="7"/>
      <c r="QS50" s="7"/>
      <c r="QT50" s="7"/>
      <c r="QU50" s="7"/>
      <c r="QV50" s="7"/>
      <c r="QW50" s="7"/>
      <c r="QX50" s="7"/>
      <c r="QY50" s="7"/>
      <c r="QZ50" s="7"/>
      <c r="RA50" s="7"/>
      <c r="RB50" s="7"/>
      <c r="RC50" s="7"/>
      <c r="RD50" s="7"/>
      <c r="RE50" s="7"/>
      <c r="RF50" s="7"/>
      <c r="RG50" s="7"/>
      <c r="RH50" s="7"/>
      <c r="RI50" s="7"/>
      <c r="RJ50" s="7"/>
      <c r="RK50" s="7"/>
      <c r="RL50" s="7"/>
      <c r="RM50" s="7"/>
      <c r="RN50" s="7"/>
      <c r="RO50" s="7"/>
      <c r="RP50" s="7"/>
      <c r="RQ50" s="7"/>
      <c r="RR50" s="7"/>
      <c r="RS50" s="7"/>
      <c r="RT50" s="7"/>
      <c r="RU50" s="7"/>
      <c r="RV50" s="7"/>
      <c r="RW50" s="7"/>
      <c r="RX50" s="7"/>
      <c r="RY50" s="7"/>
      <c r="RZ50" s="7"/>
      <c r="SA50" s="7"/>
      <c r="SB50" s="7"/>
      <c r="SC50" s="7"/>
      <c r="SD50" s="7"/>
      <c r="SE50" s="7"/>
      <c r="SF50" s="7"/>
      <c r="SG50" s="7"/>
      <c r="SH50" s="7"/>
      <c r="SI50" s="7"/>
      <c r="SJ50" s="7"/>
      <c r="SK50" s="7"/>
      <c r="SL50" s="7"/>
      <c r="SM50" s="7"/>
      <c r="SN50" s="7"/>
      <c r="SO50" s="7"/>
      <c r="SP50" s="7"/>
      <c r="SQ50" s="7"/>
      <c r="SR50" s="7"/>
      <c r="SS50" s="7"/>
      <c r="ST50" s="7"/>
      <c r="SU50" s="7"/>
      <c r="SV50" s="7"/>
      <c r="SW50" s="7"/>
      <c r="SX50" s="7"/>
      <c r="SY50" s="7"/>
      <c r="SZ50" s="7"/>
      <c r="TA50" s="7"/>
      <c r="TB50" s="7"/>
      <c r="TC50" s="7"/>
      <c r="TD50" s="7"/>
      <c r="TE50" s="7"/>
      <c r="TF50" s="7"/>
      <c r="TG50" s="7"/>
      <c r="TH50" s="7"/>
      <c r="TI50" s="7"/>
      <c r="TJ50" s="7"/>
      <c r="TK50" s="7"/>
      <c r="TL50" s="7"/>
      <c r="TM50" s="7"/>
      <c r="TN50" s="7"/>
      <c r="TO50" s="7"/>
      <c r="TP50" s="7"/>
      <c r="TQ50" s="7"/>
      <c r="TR50" s="7"/>
      <c r="TS50" s="7"/>
      <c r="TT50" s="7"/>
      <c r="TU50" s="7"/>
      <c r="TV50" s="7"/>
      <c r="TW50" s="7"/>
      <c r="TX50" s="7"/>
      <c r="TY50" s="7"/>
      <c r="TZ50" s="7"/>
      <c r="UA50" s="7"/>
      <c r="UB50" s="7"/>
      <c r="UC50" s="7"/>
      <c r="UD50" s="7"/>
      <c r="UE50" s="7"/>
      <c r="UF50" s="7"/>
      <c r="UG50" s="7"/>
      <c r="UH50" s="7"/>
      <c r="UI50" s="7"/>
      <c r="UJ50" s="7"/>
      <c r="UK50" s="7"/>
      <c r="UL50" s="7"/>
      <c r="UM50" s="7"/>
      <c r="UN50" s="7"/>
      <c r="UO50" s="7"/>
      <c r="UP50" s="7"/>
      <c r="UQ50" s="7"/>
      <c r="UR50" s="7"/>
      <c r="US50" s="7"/>
      <c r="UT50" s="7"/>
      <c r="UU50" s="7"/>
      <c r="UV50" s="7"/>
      <c r="UW50" s="7"/>
      <c r="UX50" s="7"/>
      <c r="UY50" s="7"/>
      <c r="UZ50" s="7"/>
      <c r="VA50" s="7"/>
      <c r="VB50" s="7"/>
      <c r="VC50" s="7"/>
      <c r="VD50" s="7"/>
      <c r="VE50" s="7"/>
      <c r="VF50" s="7"/>
      <c r="VG50" s="7"/>
      <c r="VH50" s="7"/>
      <c r="VI50" s="7"/>
      <c r="VJ50" s="7"/>
      <c r="VK50" s="7"/>
      <c r="VL50" s="7"/>
      <c r="VM50" s="7"/>
      <c r="VN50" s="7"/>
      <c r="VO50" s="7"/>
      <c r="VP50" s="7"/>
      <c r="VQ50" s="7"/>
      <c r="VR50" s="7"/>
      <c r="VS50" s="7"/>
      <c r="VT50" s="7"/>
      <c r="VU50" s="7"/>
      <c r="VV50" s="7"/>
      <c r="VW50" s="7"/>
      <c r="VX50" s="7"/>
      <c r="VY50" s="7"/>
      <c r="VZ50" s="7"/>
      <c r="WA50" s="7"/>
      <c r="WB50" s="7"/>
      <c r="WC50" s="7"/>
      <c r="WD50" s="7"/>
      <c r="WE50" s="7"/>
      <c r="WF50" s="7"/>
      <c r="WG50" s="7"/>
      <c r="WH50" s="7"/>
      <c r="WI50" s="7"/>
      <c r="WJ50" s="7"/>
      <c r="WK50" s="7"/>
      <c r="WL50" s="7"/>
      <c r="WM50" s="7"/>
      <c r="WN50" s="7"/>
      <c r="WO50" s="7"/>
      <c r="WP50" s="7"/>
      <c r="WQ50" s="7"/>
      <c r="WR50" s="7"/>
      <c r="WS50" s="7"/>
      <c r="WT50" s="7"/>
      <c r="WU50" s="7"/>
      <c r="WV50" s="7"/>
      <c r="WW50" s="7"/>
      <c r="WX50" s="7"/>
      <c r="WY50" s="7"/>
      <c r="WZ50" s="7"/>
      <c r="XA50" s="7"/>
      <c r="XB50" s="7"/>
      <c r="XC50" s="7"/>
      <c r="XD50" s="7"/>
      <c r="XE50" s="7"/>
      <c r="XF50" s="7"/>
      <c r="XG50" s="7"/>
      <c r="XH50" s="7"/>
      <c r="XI50" s="7"/>
      <c r="XJ50" s="7"/>
      <c r="XK50" s="7"/>
      <c r="XL50" s="7"/>
      <c r="XM50" s="7"/>
      <c r="XN50" s="7"/>
      <c r="XO50" s="7"/>
      <c r="XP50" s="7"/>
      <c r="XQ50" s="7"/>
      <c r="XR50" s="7"/>
      <c r="XS50" s="7"/>
      <c r="XT50" s="7"/>
      <c r="XU50" s="7"/>
      <c r="XV50" s="7"/>
      <c r="XW50" s="7"/>
      <c r="XX50" s="7"/>
      <c r="XY50" s="7"/>
      <c r="XZ50" s="7"/>
      <c r="YA50" s="7"/>
      <c r="YB50" s="7"/>
      <c r="YC50" s="7"/>
      <c r="YD50" s="7"/>
      <c r="YE50" s="7"/>
      <c r="YF50" s="7"/>
      <c r="YG50" s="7"/>
      <c r="YH50" s="7"/>
      <c r="YI50" s="7"/>
      <c r="YJ50" s="7"/>
      <c r="YK50" s="7"/>
      <c r="YL50" s="7"/>
      <c r="YM50" s="7"/>
      <c r="YN50" s="7"/>
      <c r="YO50" s="7"/>
      <c r="YP50" s="7"/>
      <c r="YQ50" s="7"/>
      <c r="YR50" s="7"/>
      <c r="YS50" s="7"/>
      <c r="YT50" s="7"/>
      <c r="YU50" s="7"/>
      <c r="YV50" s="7"/>
      <c r="YW50" s="7"/>
      <c r="YX50" s="7"/>
      <c r="YY50" s="7"/>
      <c r="YZ50" s="7"/>
      <c r="ZA50" s="7"/>
      <c r="ZB50" s="7"/>
      <c r="ZC50" s="7"/>
      <c r="ZD50" s="7"/>
      <c r="ZE50" s="7"/>
      <c r="ZF50" s="7"/>
      <c r="ZG50" s="7"/>
      <c r="ZH50" s="7"/>
      <c r="ZI50" s="7"/>
      <c r="ZJ50" s="7"/>
      <c r="ZK50" s="7"/>
      <c r="ZL50" s="7"/>
      <c r="ZM50" s="7"/>
      <c r="ZN50" s="7"/>
      <c r="ZO50" s="7"/>
      <c r="ZP50" s="7"/>
      <c r="ZQ50" s="7"/>
      <c r="ZR50" s="7"/>
      <c r="ZS50" s="7"/>
      <c r="ZT50" s="7"/>
      <c r="ZU50" s="7"/>
      <c r="ZV50" s="7"/>
      <c r="ZW50" s="7"/>
      <c r="ZX50" s="7"/>
      <c r="ZY50" s="7"/>
      <c r="ZZ50" s="7"/>
      <c r="AAA50" s="7"/>
      <c r="AAB50" s="7"/>
      <c r="AAC50" s="7"/>
      <c r="AAD50" s="7"/>
      <c r="AAE50" s="7"/>
      <c r="AAF50" s="7"/>
      <c r="AAG50" s="7"/>
      <c r="AAH50" s="7"/>
      <c r="AAI50" s="7"/>
      <c r="AAJ50" s="7"/>
      <c r="AAK50" s="7"/>
      <c r="AAL50" s="7"/>
      <c r="AAM50" s="7"/>
      <c r="AAN50" s="7"/>
      <c r="AAO50" s="7"/>
      <c r="AAP50" s="7"/>
      <c r="AAQ50" s="7"/>
      <c r="AAR50" s="7"/>
      <c r="AAS50" s="7"/>
      <c r="AAT50" s="7"/>
      <c r="AAU50" s="7"/>
      <c r="AAV50" s="7"/>
      <c r="AAW50" s="7"/>
      <c r="AAX50" s="7"/>
      <c r="AAY50" s="7"/>
      <c r="AAZ50" s="7"/>
      <c r="ABA50" s="7"/>
      <c r="ABB50" s="7"/>
      <c r="ABC50" s="7"/>
      <c r="ABD50" s="7"/>
      <c r="ABE50" s="7"/>
      <c r="ABF50" s="7"/>
      <c r="ABG50" s="7"/>
      <c r="ABH50" s="7"/>
      <c r="ABI50" s="7"/>
      <c r="ABJ50" s="7"/>
      <c r="ABK50" s="7"/>
      <c r="ABL50" s="7"/>
      <c r="ABM50" s="7"/>
      <c r="ABN50" s="7"/>
      <c r="ABO50" s="7"/>
      <c r="ABP50" s="7"/>
      <c r="ABQ50" s="7"/>
      <c r="ABR50" s="7"/>
      <c r="ABS50" s="7"/>
      <c r="ABT50" s="7"/>
      <c r="ABU50" s="7"/>
      <c r="ABV50" s="7"/>
      <c r="ABW50" s="7"/>
      <c r="ABX50" s="7"/>
      <c r="ABY50" s="7"/>
      <c r="ABZ50" s="7"/>
      <c r="ACA50" s="7"/>
      <c r="ACB50" s="7"/>
      <c r="ACC50" s="7"/>
      <c r="ACD50" s="7"/>
      <c r="ACE50" s="7"/>
      <c r="ACF50" s="7"/>
      <c r="ACG50" s="7"/>
      <c r="ACH50" s="7"/>
      <c r="ACI50" s="7"/>
      <c r="ACJ50" s="7"/>
      <c r="ACK50" s="7"/>
      <c r="ACL50" s="7"/>
      <c r="ACM50" s="7"/>
      <c r="ACN50" s="7"/>
      <c r="ACO50" s="7"/>
      <c r="ACP50" s="7"/>
      <c r="ACQ50" s="7"/>
      <c r="ACR50" s="7"/>
      <c r="ACS50" s="7"/>
      <c r="ACT50" s="7"/>
      <c r="ACU50" s="7"/>
      <c r="ACV50" s="7"/>
      <c r="ACW50" s="7"/>
      <c r="ACX50" s="7"/>
      <c r="ACY50" s="7"/>
      <c r="ACZ50" s="7"/>
      <c r="ADA50" s="7"/>
      <c r="ADB50" s="7"/>
      <c r="ADC50" s="7"/>
      <c r="ADD50" s="7"/>
      <c r="ADE50" s="7"/>
      <c r="ADF50" s="7"/>
      <c r="ADG50" s="7"/>
      <c r="ADH50" s="7"/>
      <c r="ADI50" s="7"/>
      <c r="ADJ50" s="7"/>
      <c r="ADK50" s="7"/>
      <c r="ADL50" s="7"/>
      <c r="ADM50" s="7"/>
      <c r="ADN50" s="7"/>
      <c r="ADO50" s="7"/>
      <c r="ADP50" s="7"/>
      <c r="ADQ50" s="7"/>
      <c r="ADR50" s="7"/>
      <c r="ADS50" s="7"/>
      <c r="ADT50" s="7"/>
      <c r="ADU50" s="7"/>
      <c r="ADV50" s="7"/>
      <c r="ADW50" s="7"/>
      <c r="ADX50" s="7"/>
      <c r="ADY50" s="7"/>
      <c r="ADZ50" s="7"/>
      <c r="AEA50" s="7"/>
      <c r="AEB50" s="7"/>
      <c r="AEC50" s="7"/>
      <c r="AED50" s="7"/>
      <c r="AEE50" s="7"/>
      <c r="AEF50" s="7"/>
      <c r="AEG50" s="7"/>
      <c r="AEH50" s="7"/>
      <c r="AEI50" s="7"/>
      <c r="AEJ50" s="7"/>
      <c r="AEK50" s="7"/>
      <c r="AEL50" s="7"/>
      <c r="AEM50" s="7"/>
      <c r="AEN50" s="7"/>
      <c r="AEO50" s="7"/>
      <c r="AEP50" s="7"/>
      <c r="AEQ50" s="7"/>
      <c r="AER50" s="7"/>
      <c r="AES50" s="7"/>
      <c r="AET50" s="7"/>
      <c r="AEU50" s="7"/>
      <c r="AEV50" s="7"/>
      <c r="AEW50" s="7"/>
      <c r="AEX50" s="7"/>
      <c r="AEY50" s="7"/>
      <c r="AEZ50" s="7"/>
      <c r="AFA50" s="7"/>
      <c r="AFB50" s="7"/>
      <c r="AFC50" s="7"/>
      <c r="AFD50" s="7"/>
      <c r="AFE50" s="7"/>
      <c r="AFF50" s="7"/>
      <c r="AFG50" s="7"/>
      <c r="AFH50" s="7"/>
      <c r="AFI50" s="7"/>
      <c r="AFJ50" s="7"/>
      <c r="AFK50" s="7"/>
      <c r="AFL50" s="7"/>
      <c r="AFM50" s="7"/>
      <c r="AFN50" s="7"/>
      <c r="AFO50" s="7"/>
      <c r="AFP50" s="7"/>
      <c r="AFQ50" s="7"/>
      <c r="AFR50" s="7"/>
      <c r="AFS50" s="7"/>
      <c r="AFT50" s="7"/>
      <c r="AFU50" s="7"/>
      <c r="AFV50" s="7"/>
      <c r="AFW50" s="7"/>
      <c r="AFX50" s="7"/>
      <c r="AFY50" s="7"/>
      <c r="AFZ50" s="7"/>
      <c r="AGA50" s="7"/>
      <c r="AGB50" s="7"/>
      <c r="AGC50" s="7"/>
      <c r="AGD50" s="7"/>
      <c r="AGE50" s="7"/>
      <c r="AGF50" s="7"/>
      <c r="AGG50" s="7"/>
      <c r="AGH50" s="7"/>
      <c r="AGI50" s="7"/>
      <c r="AGJ50" s="7"/>
      <c r="AGK50" s="7"/>
      <c r="AGL50" s="7"/>
      <c r="AGM50" s="7"/>
      <c r="AGN50" s="7"/>
      <c r="AGO50" s="7"/>
      <c r="AGP50" s="7"/>
      <c r="AGQ50" s="7"/>
      <c r="AGR50" s="7"/>
      <c r="AGS50" s="7"/>
      <c r="AGT50" s="7"/>
      <c r="AGU50" s="7"/>
      <c r="AGV50" s="7"/>
      <c r="AGW50" s="7"/>
      <c r="AGX50" s="7"/>
      <c r="AGY50" s="7"/>
      <c r="AGZ50" s="7"/>
      <c r="AHA50" s="7"/>
      <c r="AHB50" s="7"/>
      <c r="AHC50" s="7"/>
      <c r="AHD50" s="7"/>
      <c r="AHE50" s="7"/>
      <c r="AHF50" s="7"/>
      <c r="AHG50" s="7"/>
      <c r="AHH50" s="7"/>
      <c r="AHI50" s="7"/>
      <c r="AHJ50" s="7"/>
      <c r="AHK50" s="7"/>
      <c r="AHL50" s="7"/>
      <c r="AHM50" s="7"/>
      <c r="AHN50" s="7"/>
      <c r="AHO50" s="7"/>
      <c r="AHP50" s="7"/>
      <c r="AHQ50" s="7"/>
      <c r="AHR50" s="7"/>
      <c r="AHS50" s="7"/>
      <c r="AHT50" s="7"/>
      <c r="AHU50" s="7"/>
      <c r="AHV50" s="7"/>
      <c r="AHW50" s="7"/>
      <c r="AHX50" s="7"/>
      <c r="AHY50" s="7"/>
      <c r="AHZ50" s="7"/>
      <c r="AIA50" s="7"/>
      <c r="AIB50" s="7"/>
      <c r="AIC50" s="7"/>
      <c r="AID50" s="7"/>
      <c r="AIE50" s="7"/>
      <c r="AIF50" s="7"/>
      <c r="AIG50" s="7"/>
      <c r="AIH50" s="7"/>
      <c r="AII50" s="7"/>
      <c r="AIJ50" s="7"/>
      <c r="AIK50" s="7"/>
      <c r="AIL50" s="7"/>
      <c r="AIM50" s="7"/>
      <c r="AIN50" s="7"/>
      <c r="AIO50" s="7"/>
      <c r="AIP50" s="7"/>
      <c r="AIQ50" s="7"/>
      <c r="AIR50" s="7"/>
      <c r="AIS50" s="7"/>
      <c r="AIT50" s="7"/>
      <c r="AIU50" s="7"/>
      <c r="AIV50" s="7"/>
      <c r="AIW50" s="7"/>
      <c r="AIX50" s="7"/>
      <c r="AIY50" s="7"/>
      <c r="AIZ50" s="7"/>
      <c r="AJA50" s="7"/>
      <c r="AJB50" s="7"/>
      <c r="AJC50" s="7"/>
      <c r="AJD50" s="7"/>
      <c r="AJE50" s="7"/>
      <c r="AJF50" s="7"/>
      <c r="AJG50" s="7"/>
      <c r="AJH50" s="7"/>
      <c r="AJI50" s="7"/>
      <c r="AJJ50" s="7"/>
      <c r="AJK50" s="7"/>
      <c r="AJL50" s="7"/>
      <c r="AJM50" s="7"/>
      <c r="AJN50" s="7"/>
      <c r="AJO50" s="7"/>
      <c r="AJP50" s="7"/>
      <c r="AJQ50" s="7"/>
      <c r="AJR50" s="7"/>
      <c r="AJS50" s="7"/>
      <c r="AJT50" s="7"/>
      <c r="AJU50" s="7"/>
      <c r="AJV50" s="7"/>
      <c r="AJW50" s="7"/>
      <c r="AJX50" s="7"/>
      <c r="AJY50" s="7"/>
      <c r="AJZ50" s="7"/>
      <c r="AKA50" s="7"/>
      <c r="AKB50" s="7"/>
      <c r="AKC50" s="7"/>
      <c r="AKD50" s="7"/>
      <c r="AKE50" s="7"/>
      <c r="AKF50" s="7"/>
      <c r="AKG50" s="7"/>
      <c r="AKH50" s="7"/>
      <c r="AKI50" s="7"/>
      <c r="AKJ50" s="7"/>
      <c r="AKK50" s="7"/>
      <c r="AKL50" s="7"/>
      <c r="AKM50" s="7"/>
      <c r="AKN50" s="7"/>
      <c r="AKO50" s="7"/>
      <c r="AKP50" s="7"/>
      <c r="AKQ50" s="7"/>
      <c r="AKR50" s="7"/>
      <c r="AKS50" s="7"/>
      <c r="AKT50" s="7"/>
      <c r="AKU50" s="7"/>
      <c r="AKV50" s="7"/>
      <c r="AKW50" s="7"/>
      <c r="AKX50" s="7"/>
      <c r="AKY50" s="7"/>
      <c r="AKZ50" s="7"/>
      <c r="ALA50" s="7"/>
      <c r="ALB50" s="7"/>
      <c r="ALC50" s="7"/>
      <c r="ALD50" s="7"/>
      <c r="ALE50" s="7"/>
      <c r="ALF50" s="7"/>
      <c r="ALG50" s="7"/>
      <c r="ALH50" s="7"/>
      <c r="ALI50" s="7"/>
      <c r="ALJ50" s="7"/>
      <c r="ALK50" s="7"/>
      <c r="ALL50" s="7"/>
      <c r="ALM50" s="7"/>
      <c r="ALN50" s="7"/>
      <c r="ALO50" s="7"/>
      <c r="ALP50" s="7"/>
      <c r="ALQ50" s="7"/>
      <c r="ALR50" s="7"/>
      <c r="ALS50" s="7"/>
      <c r="ALT50" s="7"/>
      <c r="ALU50" s="7"/>
      <c r="ALV50" s="7"/>
      <c r="ALW50" s="7"/>
      <c r="ALX50" s="7"/>
      <c r="ALY50" s="7"/>
      <c r="ALZ50" s="7"/>
      <c r="AMA50" s="7"/>
      <c r="AMB50" s="7"/>
      <c r="AMC50" s="7"/>
      <c r="AMD50" s="7"/>
      <c r="AME50" s="7"/>
      <c r="AMF50" s="7"/>
      <c r="AMG50" s="7"/>
      <c r="AMH50" s="7"/>
      <c r="AMI50" s="7"/>
      <c r="AMJ50" s="7"/>
      <c r="AMK50" s="7"/>
      <c r="AML50" s="7"/>
      <c r="AMM50" s="7"/>
      <c r="AMN50" s="7"/>
      <c r="AMO50" s="7"/>
      <c r="AMP50" s="7"/>
      <c r="AMQ50" s="7"/>
      <c r="AMR50" s="7"/>
      <c r="AMS50" s="7"/>
      <c r="AMT50" s="7"/>
      <c r="AMU50" s="7"/>
      <c r="AMV50" s="7"/>
      <c r="AMW50" s="7"/>
      <c r="AMX50" s="7"/>
      <c r="AMY50" s="7"/>
      <c r="AMZ50" s="7"/>
      <c r="ANA50" s="7"/>
      <c r="ANB50" s="7"/>
      <c r="ANC50" s="7"/>
      <c r="AND50" s="7"/>
      <c r="ANE50" s="7"/>
      <c r="ANF50" s="7"/>
      <c r="ANG50" s="7"/>
      <c r="ANH50" s="7"/>
      <c r="ANI50" s="7"/>
      <c r="ANJ50" s="7"/>
      <c r="ANK50" s="7"/>
      <c r="ANL50" s="7"/>
      <c r="ANM50" s="7"/>
      <c r="ANN50" s="7"/>
      <c r="ANO50" s="7"/>
      <c r="ANP50" s="7"/>
      <c r="ANQ50" s="7"/>
      <c r="ANR50" s="7"/>
      <c r="ANS50" s="7"/>
      <c r="ANT50" s="7"/>
      <c r="ANU50" s="7"/>
      <c r="ANV50" s="7"/>
      <c r="ANW50" s="7"/>
      <c r="ANX50" s="7"/>
      <c r="ANY50" s="7"/>
      <c r="ANZ50" s="7"/>
      <c r="AOA50" s="7"/>
      <c r="AOB50" s="7"/>
      <c r="AOC50" s="7"/>
      <c r="AOD50" s="7"/>
      <c r="AOE50" s="7"/>
      <c r="AOF50" s="7"/>
      <c r="AOG50" s="7"/>
      <c r="AOH50" s="7"/>
      <c r="AOI50" s="7"/>
      <c r="AOJ50" s="7"/>
      <c r="AOK50" s="7"/>
      <c r="AOL50" s="7"/>
      <c r="AOM50" s="7"/>
      <c r="AON50" s="7"/>
      <c r="AOO50" s="7"/>
      <c r="AOP50" s="7"/>
      <c r="AOQ50" s="7"/>
      <c r="AOR50" s="7"/>
      <c r="AOS50" s="7"/>
      <c r="AOT50" s="7"/>
      <c r="AOU50" s="7"/>
      <c r="AOV50" s="7"/>
      <c r="AOW50" s="7"/>
      <c r="AOX50" s="7"/>
      <c r="AOY50" s="7"/>
      <c r="AOZ50" s="7"/>
      <c r="APA50" s="7"/>
      <c r="APB50" s="7"/>
      <c r="APC50" s="7"/>
      <c r="APD50" s="7"/>
      <c r="APE50" s="7"/>
      <c r="APF50" s="7"/>
      <c r="APG50" s="7"/>
      <c r="APH50" s="7"/>
      <c r="API50" s="7"/>
      <c r="APJ50" s="7"/>
      <c r="APK50" s="7"/>
      <c r="APL50" s="7"/>
      <c r="APM50" s="7"/>
      <c r="APN50" s="7"/>
      <c r="APO50" s="7"/>
      <c r="APP50" s="7"/>
      <c r="APQ50" s="7"/>
      <c r="APR50" s="7"/>
      <c r="APS50" s="7"/>
      <c r="APT50" s="7"/>
      <c r="APU50" s="7"/>
      <c r="APV50" s="7"/>
      <c r="APW50" s="7"/>
      <c r="APX50" s="7"/>
      <c r="APY50" s="7"/>
      <c r="APZ50" s="7"/>
      <c r="AQA50" s="7"/>
      <c r="AQB50" s="7"/>
      <c r="AQC50" s="7"/>
      <c r="AQD50" s="7"/>
      <c r="AQE50" s="7"/>
      <c r="AQF50" s="7"/>
      <c r="AQG50" s="7"/>
      <c r="AQH50" s="7"/>
      <c r="AQI50" s="7"/>
      <c r="AQJ50" s="7"/>
      <c r="AQK50" s="7"/>
      <c r="AQL50" s="7"/>
      <c r="AQM50" s="7"/>
      <c r="AQN50" s="7"/>
      <c r="AQO50" s="7"/>
      <c r="AQP50" s="7"/>
      <c r="AQQ50" s="7"/>
      <c r="AQR50" s="7"/>
      <c r="AQS50" s="7"/>
      <c r="AQT50" s="7"/>
      <c r="AQU50" s="7"/>
      <c r="AQV50" s="7"/>
      <c r="AQW50" s="7"/>
      <c r="AQX50" s="7"/>
      <c r="AQY50" s="7"/>
      <c r="AQZ50" s="7"/>
      <c r="ARA50" s="7"/>
      <c r="ARB50" s="7"/>
      <c r="ARC50" s="7"/>
      <c r="ARD50" s="7"/>
      <c r="ARE50" s="7"/>
      <c r="ARF50" s="7"/>
      <c r="ARG50" s="7"/>
      <c r="ARH50" s="7"/>
      <c r="ARI50" s="7"/>
      <c r="ARJ50" s="7"/>
      <c r="ARK50" s="7"/>
      <c r="ARL50" s="7"/>
      <c r="ARM50" s="7"/>
      <c r="ARN50" s="7"/>
      <c r="ARO50" s="7"/>
      <c r="ARP50" s="7"/>
      <c r="ARQ50" s="7"/>
      <c r="ARR50" s="7"/>
      <c r="ARS50" s="7"/>
      <c r="ART50" s="7"/>
      <c r="ARU50" s="7"/>
      <c r="ARV50" s="7"/>
      <c r="ARW50" s="7"/>
      <c r="ARX50" s="7"/>
      <c r="ARY50" s="7"/>
      <c r="ARZ50" s="7"/>
      <c r="ASA50" s="7"/>
      <c r="ASB50" s="7"/>
      <c r="ASC50" s="7"/>
      <c r="ASD50" s="7"/>
      <c r="ASE50" s="7"/>
      <c r="ASF50" s="7"/>
      <c r="ASG50" s="7"/>
      <c r="ASH50" s="7"/>
      <c r="ASI50" s="7"/>
      <c r="ASJ50" s="7"/>
      <c r="ASK50" s="7"/>
      <c r="ASL50" s="7"/>
      <c r="ASM50" s="7"/>
      <c r="ASN50" s="7"/>
      <c r="ASO50" s="7"/>
      <c r="ASP50" s="7"/>
      <c r="ASQ50" s="7"/>
      <c r="ASR50" s="7"/>
      <c r="ASS50" s="7"/>
      <c r="AST50" s="7"/>
      <c r="ASU50" s="7"/>
      <c r="ASV50" s="7"/>
      <c r="ASW50" s="7"/>
      <c r="ASX50" s="7"/>
      <c r="ASY50" s="7"/>
      <c r="ASZ50" s="7"/>
      <c r="ATA50" s="7"/>
      <c r="ATB50" s="7"/>
      <c r="ATC50" s="7"/>
      <c r="ATD50" s="7"/>
      <c r="ATE50" s="7"/>
      <c r="ATF50" s="7"/>
      <c r="ATG50" s="7"/>
      <c r="ATH50" s="7"/>
      <c r="ATI50" s="7"/>
      <c r="ATJ50" s="7"/>
      <c r="ATK50" s="7"/>
      <c r="ATL50" s="7"/>
      <c r="ATM50" s="7"/>
      <c r="ATN50" s="7"/>
      <c r="ATO50" s="7"/>
      <c r="ATP50" s="7"/>
      <c r="ATQ50" s="7"/>
      <c r="ATR50" s="7"/>
      <c r="ATS50" s="7"/>
      <c r="ATT50" s="7"/>
      <c r="ATU50" s="7"/>
      <c r="ATV50" s="7"/>
      <c r="ATW50" s="7"/>
      <c r="ATX50" s="7"/>
      <c r="ATY50" s="7"/>
      <c r="ATZ50" s="7"/>
      <c r="AUA50" s="7"/>
      <c r="AUB50" s="7"/>
      <c r="AUC50" s="7"/>
      <c r="AUD50" s="7"/>
      <c r="AUE50" s="7"/>
      <c r="AUF50" s="7"/>
      <c r="AUG50" s="7"/>
      <c r="AUH50" s="7"/>
      <c r="AUI50" s="7"/>
      <c r="AUJ50" s="7"/>
      <c r="AUK50" s="7"/>
      <c r="AUL50" s="7"/>
      <c r="AUM50" s="7"/>
      <c r="AUN50" s="7"/>
      <c r="AUO50" s="7"/>
      <c r="AUP50" s="7"/>
      <c r="AUQ50" s="7"/>
      <c r="AUR50" s="7"/>
      <c r="AUS50" s="7"/>
      <c r="AUT50" s="7"/>
      <c r="AUU50" s="7"/>
      <c r="AUV50" s="7"/>
      <c r="AUW50" s="7"/>
      <c r="AUX50" s="7"/>
      <c r="AUY50" s="7"/>
      <c r="AUZ50" s="7"/>
      <c r="AVA50" s="7"/>
      <c r="AVB50" s="7"/>
      <c r="AVC50" s="7"/>
      <c r="AVD50" s="7"/>
      <c r="AVE50" s="7"/>
      <c r="AVF50" s="7"/>
      <c r="AVG50" s="7"/>
      <c r="AVH50" s="7"/>
      <c r="AVI50" s="7"/>
      <c r="AVJ50" s="7"/>
      <c r="AVK50" s="7"/>
      <c r="AVL50" s="7"/>
      <c r="AVM50" s="7"/>
      <c r="AVN50" s="7"/>
      <c r="AVO50" s="7"/>
      <c r="AVP50" s="7"/>
      <c r="AVQ50" s="7"/>
      <c r="AVR50" s="7"/>
      <c r="AVS50" s="7"/>
      <c r="AVT50" s="7"/>
      <c r="AVU50" s="7"/>
      <c r="AVV50" s="7"/>
      <c r="AVW50" s="7"/>
      <c r="AVX50" s="7"/>
      <c r="AVY50" s="7"/>
      <c r="AVZ50" s="7"/>
      <c r="AWA50" s="7"/>
      <c r="AWB50" s="7"/>
      <c r="AWC50" s="7"/>
      <c r="AWD50" s="7"/>
      <c r="AWE50" s="7"/>
      <c r="AWF50" s="7"/>
      <c r="AWG50" s="7"/>
      <c r="AWH50" s="7"/>
      <c r="AWI50" s="7"/>
      <c r="AWJ50" s="7"/>
      <c r="AWK50" s="7"/>
      <c r="AWL50" s="7"/>
      <c r="AWM50" s="7"/>
      <c r="AWN50" s="7"/>
      <c r="AWO50" s="7"/>
      <c r="AWP50" s="7"/>
      <c r="AWQ50" s="7"/>
      <c r="AWR50" s="7"/>
      <c r="AWS50" s="7"/>
      <c r="AWT50" s="7"/>
      <c r="AWU50" s="7"/>
      <c r="AWV50" s="7"/>
      <c r="AWW50" s="7"/>
      <c r="AWX50" s="7"/>
      <c r="AWY50" s="7"/>
      <c r="AWZ50" s="7"/>
      <c r="AXA50" s="7"/>
      <c r="AXB50" s="7"/>
      <c r="AXC50" s="7"/>
      <c r="AXD50" s="7"/>
      <c r="AXE50" s="7"/>
      <c r="AXF50" s="7"/>
      <c r="AXG50" s="7"/>
      <c r="AXH50" s="7"/>
      <c r="AXI50" s="7"/>
      <c r="AXJ50" s="7"/>
      <c r="AXK50" s="7"/>
      <c r="AXL50" s="7"/>
      <c r="AXM50" s="7"/>
      <c r="AXN50" s="7"/>
      <c r="AXO50" s="7"/>
      <c r="AXP50" s="7"/>
      <c r="AXQ50" s="7"/>
      <c r="AXR50" s="7"/>
      <c r="AXS50" s="7"/>
      <c r="AXT50" s="7"/>
      <c r="AXU50" s="7"/>
      <c r="AXV50" s="7"/>
      <c r="AXW50" s="7"/>
      <c r="AXX50" s="7"/>
      <c r="AXY50" s="7"/>
      <c r="AXZ50" s="7"/>
      <c r="AYA50" s="7"/>
      <c r="AYB50" s="7"/>
      <c r="AYC50" s="7"/>
      <c r="AYD50" s="7"/>
      <c r="AYE50" s="7"/>
      <c r="AYF50" s="7"/>
      <c r="AYG50" s="7"/>
      <c r="AYH50" s="7"/>
      <c r="AYI50" s="7"/>
      <c r="AYJ50" s="7"/>
      <c r="AYK50" s="7"/>
      <c r="AYL50" s="7"/>
      <c r="AYM50" s="7"/>
      <c r="AYN50" s="7"/>
      <c r="AYO50" s="7"/>
      <c r="AYP50" s="7"/>
      <c r="AYQ50" s="7"/>
      <c r="AYR50" s="7"/>
      <c r="AYS50" s="7"/>
      <c r="AYT50" s="7"/>
      <c r="AYU50" s="7"/>
      <c r="AYV50" s="7"/>
      <c r="AYW50" s="7"/>
      <c r="AYX50" s="7"/>
      <c r="AYY50" s="7"/>
      <c r="AYZ50" s="7"/>
      <c r="AZA50" s="7"/>
      <c r="AZB50" s="7"/>
      <c r="AZC50" s="7"/>
      <c r="AZD50" s="7"/>
      <c r="AZE50" s="7"/>
      <c r="AZF50" s="7"/>
      <c r="AZG50" s="7"/>
      <c r="AZH50" s="7"/>
      <c r="AZI50" s="7"/>
      <c r="AZJ50" s="7"/>
      <c r="AZK50" s="7"/>
      <c r="AZL50" s="7"/>
      <c r="AZM50" s="7"/>
      <c r="AZN50" s="7"/>
      <c r="AZO50" s="7"/>
      <c r="AZP50" s="7"/>
      <c r="AZQ50" s="7"/>
      <c r="AZR50" s="7"/>
      <c r="AZS50" s="7"/>
      <c r="AZT50" s="7"/>
      <c r="AZU50" s="7"/>
      <c r="AZV50" s="7"/>
      <c r="AZW50" s="7"/>
      <c r="AZX50" s="7"/>
      <c r="AZY50" s="7"/>
      <c r="AZZ50" s="7"/>
      <c r="BAA50" s="7"/>
      <c r="BAB50" s="7"/>
      <c r="BAC50" s="7"/>
      <c r="BAD50" s="7"/>
      <c r="BAE50" s="7"/>
      <c r="BAF50" s="7"/>
      <c r="BAG50" s="7"/>
      <c r="BAH50" s="7"/>
      <c r="BAI50" s="7"/>
      <c r="BAJ50" s="7"/>
      <c r="BAK50" s="7"/>
      <c r="BAL50" s="7"/>
      <c r="BAM50" s="7"/>
      <c r="BAN50" s="7"/>
      <c r="BAO50" s="7"/>
      <c r="BAP50" s="7"/>
      <c r="BAQ50" s="7"/>
      <c r="BAR50" s="7"/>
      <c r="BAS50" s="7"/>
      <c r="BAT50" s="7"/>
      <c r="BAU50" s="7"/>
      <c r="BAV50" s="7"/>
      <c r="BAW50" s="7"/>
      <c r="BAX50" s="7"/>
      <c r="BAY50" s="7"/>
      <c r="BAZ50" s="7"/>
      <c r="BBA50" s="7"/>
      <c r="BBB50" s="7"/>
      <c r="BBC50" s="7"/>
      <c r="BBD50" s="7"/>
      <c r="BBE50" s="7"/>
      <c r="BBF50" s="7"/>
      <c r="BBG50" s="7"/>
      <c r="BBH50" s="7"/>
      <c r="BBI50" s="7"/>
      <c r="BBJ50" s="7"/>
      <c r="BBK50" s="7"/>
      <c r="BBL50" s="7"/>
      <c r="BBM50" s="7"/>
      <c r="BBN50" s="7"/>
      <c r="BBO50" s="7"/>
      <c r="BBP50" s="7"/>
      <c r="BBQ50" s="7"/>
      <c r="BBR50" s="7"/>
      <c r="BBS50" s="7"/>
      <c r="BBT50" s="7"/>
      <c r="BBU50" s="7"/>
      <c r="BBV50" s="7"/>
      <c r="BBW50" s="7"/>
      <c r="BBX50" s="7"/>
      <c r="BBY50" s="7"/>
      <c r="BBZ50" s="7"/>
      <c r="BCA50" s="7"/>
      <c r="BCB50" s="7"/>
      <c r="BCC50" s="7"/>
      <c r="BCD50" s="7"/>
      <c r="BCE50" s="7"/>
      <c r="BCF50" s="7"/>
      <c r="BCG50" s="7"/>
      <c r="BCH50" s="7"/>
      <c r="BCI50" s="7"/>
      <c r="BCJ50" s="7"/>
      <c r="BCK50" s="7"/>
      <c r="BCL50" s="7"/>
      <c r="BCM50" s="7"/>
      <c r="BCN50" s="7"/>
      <c r="BCO50" s="7"/>
      <c r="BCP50" s="7"/>
      <c r="BCQ50" s="7"/>
      <c r="BCR50" s="7"/>
      <c r="BCS50" s="7"/>
      <c r="BCT50" s="7"/>
      <c r="BCU50" s="7"/>
      <c r="BCV50" s="7"/>
      <c r="BCW50" s="7"/>
      <c r="BCX50" s="7"/>
      <c r="BCY50" s="7"/>
      <c r="BCZ50" s="7"/>
      <c r="BDA50" s="7"/>
      <c r="BDB50" s="7"/>
      <c r="BDC50" s="7"/>
      <c r="BDD50" s="7"/>
      <c r="BDE50" s="7"/>
      <c r="BDF50" s="7"/>
      <c r="BDG50" s="7"/>
      <c r="BDH50" s="7"/>
      <c r="BDI50" s="7"/>
      <c r="BDJ50" s="7"/>
      <c r="BDK50" s="7"/>
      <c r="BDL50" s="7"/>
      <c r="BDM50" s="7"/>
      <c r="BDN50" s="7"/>
      <c r="BDO50" s="7"/>
      <c r="BDP50" s="7"/>
      <c r="BDQ50" s="7"/>
      <c r="BDR50" s="7"/>
      <c r="BDS50" s="7"/>
      <c r="BDT50" s="7"/>
      <c r="BDU50" s="7"/>
      <c r="BDV50" s="7"/>
      <c r="BDW50" s="7"/>
      <c r="BDX50" s="7"/>
      <c r="BDY50" s="7"/>
      <c r="BDZ50" s="7"/>
      <c r="BEA50" s="7"/>
      <c r="BEB50" s="7"/>
      <c r="BEC50" s="7"/>
      <c r="BED50" s="7"/>
      <c r="BEE50" s="7"/>
      <c r="BEF50" s="7"/>
      <c r="BEG50" s="7"/>
      <c r="BEH50" s="7"/>
      <c r="BEI50" s="7"/>
      <c r="BEJ50" s="7"/>
      <c r="BEK50" s="7"/>
      <c r="BEL50" s="7"/>
      <c r="BEM50" s="7"/>
      <c r="BEN50" s="7"/>
      <c r="BEO50" s="7"/>
      <c r="BEP50" s="7"/>
      <c r="BEQ50" s="7"/>
      <c r="BER50" s="7"/>
      <c r="BES50" s="7"/>
      <c r="BET50" s="7"/>
      <c r="BEU50" s="7"/>
      <c r="BEV50" s="7"/>
      <c r="BEW50" s="7"/>
      <c r="BEX50" s="7"/>
      <c r="BEY50" s="7"/>
      <c r="BEZ50" s="7"/>
      <c r="BFA50" s="7"/>
      <c r="BFB50" s="7"/>
      <c r="BFC50" s="7"/>
      <c r="BFD50" s="7"/>
      <c r="BFE50" s="7"/>
      <c r="BFF50" s="7"/>
      <c r="BFG50" s="7"/>
      <c r="BFH50" s="7"/>
      <c r="BFI50" s="7"/>
      <c r="BFJ50" s="7"/>
      <c r="BFK50" s="7"/>
      <c r="BFL50" s="7"/>
      <c r="BFM50" s="7"/>
      <c r="BFN50" s="7"/>
      <c r="BFO50" s="7"/>
      <c r="BFP50" s="7"/>
      <c r="BFQ50" s="7"/>
      <c r="BFR50" s="7"/>
      <c r="BFS50" s="7"/>
      <c r="BFT50" s="7"/>
      <c r="BFU50" s="7"/>
      <c r="BFV50" s="7"/>
      <c r="BFW50" s="7"/>
      <c r="BFX50" s="7"/>
      <c r="BFY50" s="7"/>
      <c r="BFZ50" s="7"/>
      <c r="BGA50" s="7"/>
      <c r="BGB50" s="7"/>
      <c r="BGC50" s="7"/>
      <c r="BGD50" s="7"/>
      <c r="BGE50" s="7"/>
      <c r="BGF50" s="7"/>
      <c r="BGG50" s="7"/>
      <c r="BGH50" s="7"/>
      <c r="BGI50" s="7"/>
      <c r="BGJ50" s="7"/>
      <c r="BGK50" s="7"/>
      <c r="BGL50" s="7"/>
      <c r="BGM50" s="7"/>
      <c r="BGN50" s="7"/>
      <c r="BGO50" s="7"/>
      <c r="BGP50" s="7"/>
      <c r="BGQ50" s="7"/>
      <c r="BGR50" s="7"/>
      <c r="BGS50" s="7"/>
      <c r="BGT50" s="7"/>
      <c r="BGU50" s="7"/>
      <c r="BGV50" s="7"/>
      <c r="BGW50" s="7"/>
      <c r="BGX50" s="7"/>
      <c r="BGY50" s="7"/>
      <c r="BGZ50" s="7"/>
      <c r="BHA50" s="7"/>
      <c r="BHB50" s="7"/>
      <c r="BHC50" s="7"/>
      <c r="BHD50" s="7"/>
      <c r="BHE50" s="7"/>
      <c r="BHF50" s="7"/>
      <c r="BHG50" s="7"/>
      <c r="BHH50" s="7"/>
      <c r="BHI50" s="7"/>
      <c r="BHJ50" s="7"/>
      <c r="BHK50" s="7"/>
      <c r="BHL50" s="7"/>
      <c r="BHM50" s="7"/>
      <c r="BHN50" s="7"/>
      <c r="BHO50" s="7"/>
      <c r="BHP50" s="7"/>
      <c r="BHQ50" s="7"/>
      <c r="BHR50" s="7"/>
      <c r="BHS50" s="7"/>
      <c r="BHT50" s="7"/>
      <c r="BHU50" s="7"/>
      <c r="BHV50" s="7"/>
      <c r="BHW50" s="7"/>
      <c r="BHX50" s="7"/>
      <c r="BHY50" s="7"/>
      <c r="BHZ50" s="7"/>
      <c r="BIA50" s="7"/>
      <c r="BIB50" s="7"/>
      <c r="BIC50" s="7"/>
      <c r="BID50" s="7"/>
      <c r="BIE50" s="7"/>
      <c r="BIF50" s="7"/>
      <c r="BIG50" s="7"/>
      <c r="BIH50" s="7"/>
      <c r="BII50" s="7"/>
      <c r="BIJ50" s="7"/>
      <c r="BIK50" s="7"/>
      <c r="BIL50" s="7"/>
      <c r="BIM50" s="7"/>
      <c r="BIN50" s="7"/>
      <c r="BIO50" s="7"/>
      <c r="BIP50" s="7"/>
      <c r="BIQ50" s="7"/>
      <c r="BIR50" s="7"/>
      <c r="BIS50" s="7"/>
      <c r="BIT50" s="7"/>
      <c r="BIU50" s="7"/>
      <c r="BIV50" s="7"/>
      <c r="BIW50" s="7"/>
      <c r="BIX50" s="7"/>
      <c r="BIY50" s="7"/>
      <c r="BIZ50" s="7"/>
      <c r="BJA50" s="7"/>
      <c r="BJB50" s="7"/>
      <c r="BJC50" s="7"/>
      <c r="BJD50" s="7"/>
      <c r="BJE50" s="7"/>
      <c r="BJF50" s="7"/>
      <c r="BJG50" s="7"/>
      <c r="BJH50" s="7"/>
      <c r="BJI50" s="7"/>
      <c r="BJJ50" s="7"/>
      <c r="BJK50" s="7"/>
      <c r="BJL50" s="7"/>
      <c r="BJM50" s="7"/>
      <c r="BJN50" s="7"/>
      <c r="BJO50" s="7"/>
      <c r="BJP50" s="7"/>
      <c r="BJQ50" s="7"/>
      <c r="BJR50" s="7"/>
      <c r="BJS50" s="7"/>
      <c r="BJT50" s="7"/>
      <c r="BJU50" s="7"/>
      <c r="BJV50" s="7"/>
      <c r="BJW50" s="7"/>
      <c r="BJX50" s="7"/>
      <c r="BJY50" s="7"/>
      <c r="BJZ50" s="7"/>
      <c r="BKA50" s="7"/>
      <c r="BKB50" s="7"/>
      <c r="BKC50" s="7"/>
      <c r="BKD50" s="7"/>
      <c r="BKE50" s="7"/>
      <c r="BKF50" s="7"/>
      <c r="BKG50" s="7"/>
      <c r="BKH50" s="7"/>
      <c r="BKI50" s="7"/>
      <c r="BKJ50" s="7"/>
      <c r="BKK50" s="7"/>
      <c r="BKL50" s="7"/>
      <c r="BKM50" s="7"/>
      <c r="BKN50" s="7"/>
      <c r="BKO50" s="7"/>
      <c r="BKP50" s="7"/>
      <c r="BKQ50" s="7"/>
      <c r="BKR50" s="7"/>
      <c r="BKS50" s="7"/>
      <c r="BKT50" s="7"/>
      <c r="BKU50" s="7"/>
      <c r="BKV50" s="7"/>
      <c r="BKW50" s="7"/>
      <c r="BKX50" s="7"/>
      <c r="BKY50" s="7"/>
      <c r="BKZ50" s="7"/>
      <c r="BLA50" s="7"/>
      <c r="BLB50" s="7"/>
      <c r="BLC50" s="7"/>
      <c r="BLD50" s="7"/>
      <c r="BLE50" s="7"/>
      <c r="BLF50" s="7"/>
      <c r="BLG50" s="7"/>
      <c r="BLH50" s="7"/>
      <c r="BLI50" s="7"/>
      <c r="BLJ50" s="7"/>
      <c r="BLK50" s="7"/>
      <c r="BLL50" s="7"/>
      <c r="BLM50" s="7"/>
      <c r="BLN50" s="7"/>
      <c r="BLO50" s="7"/>
      <c r="BLP50" s="7"/>
      <c r="BLQ50" s="7"/>
      <c r="BLR50" s="7"/>
      <c r="BLS50" s="7"/>
      <c r="BLT50" s="7"/>
      <c r="BLU50" s="7"/>
      <c r="BLV50" s="7"/>
      <c r="BLW50" s="7"/>
      <c r="BLX50" s="7"/>
      <c r="BLY50" s="7"/>
      <c r="BLZ50" s="7"/>
      <c r="BMA50" s="7"/>
      <c r="BMB50" s="7"/>
      <c r="BMC50" s="7"/>
      <c r="BMD50" s="7"/>
      <c r="BME50" s="7"/>
      <c r="BMF50" s="7"/>
      <c r="BMG50" s="7"/>
      <c r="BMH50" s="7"/>
      <c r="BMI50" s="7"/>
      <c r="BMJ50" s="7"/>
      <c r="BMK50" s="7"/>
      <c r="BML50" s="7"/>
      <c r="BMM50" s="7"/>
      <c r="BMN50" s="7"/>
      <c r="BMO50" s="7"/>
      <c r="BMP50" s="7"/>
      <c r="BMQ50" s="7"/>
      <c r="BMR50" s="7"/>
      <c r="BMS50" s="7"/>
      <c r="BMT50" s="7"/>
      <c r="BMU50" s="7"/>
      <c r="BMV50" s="7"/>
      <c r="BMW50" s="7"/>
      <c r="BMX50" s="7"/>
      <c r="BMY50" s="7"/>
      <c r="BMZ50" s="7"/>
      <c r="BNA50" s="7"/>
      <c r="BNB50" s="7"/>
      <c r="BNC50" s="7"/>
      <c r="BND50" s="7"/>
      <c r="BNE50" s="7"/>
      <c r="BNF50" s="7"/>
      <c r="BNG50" s="7"/>
      <c r="BNH50" s="7"/>
      <c r="BNI50" s="7"/>
      <c r="BNJ50" s="7"/>
      <c r="BNK50" s="7"/>
      <c r="BNL50" s="7"/>
      <c r="BNM50" s="7"/>
      <c r="BNN50" s="7"/>
      <c r="BNO50" s="7"/>
      <c r="BNP50" s="7"/>
      <c r="BNQ50" s="7"/>
      <c r="BNR50" s="7"/>
      <c r="BNS50" s="7"/>
      <c r="BNT50" s="7"/>
      <c r="BNU50" s="7"/>
      <c r="BNV50" s="7"/>
      <c r="BNW50" s="7"/>
      <c r="BNX50" s="7"/>
      <c r="BNY50" s="7"/>
      <c r="BNZ50" s="7"/>
      <c r="BOA50" s="7"/>
      <c r="BOB50" s="7"/>
      <c r="BOC50" s="7"/>
      <c r="BOD50" s="7"/>
      <c r="BOE50" s="7"/>
      <c r="BOF50" s="7"/>
      <c r="BOG50" s="7"/>
      <c r="BOH50" s="7"/>
      <c r="BOI50" s="7"/>
      <c r="BOJ50" s="7"/>
      <c r="BOK50" s="7"/>
      <c r="BOL50" s="7"/>
      <c r="BOM50" s="7"/>
      <c r="BON50" s="7"/>
      <c r="BOO50" s="7"/>
      <c r="BOP50" s="7"/>
      <c r="BOQ50" s="7"/>
      <c r="BOR50" s="7"/>
      <c r="BOS50" s="7"/>
      <c r="BOT50" s="7"/>
      <c r="BOU50" s="7"/>
      <c r="BOV50" s="7"/>
      <c r="BOW50" s="7"/>
      <c r="BOX50" s="7"/>
      <c r="BOY50" s="7"/>
      <c r="BOZ50" s="7"/>
      <c r="BPA50" s="7"/>
      <c r="BPB50" s="7"/>
      <c r="BPC50" s="7"/>
      <c r="BPD50" s="7"/>
      <c r="BPE50" s="7"/>
      <c r="BPF50" s="7"/>
      <c r="BPG50" s="7"/>
      <c r="BPH50" s="7"/>
      <c r="BPI50" s="7"/>
      <c r="BPJ50" s="7"/>
      <c r="BPK50" s="7"/>
      <c r="BPL50" s="7"/>
      <c r="BPM50" s="7"/>
      <c r="BPN50" s="7"/>
      <c r="BPO50" s="7"/>
      <c r="BPP50" s="7"/>
      <c r="BPQ50" s="7"/>
      <c r="BPR50" s="7"/>
      <c r="BPS50" s="7"/>
      <c r="BPT50" s="7"/>
      <c r="BPU50" s="7"/>
      <c r="BPV50" s="7"/>
      <c r="BPW50" s="7"/>
      <c r="BPX50" s="7"/>
      <c r="BPY50" s="7"/>
      <c r="BPZ50" s="7"/>
      <c r="BQA50" s="7"/>
      <c r="BQB50" s="7"/>
      <c r="BQC50" s="7"/>
      <c r="BQD50" s="7"/>
      <c r="BQE50" s="7"/>
      <c r="BQF50" s="7"/>
      <c r="BQG50" s="7"/>
      <c r="BQH50" s="7"/>
      <c r="BQI50" s="7"/>
      <c r="BQJ50" s="7"/>
      <c r="BQK50" s="7"/>
      <c r="BQL50" s="7"/>
      <c r="BQM50" s="7"/>
      <c r="BQN50" s="7"/>
    </row>
    <row r="51" spans="1:1808" customFormat="1">
      <c r="A51" s="12" t="s">
        <v>229</v>
      </c>
      <c r="B51" s="12" t="s">
        <v>52</v>
      </c>
      <c r="C51" s="12" t="s">
        <v>21</v>
      </c>
      <c r="D51" s="34"/>
      <c r="E51" s="34"/>
      <c r="F51" s="34"/>
      <c r="G51" s="36"/>
      <c r="H51" s="36"/>
      <c r="I51" s="36"/>
      <c r="J51" s="37"/>
      <c r="K51" s="34"/>
      <c r="L51" s="34">
        <f t="shared" si="10"/>
        <v>0</v>
      </c>
      <c r="M51" s="2">
        <f t="shared" si="11"/>
        <v>0</v>
      </c>
      <c r="N51" s="2"/>
      <c r="O51" s="2"/>
      <c r="P51" s="2"/>
      <c r="Q51" s="2">
        <f t="shared" si="12"/>
        <v>0</v>
      </c>
      <c r="R51" s="2">
        <f t="shared" si="13"/>
        <v>0</v>
      </c>
      <c r="S51" s="2">
        <f t="shared" si="14"/>
        <v>0</v>
      </c>
      <c r="T51" s="2">
        <f t="shared" si="15"/>
        <v>0</v>
      </c>
      <c r="U51" s="2">
        <f t="shared" si="16"/>
        <v>0</v>
      </c>
      <c r="V51" s="2">
        <f t="shared" si="17"/>
        <v>0</v>
      </c>
      <c r="W51" s="34">
        <f t="shared" si="18"/>
        <v>0</v>
      </c>
      <c r="X51" s="7" t="s">
        <v>582</v>
      </c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7"/>
      <c r="BD51" s="7"/>
      <c r="BE51" s="7"/>
      <c r="BF51" s="7"/>
      <c r="BG51" s="7"/>
      <c r="BH51" s="7"/>
      <c r="BI51" s="7"/>
      <c r="BJ51" s="7"/>
      <c r="BK51" s="7"/>
      <c r="BL51" s="7"/>
      <c r="BM51" s="7"/>
      <c r="BN51" s="7"/>
      <c r="BO51" s="7"/>
      <c r="BP51" s="7"/>
      <c r="BQ51" s="7"/>
      <c r="BR51" s="7"/>
      <c r="BS51" s="7"/>
      <c r="BT51" s="7"/>
      <c r="BU51" s="7"/>
      <c r="BV51" s="7"/>
      <c r="BW51" s="7"/>
      <c r="BX51" s="7"/>
      <c r="BY51" s="7"/>
      <c r="BZ51" s="7"/>
      <c r="CA51" s="7"/>
      <c r="CB51" s="7"/>
      <c r="CC51" s="7"/>
      <c r="CD51" s="7"/>
      <c r="CE51" s="7"/>
      <c r="CF51" s="7"/>
      <c r="CG51" s="7"/>
      <c r="CH51" s="7"/>
      <c r="CI51" s="7"/>
      <c r="CJ51" s="7"/>
      <c r="CK51" s="7"/>
      <c r="CL51" s="7"/>
      <c r="CM51" s="7"/>
      <c r="CN51" s="7"/>
      <c r="CO51" s="7"/>
      <c r="CP51" s="7"/>
      <c r="CQ51" s="7"/>
      <c r="CR51" s="7"/>
      <c r="CS51" s="7"/>
      <c r="CT51" s="7"/>
      <c r="CU51" s="7"/>
      <c r="CV51" s="7"/>
      <c r="CW51" s="7"/>
      <c r="CX51" s="7"/>
      <c r="CY51" s="7"/>
      <c r="CZ51" s="7"/>
      <c r="DA51" s="7"/>
      <c r="DB51" s="7"/>
      <c r="DC51" s="7"/>
      <c r="DD51" s="7"/>
      <c r="DE51" s="7"/>
      <c r="DF51" s="7"/>
      <c r="DG51" s="7"/>
      <c r="DH51" s="7"/>
      <c r="DI51" s="7"/>
      <c r="DJ51" s="7"/>
      <c r="DK51" s="7"/>
      <c r="DL51" s="7"/>
      <c r="DM51" s="7"/>
      <c r="DN51" s="7"/>
      <c r="DO51" s="7"/>
      <c r="DP51" s="7"/>
      <c r="DQ51" s="7"/>
      <c r="DR51" s="7"/>
      <c r="DS51" s="7"/>
      <c r="DT51" s="7"/>
      <c r="DU51" s="7"/>
      <c r="DV51" s="7"/>
      <c r="DW51" s="7"/>
      <c r="DX51" s="7"/>
      <c r="DY51" s="7"/>
      <c r="DZ51" s="7"/>
      <c r="EA51" s="7"/>
      <c r="EB51" s="7"/>
      <c r="EC51" s="7"/>
      <c r="ED51" s="7"/>
      <c r="EE51" s="7"/>
      <c r="EF51" s="7"/>
      <c r="EG51" s="7"/>
      <c r="EH51" s="7"/>
      <c r="EI51" s="7"/>
      <c r="EJ51" s="7"/>
      <c r="EK51" s="7"/>
      <c r="EL51" s="7"/>
      <c r="EM51" s="7"/>
      <c r="EN51" s="7"/>
      <c r="EO51" s="7"/>
      <c r="EP51" s="7"/>
      <c r="EQ51" s="7"/>
      <c r="ER51" s="7"/>
      <c r="ES51" s="7"/>
      <c r="ET51" s="7"/>
      <c r="EU51" s="7"/>
      <c r="EV51" s="7"/>
      <c r="EW51" s="7"/>
      <c r="EX51" s="7"/>
      <c r="EY51" s="7"/>
      <c r="EZ51" s="7"/>
      <c r="FA51" s="7"/>
      <c r="FB51" s="7"/>
      <c r="FC51" s="7"/>
      <c r="FD51" s="7"/>
      <c r="FE51" s="7"/>
      <c r="FF51" s="7"/>
      <c r="FG51" s="7"/>
      <c r="FH51" s="7"/>
      <c r="FI51" s="7"/>
      <c r="FJ51" s="7"/>
      <c r="FK51" s="7"/>
      <c r="FL51" s="7"/>
      <c r="FM51" s="7"/>
      <c r="FN51" s="7"/>
      <c r="FO51" s="7"/>
      <c r="FP51" s="7"/>
      <c r="FQ51" s="7"/>
      <c r="FR51" s="7"/>
      <c r="FS51" s="7"/>
      <c r="FT51" s="7"/>
      <c r="FU51" s="7"/>
      <c r="FV51" s="7"/>
      <c r="FW51" s="7"/>
      <c r="FX51" s="7"/>
      <c r="FY51" s="7"/>
      <c r="FZ51" s="7"/>
      <c r="GA51" s="7"/>
      <c r="GB51" s="7"/>
      <c r="GC51" s="7"/>
      <c r="GD51" s="7"/>
      <c r="GE51" s="7"/>
      <c r="GF51" s="7"/>
      <c r="GG51" s="7"/>
      <c r="GH51" s="7"/>
      <c r="GI51" s="7"/>
      <c r="GJ51" s="7"/>
      <c r="GK51" s="7"/>
      <c r="GL51" s="7"/>
      <c r="GM51" s="7"/>
      <c r="GN51" s="7"/>
      <c r="GO51" s="7"/>
      <c r="GP51" s="7"/>
      <c r="GQ51" s="7"/>
      <c r="GR51" s="7"/>
      <c r="GS51" s="7"/>
      <c r="GT51" s="7"/>
      <c r="GU51" s="7"/>
      <c r="GV51" s="7"/>
      <c r="GW51" s="7"/>
      <c r="GX51" s="7"/>
      <c r="GY51" s="7"/>
      <c r="GZ51" s="7"/>
      <c r="HA51" s="7"/>
      <c r="HB51" s="7"/>
      <c r="HC51" s="7"/>
      <c r="HD51" s="7"/>
      <c r="HE51" s="7"/>
      <c r="HF51" s="7"/>
      <c r="HG51" s="7"/>
      <c r="HH51" s="7"/>
      <c r="HI51" s="7"/>
      <c r="HJ51" s="7"/>
      <c r="HK51" s="7"/>
      <c r="HL51" s="7"/>
      <c r="HM51" s="7"/>
      <c r="HN51" s="7"/>
      <c r="HO51" s="7"/>
      <c r="HP51" s="7"/>
      <c r="HQ51" s="7"/>
      <c r="HR51" s="7"/>
      <c r="HS51" s="7"/>
      <c r="HT51" s="7"/>
      <c r="HU51" s="7"/>
      <c r="HV51" s="7"/>
      <c r="HW51" s="7"/>
      <c r="HX51" s="7"/>
      <c r="HY51" s="7"/>
      <c r="HZ51" s="7"/>
      <c r="IA51" s="7"/>
      <c r="IB51" s="7"/>
      <c r="IC51" s="7"/>
      <c r="ID51" s="7"/>
      <c r="IE51" s="7"/>
      <c r="IF51" s="7"/>
      <c r="IG51" s="7"/>
      <c r="IH51" s="7"/>
      <c r="II51" s="7"/>
      <c r="IJ51" s="7"/>
      <c r="IK51" s="7"/>
      <c r="IL51" s="7"/>
      <c r="IM51" s="7"/>
      <c r="IN51" s="7"/>
      <c r="IO51" s="7"/>
      <c r="IP51" s="7"/>
      <c r="IQ51" s="7"/>
      <c r="IR51" s="7"/>
      <c r="IS51" s="7"/>
      <c r="IT51" s="7"/>
      <c r="IU51" s="7"/>
      <c r="IV51" s="7"/>
      <c r="IW51" s="7"/>
      <c r="IX51" s="7"/>
      <c r="IY51" s="7"/>
      <c r="IZ51" s="7"/>
      <c r="JA51" s="7"/>
      <c r="JB51" s="7"/>
      <c r="JC51" s="7"/>
      <c r="JD51" s="7"/>
      <c r="JE51" s="7"/>
      <c r="JF51" s="7"/>
      <c r="JG51" s="7"/>
      <c r="JH51" s="7"/>
      <c r="JI51" s="7"/>
      <c r="JJ51" s="7"/>
      <c r="JK51" s="7"/>
      <c r="JL51" s="7"/>
      <c r="JM51" s="7"/>
      <c r="JN51" s="7"/>
      <c r="JO51" s="7"/>
      <c r="JP51" s="7"/>
      <c r="JQ51" s="7"/>
      <c r="JR51" s="7"/>
      <c r="JS51" s="7"/>
      <c r="JT51" s="7"/>
      <c r="JU51" s="7"/>
      <c r="JV51" s="7"/>
      <c r="JW51" s="7"/>
      <c r="JX51" s="7"/>
      <c r="JY51" s="7"/>
      <c r="JZ51" s="7"/>
      <c r="KA51" s="7"/>
      <c r="KB51" s="7"/>
      <c r="KC51" s="7"/>
      <c r="KD51" s="7"/>
      <c r="KE51" s="7"/>
      <c r="KF51" s="7"/>
      <c r="KG51" s="7"/>
      <c r="KH51" s="7"/>
      <c r="KI51" s="7"/>
      <c r="KJ51" s="7"/>
      <c r="KK51" s="7"/>
      <c r="KL51" s="7"/>
      <c r="KM51" s="7"/>
      <c r="KN51" s="7"/>
      <c r="KO51" s="7"/>
      <c r="KP51" s="7"/>
      <c r="KQ51" s="7"/>
      <c r="KR51" s="7"/>
      <c r="KS51" s="7"/>
      <c r="KT51" s="7"/>
      <c r="KU51" s="7"/>
      <c r="KV51" s="7"/>
      <c r="KW51" s="7"/>
      <c r="KX51" s="7"/>
      <c r="KY51" s="7"/>
      <c r="KZ51" s="7"/>
      <c r="LA51" s="7"/>
      <c r="LB51" s="7"/>
      <c r="LC51" s="7"/>
      <c r="LD51" s="7"/>
      <c r="LE51" s="7"/>
      <c r="LF51" s="7"/>
      <c r="LG51" s="7"/>
      <c r="LH51" s="7"/>
      <c r="LI51" s="7"/>
      <c r="LJ51" s="7"/>
      <c r="LK51" s="7"/>
      <c r="LL51" s="7"/>
      <c r="LM51" s="7"/>
      <c r="LN51" s="7"/>
      <c r="LO51" s="7"/>
      <c r="LP51" s="7"/>
      <c r="LQ51" s="7"/>
      <c r="LR51" s="7"/>
      <c r="LS51" s="7"/>
      <c r="LT51" s="7"/>
      <c r="LU51" s="7"/>
      <c r="LV51" s="7"/>
      <c r="LW51" s="7"/>
      <c r="LX51" s="7"/>
      <c r="LY51" s="7"/>
      <c r="LZ51" s="7"/>
      <c r="MA51" s="7"/>
      <c r="MB51" s="7"/>
      <c r="MC51" s="7"/>
      <c r="MD51" s="7"/>
      <c r="ME51" s="7"/>
      <c r="MF51" s="7"/>
      <c r="MG51" s="7"/>
      <c r="MH51" s="7"/>
      <c r="MI51" s="7"/>
      <c r="MJ51" s="7"/>
      <c r="MK51" s="7"/>
      <c r="ML51" s="7"/>
      <c r="MM51" s="7"/>
      <c r="MN51" s="7"/>
      <c r="MO51" s="7"/>
      <c r="MP51" s="7"/>
      <c r="MQ51" s="7"/>
      <c r="MR51" s="7"/>
      <c r="MS51" s="7"/>
      <c r="MT51" s="7"/>
      <c r="MU51" s="7"/>
      <c r="MV51" s="7"/>
      <c r="MW51" s="7"/>
      <c r="MX51" s="7"/>
      <c r="MY51" s="7"/>
      <c r="MZ51" s="7"/>
      <c r="NA51" s="7"/>
      <c r="NB51" s="7"/>
      <c r="NC51" s="7"/>
      <c r="ND51" s="7"/>
      <c r="NE51" s="7"/>
      <c r="NF51" s="7"/>
      <c r="NG51" s="7"/>
      <c r="NH51" s="7"/>
      <c r="NI51" s="7"/>
      <c r="NJ51" s="7"/>
      <c r="NK51" s="7"/>
      <c r="NL51" s="7"/>
      <c r="NM51" s="7"/>
      <c r="NN51" s="7"/>
      <c r="NO51" s="7"/>
      <c r="NP51" s="7"/>
      <c r="NQ51" s="7"/>
      <c r="NR51" s="7"/>
      <c r="NS51" s="7"/>
      <c r="NT51" s="7"/>
      <c r="NU51" s="7"/>
      <c r="NV51" s="7"/>
      <c r="NW51" s="7"/>
      <c r="NX51" s="7"/>
      <c r="NY51" s="7"/>
      <c r="NZ51" s="7"/>
      <c r="OA51" s="7"/>
      <c r="OB51" s="7"/>
      <c r="OC51" s="7"/>
      <c r="OD51" s="7"/>
      <c r="OE51" s="7"/>
      <c r="OF51" s="7"/>
      <c r="OG51" s="7"/>
      <c r="OH51" s="7"/>
      <c r="OI51" s="7"/>
      <c r="OJ51" s="7"/>
      <c r="OK51" s="7"/>
      <c r="OL51" s="7"/>
      <c r="OM51" s="7"/>
      <c r="ON51" s="7"/>
      <c r="OO51" s="7"/>
      <c r="OP51" s="7"/>
      <c r="OQ51" s="7"/>
      <c r="OR51" s="7"/>
      <c r="OS51" s="7"/>
      <c r="OT51" s="7"/>
      <c r="OU51" s="7"/>
      <c r="OV51" s="7"/>
      <c r="OW51" s="7"/>
      <c r="OX51" s="7"/>
      <c r="OY51" s="7"/>
      <c r="OZ51" s="7"/>
      <c r="PA51" s="7"/>
      <c r="PB51" s="7"/>
      <c r="PC51" s="7"/>
      <c r="PD51" s="7"/>
      <c r="PE51" s="7"/>
      <c r="PF51" s="7"/>
      <c r="PG51" s="7"/>
      <c r="PH51" s="7"/>
      <c r="PI51" s="7"/>
      <c r="PJ51" s="7"/>
      <c r="PK51" s="7"/>
      <c r="PL51" s="7"/>
      <c r="PM51" s="7"/>
      <c r="PN51" s="7"/>
      <c r="PO51" s="7"/>
      <c r="PP51" s="7"/>
      <c r="PQ51" s="7"/>
      <c r="PR51" s="7"/>
      <c r="PS51" s="7"/>
      <c r="PT51" s="7"/>
      <c r="PU51" s="7"/>
      <c r="PV51" s="7"/>
      <c r="PW51" s="7"/>
      <c r="PX51" s="7"/>
      <c r="PY51" s="7"/>
      <c r="PZ51" s="7"/>
      <c r="QA51" s="7"/>
      <c r="QB51" s="7"/>
      <c r="QC51" s="7"/>
      <c r="QD51" s="7"/>
      <c r="QE51" s="7"/>
      <c r="QF51" s="7"/>
      <c r="QG51" s="7"/>
      <c r="QH51" s="7"/>
      <c r="QI51" s="7"/>
      <c r="QJ51" s="7"/>
      <c r="QK51" s="7"/>
      <c r="QL51" s="7"/>
      <c r="QM51" s="7"/>
      <c r="QN51" s="7"/>
      <c r="QO51" s="7"/>
      <c r="QP51" s="7"/>
      <c r="QQ51" s="7"/>
      <c r="QR51" s="7"/>
      <c r="QS51" s="7"/>
      <c r="QT51" s="7"/>
      <c r="QU51" s="7"/>
      <c r="QV51" s="7"/>
      <c r="QW51" s="7"/>
      <c r="QX51" s="7"/>
      <c r="QY51" s="7"/>
      <c r="QZ51" s="7"/>
      <c r="RA51" s="7"/>
      <c r="RB51" s="7"/>
      <c r="RC51" s="7"/>
      <c r="RD51" s="7"/>
      <c r="RE51" s="7"/>
      <c r="RF51" s="7"/>
      <c r="RG51" s="7"/>
      <c r="RH51" s="7"/>
      <c r="RI51" s="7"/>
      <c r="RJ51" s="7"/>
      <c r="RK51" s="7"/>
      <c r="RL51" s="7"/>
      <c r="RM51" s="7"/>
      <c r="RN51" s="7"/>
      <c r="RO51" s="7"/>
      <c r="RP51" s="7"/>
      <c r="RQ51" s="7"/>
      <c r="RR51" s="7"/>
      <c r="RS51" s="7"/>
      <c r="RT51" s="7"/>
      <c r="RU51" s="7"/>
      <c r="RV51" s="7"/>
      <c r="RW51" s="7"/>
      <c r="RX51" s="7"/>
      <c r="RY51" s="7"/>
      <c r="RZ51" s="7"/>
      <c r="SA51" s="7"/>
      <c r="SB51" s="7"/>
      <c r="SC51" s="7"/>
      <c r="SD51" s="7"/>
      <c r="SE51" s="7"/>
      <c r="SF51" s="7"/>
      <c r="SG51" s="7"/>
      <c r="SH51" s="7"/>
      <c r="SI51" s="7"/>
      <c r="SJ51" s="7"/>
      <c r="SK51" s="7"/>
      <c r="SL51" s="7"/>
      <c r="SM51" s="7"/>
      <c r="SN51" s="7"/>
      <c r="SO51" s="7"/>
      <c r="SP51" s="7"/>
      <c r="SQ51" s="7"/>
      <c r="SR51" s="7"/>
      <c r="SS51" s="7"/>
      <c r="ST51" s="7"/>
      <c r="SU51" s="7"/>
      <c r="SV51" s="7"/>
      <c r="SW51" s="7"/>
      <c r="SX51" s="7"/>
      <c r="SY51" s="7"/>
      <c r="SZ51" s="7"/>
      <c r="TA51" s="7"/>
      <c r="TB51" s="7"/>
      <c r="TC51" s="7"/>
      <c r="TD51" s="7"/>
      <c r="TE51" s="7"/>
      <c r="TF51" s="7"/>
      <c r="TG51" s="7"/>
      <c r="TH51" s="7"/>
      <c r="TI51" s="7"/>
      <c r="TJ51" s="7"/>
      <c r="TK51" s="7"/>
      <c r="TL51" s="7"/>
      <c r="TM51" s="7"/>
      <c r="TN51" s="7"/>
      <c r="TO51" s="7"/>
      <c r="TP51" s="7"/>
      <c r="TQ51" s="7"/>
      <c r="TR51" s="7"/>
      <c r="TS51" s="7"/>
      <c r="TT51" s="7"/>
      <c r="TU51" s="7"/>
      <c r="TV51" s="7"/>
      <c r="TW51" s="7"/>
      <c r="TX51" s="7"/>
      <c r="TY51" s="7"/>
      <c r="TZ51" s="7"/>
      <c r="UA51" s="7"/>
      <c r="UB51" s="7"/>
      <c r="UC51" s="7"/>
      <c r="UD51" s="7"/>
      <c r="UE51" s="7"/>
      <c r="UF51" s="7"/>
      <c r="UG51" s="7"/>
      <c r="UH51" s="7"/>
      <c r="UI51" s="7"/>
      <c r="UJ51" s="7"/>
      <c r="UK51" s="7"/>
      <c r="UL51" s="7"/>
      <c r="UM51" s="7"/>
      <c r="UN51" s="7"/>
      <c r="UO51" s="7"/>
      <c r="UP51" s="7"/>
      <c r="UQ51" s="7"/>
      <c r="UR51" s="7"/>
      <c r="US51" s="7"/>
      <c r="UT51" s="7"/>
      <c r="UU51" s="7"/>
      <c r="UV51" s="7"/>
      <c r="UW51" s="7"/>
      <c r="UX51" s="7"/>
      <c r="UY51" s="7"/>
      <c r="UZ51" s="7"/>
      <c r="VA51" s="7"/>
      <c r="VB51" s="7"/>
      <c r="VC51" s="7"/>
      <c r="VD51" s="7"/>
      <c r="VE51" s="7"/>
      <c r="VF51" s="7"/>
      <c r="VG51" s="7"/>
      <c r="VH51" s="7"/>
      <c r="VI51" s="7"/>
      <c r="VJ51" s="7"/>
      <c r="VK51" s="7"/>
      <c r="VL51" s="7"/>
      <c r="VM51" s="7"/>
      <c r="VN51" s="7"/>
      <c r="VO51" s="7"/>
      <c r="VP51" s="7"/>
      <c r="VQ51" s="7"/>
      <c r="VR51" s="7"/>
      <c r="VS51" s="7"/>
      <c r="VT51" s="7"/>
      <c r="VU51" s="7"/>
      <c r="VV51" s="7"/>
      <c r="VW51" s="7"/>
      <c r="VX51" s="7"/>
      <c r="VY51" s="7"/>
      <c r="VZ51" s="7"/>
      <c r="WA51" s="7"/>
      <c r="WB51" s="7"/>
      <c r="WC51" s="7"/>
      <c r="WD51" s="7"/>
      <c r="WE51" s="7"/>
      <c r="WF51" s="7"/>
      <c r="WG51" s="7"/>
      <c r="WH51" s="7"/>
      <c r="WI51" s="7"/>
      <c r="WJ51" s="7"/>
      <c r="WK51" s="7"/>
      <c r="WL51" s="7"/>
      <c r="WM51" s="7"/>
      <c r="WN51" s="7"/>
      <c r="WO51" s="7"/>
      <c r="WP51" s="7"/>
      <c r="WQ51" s="7"/>
      <c r="WR51" s="7"/>
      <c r="WS51" s="7"/>
      <c r="WT51" s="7"/>
      <c r="WU51" s="7"/>
      <c r="WV51" s="7"/>
      <c r="WW51" s="7"/>
      <c r="WX51" s="7"/>
      <c r="WY51" s="7"/>
      <c r="WZ51" s="7"/>
      <c r="XA51" s="7"/>
      <c r="XB51" s="7"/>
      <c r="XC51" s="7"/>
      <c r="XD51" s="7"/>
      <c r="XE51" s="7"/>
      <c r="XF51" s="7"/>
      <c r="XG51" s="7"/>
      <c r="XH51" s="7"/>
      <c r="XI51" s="7"/>
      <c r="XJ51" s="7"/>
      <c r="XK51" s="7"/>
      <c r="XL51" s="7"/>
      <c r="XM51" s="7"/>
      <c r="XN51" s="7"/>
      <c r="XO51" s="7"/>
      <c r="XP51" s="7"/>
      <c r="XQ51" s="7"/>
      <c r="XR51" s="7"/>
      <c r="XS51" s="7"/>
      <c r="XT51" s="7"/>
      <c r="XU51" s="7"/>
      <c r="XV51" s="7"/>
      <c r="XW51" s="7"/>
      <c r="XX51" s="7"/>
      <c r="XY51" s="7"/>
      <c r="XZ51" s="7"/>
      <c r="YA51" s="7"/>
      <c r="YB51" s="7"/>
      <c r="YC51" s="7"/>
      <c r="YD51" s="7"/>
      <c r="YE51" s="7"/>
      <c r="YF51" s="7"/>
      <c r="YG51" s="7"/>
      <c r="YH51" s="7"/>
      <c r="YI51" s="7"/>
      <c r="YJ51" s="7"/>
      <c r="YK51" s="7"/>
      <c r="YL51" s="7"/>
      <c r="YM51" s="7"/>
      <c r="YN51" s="7"/>
      <c r="YO51" s="7"/>
      <c r="YP51" s="7"/>
      <c r="YQ51" s="7"/>
      <c r="YR51" s="7"/>
      <c r="YS51" s="7"/>
      <c r="YT51" s="7"/>
      <c r="YU51" s="7"/>
      <c r="YV51" s="7"/>
      <c r="YW51" s="7"/>
      <c r="YX51" s="7"/>
      <c r="YY51" s="7"/>
      <c r="YZ51" s="7"/>
      <c r="ZA51" s="7"/>
      <c r="ZB51" s="7"/>
      <c r="ZC51" s="7"/>
      <c r="ZD51" s="7"/>
      <c r="ZE51" s="7"/>
      <c r="ZF51" s="7"/>
      <c r="ZG51" s="7"/>
      <c r="ZH51" s="7"/>
      <c r="ZI51" s="7"/>
      <c r="ZJ51" s="7"/>
      <c r="ZK51" s="7"/>
      <c r="ZL51" s="7"/>
      <c r="ZM51" s="7"/>
      <c r="ZN51" s="7"/>
      <c r="ZO51" s="7"/>
      <c r="ZP51" s="7"/>
      <c r="ZQ51" s="7"/>
      <c r="ZR51" s="7"/>
      <c r="ZS51" s="7"/>
      <c r="ZT51" s="7"/>
      <c r="ZU51" s="7"/>
      <c r="ZV51" s="7"/>
      <c r="ZW51" s="7"/>
      <c r="ZX51" s="7"/>
      <c r="ZY51" s="7"/>
      <c r="ZZ51" s="7"/>
      <c r="AAA51" s="7"/>
      <c r="AAB51" s="7"/>
      <c r="AAC51" s="7"/>
      <c r="AAD51" s="7"/>
      <c r="AAE51" s="7"/>
      <c r="AAF51" s="7"/>
      <c r="AAG51" s="7"/>
      <c r="AAH51" s="7"/>
      <c r="AAI51" s="7"/>
      <c r="AAJ51" s="7"/>
      <c r="AAK51" s="7"/>
      <c r="AAL51" s="7"/>
      <c r="AAM51" s="7"/>
      <c r="AAN51" s="7"/>
      <c r="AAO51" s="7"/>
      <c r="AAP51" s="7"/>
      <c r="AAQ51" s="7"/>
      <c r="AAR51" s="7"/>
      <c r="AAS51" s="7"/>
      <c r="AAT51" s="7"/>
      <c r="AAU51" s="7"/>
      <c r="AAV51" s="7"/>
      <c r="AAW51" s="7"/>
      <c r="AAX51" s="7"/>
      <c r="AAY51" s="7"/>
      <c r="AAZ51" s="7"/>
      <c r="ABA51" s="7"/>
      <c r="ABB51" s="7"/>
      <c r="ABC51" s="7"/>
      <c r="ABD51" s="7"/>
      <c r="ABE51" s="7"/>
      <c r="ABF51" s="7"/>
      <c r="ABG51" s="7"/>
      <c r="ABH51" s="7"/>
      <c r="ABI51" s="7"/>
      <c r="ABJ51" s="7"/>
      <c r="ABK51" s="7"/>
      <c r="ABL51" s="7"/>
      <c r="ABM51" s="7"/>
      <c r="ABN51" s="7"/>
      <c r="ABO51" s="7"/>
      <c r="ABP51" s="7"/>
      <c r="ABQ51" s="7"/>
      <c r="ABR51" s="7"/>
      <c r="ABS51" s="7"/>
      <c r="ABT51" s="7"/>
      <c r="ABU51" s="7"/>
      <c r="ABV51" s="7"/>
      <c r="ABW51" s="7"/>
      <c r="ABX51" s="7"/>
      <c r="ABY51" s="7"/>
      <c r="ABZ51" s="7"/>
      <c r="ACA51" s="7"/>
      <c r="ACB51" s="7"/>
      <c r="ACC51" s="7"/>
      <c r="ACD51" s="7"/>
      <c r="ACE51" s="7"/>
      <c r="ACF51" s="7"/>
      <c r="ACG51" s="7"/>
      <c r="ACH51" s="7"/>
      <c r="ACI51" s="7"/>
      <c r="ACJ51" s="7"/>
      <c r="ACK51" s="7"/>
      <c r="ACL51" s="7"/>
      <c r="ACM51" s="7"/>
      <c r="ACN51" s="7"/>
      <c r="ACO51" s="7"/>
      <c r="ACP51" s="7"/>
      <c r="ACQ51" s="7"/>
      <c r="ACR51" s="7"/>
      <c r="ACS51" s="7"/>
      <c r="ACT51" s="7"/>
      <c r="ACU51" s="7"/>
      <c r="ACV51" s="7"/>
      <c r="ACW51" s="7"/>
      <c r="ACX51" s="7"/>
      <c r="ACY51" s="7"/>
      <c r="ACZ51" s="7"/>
      <c r="ADA51" s="7"/>
      <c r="ADB51" s="7"/>
      <c r="ADC51" s="7"/>
      <c r="ADD51" s="7"/>
      <c r="ADE51" s="7"/>
      <c r="ADF51" s="7"/>
      <c r="ADG51" s="7"/>
      <c r="ADH51" s="7"/>
      <c r="ADI51" s="7"/>
      <c r="ADJ51" s="7"/>
      <c r="ADK51" s="7"/>
      <c r="ADL51" s="7"/>
      <c r="ADM51" s="7"/>
      <c r="ADN51" s="7"/>
      <c r="ADO51" s="7"/>
      <c r="ADP51" s="7"/>
      <c r="ADQ51" s="7"/>
      <c r="ADR51" s="7"/>
      <c r="ADS51" s="7"/>
      <c r="ADT51" s="7"/>
      <c r="ADU51" s="7"/>
      <c r="ADV51" s="7"/>
      <c r="ADW51" s="7"/>
      <c r="ADX51" s="7"/>
      <c r="ADY51" s="7"/>
      <c r="ADZ51" s="7"/>
      <c r="AEA51" s="7"/>
      <c r="AEB51" s="7"/>
      <c r="AEC51" s="7"/>
      <c r="AED51" s="7"/>
      <c r="AEE51" s="7"/>
      <c r="AEF51" s="7"/>
      <c r="AEG51" s="7"/>
      <c r="AEH51" s="7"/>
      <c r="AEI51" s="7"/>
      <c r="AEJ51" s="7"/>
      <c r="AEK51" s="7"/>
      <c r="AEL51" s="7"/>
      <c r="AEM51" s="7"/>
      <c r="AEN51" s="7"/>
      <c r="AEO51" s="7"/>
      <c r="AEP51" s="7"/>
      <c r="AEQ51" s="7"/>
      <c r="AER51" s="7"/>
      <c r="AES51" s="7"/>
      <c r="AET51" s="7"/>
      <c r="AEU51" s="7"/>
      <c r="AEV51" s="7"/>
      <c r="AEW51" s="7"/>
      <c r="AEX51" s="7"/>
      <c r="AEY51" s="7"/>
      <c r="AEZ51" s="7"/>
      <c r="AFA51" s="7"/>
      <c r="AFB51" s="7"/>
      <c r="AFC51" s="7"/>
      <c r="AFD51" s="7"/>
      <c r="AFE51" s="7"/>
      <c r="AFF51" s="7"/>
      <c r="AFG51" s="7"/>
      <c r="AFH51" s="7"/>
      <c r="AFI51" s="7"/>
      <c r="AFJ51" s="7"/>
      <c r="AFK51" s="7"/>
      <c r="AFL51" s="7"/>
      <c r="AFM51" s="7"/>
      <c r="AFN51" s="7"/>
      <c r="AFO51" s="7"/>
      <c r="AFP51" s="7"/>
      <c r="AFQ51" s="7"/>
      <c r="AFR51" s="7"/>
      <c r="AFS51" s="7"/>
      <c r="AFT51" s="7"/>
      <c r="AFU51" s="7"/>
      <c r="AFV51" s="7"/>
      <c r="AFW51" s="7"/>
      <c r="AFX51" s="7"/>
      <c r="AFY51" s="7"/>
      <c r="AFZ51" s="7"/>
      <c r="AGA51" s="7"/>
      <c r="AGB51" s="7"/>
      <c r="AGC51" s="7"/>
      <c r="AGD51" s="7"/>
      <c r="AGE51" s="7"/>
      <c r="AGF51" s="7"/>
      <c r="AGG51" s="7"/>
      <c r="AGH51" s="7"/>
      <c r="AGI51" s="7"/>
      <c r="AGJ51" s="7"/>
      <c r="AGK51" s="7"/>
      <c r="AGL51" s="7"/>
      <c r="AGM51" s="7"/>
      <c r="AGN51" s="7"/>
      <c r="AGO51" s="7"/>
      <c r="AGP51" s="7"/>
      <c r="AGQ51" s="7"/>
      <c r="AGR51" s="7"/>
      <c r="AGS51" s="7"/>
      <c r="AGT51" s="7"/>
      <c r="AGU51" s="7"/>
      <c r="AGV51" s="7"/>
      <c r="AGW51" s="7"/>
      <c r="AGX51" s="7"/>
      <c r="AGY51" s="7"/>
      <c r="AGZ51" s="7"/>
      <c r="AHA51" s="7"/>
      <c r="AHB51" s="7"/>
      <c r="AHC51" s="7"/>
      <c r="AHD51" s="7"/>
      <c r="AHE51" s="7"/>
      <c r="AHF51" s="7"/>
      <c r="AHG51" s="7"/>
      <c r="AHH51" s="7"/>
      <c r="AHI51" s="7"/>
      <c r="AHJ51" s="7"/>
      <c r="AHK51" s="7"/>
      <c r="AHL51" s="7"/>
      <c r="AHM51" s="7"/>
      <c r="AHN51" s="7"/>
      <c r="AHO51" s="7"/>
      <c r="AHP51" s="7"/>
      <c r="AHQ51" s="7"/>
      <c r="AHR51" s="7"/>
      <c r="AHS51" s="7"/>
      <c r="AHT51" s="7"/>
      <c r="AHU51" s="7"/>
      <c r="AHV51" s="7"/>
      <c r="AHW51" s="7"/>
      <c r="AHX51" s="7"/>
      <c r="AHY51" s="7"/>
      <c r="AHZ51" s="7"/>
      <c r="AIA51" s="7"/>
      <c r="AIB51" s="7"/>
      <c r="AIC51" s="7"/>
      <c r="AID51" s="7"/>
      <c r="AIE51" s="7"/>
      <c r="AIF51" s="7"/>
      <c r="AIG51" s="7"/>
      <c r="AIH51" s="7"/>
      <c r="AII51" s="7"/>
      <c r="AIJ51" s="7"/>
      <c r="AIK51" s="7"/>
      <c r="AIL51" s="7"/>
      <c r="AIM51" s="7"/>
      <c r="AIN51" s="7"/>
      <c r="AIO51" s="7"/>
      <c r="AIP51" s="7"/>
      <c r="AIQ51" s="7"/>
      <c r="AIR51" s="7"/>
      <c r="AIS51" s="7"/>
      <c r="AIT51" s="7"/>
      <c r="AIU51" s="7"/>
      <c r="AIV51" s="7"/>
      <c r="AIW51" s="7"/>
      <c r="AIX51" s="7"/>
      <c r="AIY51" s="7"/>
      <c r="AIZ51" s="7"/>
      <c r="AJA51" s="7"/>
      <c r="AJB51" s="7"/>
      <c r="AJC51" s="7"/>
      <c r="AJD51" s="7"/>
      <c r="AJE51" s="7"/>
      <c r="AJF51" s="7"/>
      <c r="AJG51" s="7"/>
      <c r="AJH51" s="7"/>
      <c r="AJI51" s="7"/>
      <c r="AJJ51" s="7"/>
      <c r="AJK51" s="7"/>
      <c r="AJL51" s="7"/>
      <c r="AJM51" s="7"/>
      <c r="AJN51" s="7"/>
      <c r="AJO51" s="7"/>
      <c r="AJP51" s="7"/>
      <c r="AJQ51" s="7"/>
      <c r="AJR51" s="7"/>
      <c r="AJS51" s="7"/>
      <c r="AJT51" s="7"/>
      <c r="AJU51" s="7"/>
      <c r="AJV51" s="7"/>
      <c r="AJW51" s="7"/>
      <c r="AJX51" s="7"/>
      <c r="AJY51" s="7"/>
      <c r="AJZ51" s="7"/>
      <c r="AKA51" s="7"/>
      <c r="AKB51" s="7"/>
      <c r="AKC51" s="7"/>
      <c r="AKD51" s="7"/>
      <c r="AKE51" s="7"/>
      <c r="AKF51" s="7"/>
      <c r="AKG51" s="7"/>
      <c r="AKH51" s="7"/>
      <c r="AKI51" s="7"/>
      <c r="AKJ51" s="7"/>
      <c r="AKK51" s="7"/>
      <c r="AKL51" s="7"/>
      <c r="AKM51" s="7"/>
      <c r="AKN51" s="7"/>
      <c r="AKO51" s="7"/>
      <c r="AKP51" s="7"/>
      <c r="AKQ51" s="7"/>
      <c r="AKR51" s="7"/>
      <c r="AKS51" s="7"/>
      <c r="AKT51" s="7"/>
      <c r="AKU51" s="7"/>
      <c r="AKV51" s="7"/>
      <c r="AKW51" s="7"/>
      <c r="AKX51" s="7"/>
      <c r="AKY51" s="7"/>
      <c r="AKZ51" s="7"/>
      <c r="ALA51" s="7"/>
      <c r="ALB51" s="7"/>
      <c r="ALC51" s="7"/>
      <c r="ALD51" s="7"/>
      <c r="ALE51" s="7"/>
      <c r="ALF51" s="7"/>
      <c r="ALG51" s="7"/>
      <c r="ALH51" s="7"/>
      <c r="ALI51" s="7"/>
      <c r="ALJ51" s="7"/>
      <c r="ALK51" s="7"/>
      <c r="ALL51" s="7"/>
      <c r="ALM51" s="7"/>
      <c r="ALN51" s="7"/>
      <c r="ALO51" s="7"/>
      <c r="ALP51" s="7"/>
      <c r="ALQ51" s="7"/>
      <c r="ALR51" s="7"/>
      <c r="ALS51" s="7"/>
      <c r="ALT51" s="7"/>
      <c r="ALU51" s="7"/>
      <c r="ALV51" s="7"/>
      <c r="ALW51" s="7"/>
      <c r="ALX51" s="7"/>
      <c r="ALY51" s="7"/>
      <c r="ALZ51" s="7"/>
      <c r="AMA51" s="7"/>
      <c r="AMB51" s="7"/>
      <c r="AMC51" s="7"/>
      <c r="AMD51" s="7"/>
      <c r="AME51" s="7"/>
      <c r="AMF51" s="7"/>
      <c r="AMG51" s="7"/>
      <c r="AMH51" s="7"/>
      <c r="AMI51" s="7"/>
      <c r="AMJ51" s="7"/>
      <c r="AMK51" s="7"/>
      <c r="AML51" s="7"/>
      <c r="AMM51" s="7"/>
      <c r="AMN51" s="7"/>
      <c r="AMO51" s="7"/>
      <c r="AMP51" s="7"/>
      <c r="AMQ51" s="7"/>
      <c r="AMR51" s="7"/>
      <c r="AMS51" s="7"/>
      <c r="AMT51" s="7"/>
      <c r="AMU51" s="7"/>
      <c r="AMV51" s="7"/>
      <c r="AMW51" s="7"/>
      <c r="AMX51" s="7"/>
      <c r="AMY51" s="7"/>
      <c r="AMZ51" s="7"/>
      <c r="ANA51" s="7"/>
      <c r="ANB51" s="7"/>
      <c r="ANC51" s="7"/>
      <c r="AND51" s="7"/>
      <c r="ANE51" s="7"/>
      <c r="ANF51" s="7"/>
      <c r="ANG51" s="7"/>
      <c r="ANH51" s="7"/>
      <c r="ANI51" s="7"/>
      <c r="ANJ51" s="7"/>
      <c r="ANK51" s="7"/>
      <c r="ANL51" s="7"/>
      <c r="ANM51" s="7"/>
      <c r="ANN51" s="7"/>
      <c r="ANO51" s="7"/>
      <c r="ANP51" s="7"/>
      <c r="ANQ51" s="7"/>
      <c r="ANR51" s="7"/>
      <c r="ANS51" s="7"/>
      <c r="ANT51" s="7"/>
      <c r="ANU51" s="7"/>
      <c r="ANV51" s="7"/>
      <c r="ANW51" s="7"/>
      <c r="ANX51" s="7"/>
      <c r="ANY51" s="7"/>
      <c r="ANZ51" s="7"/>
      <c r="AOA51" s="7"/>
      <c r="AOB51" s="7"/>
      <c r="AOC51" s="7"/>
      <c r="AOD51" s="7"/>
      <c r="AOE51" s="7"/>
      <c r="AOF51" s="7"/>
      <c r="AOG51" s="7"/>
      <c r="AOH51" s="7"/>
      <c r="AOI51" s="7"/>
      <c r="AOJ51" s="7"/>
      <c r="AOK51" s="7"/>
      <c r="AOL51" s="7"/>
      <c r="AOM51" s="7"/>
      <c r="AON51" s="7"/>
      <c r="AOO51" s="7"/>
      <c r="AOP51" s="7"/>
      <c r="AOQ51" s="7"/>
      <c r="AOR51" s="7"/>
      <c r="AOS51" s="7"/>
      <c r="AOT51" s="7"/>
      <c r="AOU51" s="7"/>
      <c r="AOV51" s="7"/>
      <c r="AOW51" s="7"/>
      <c r="AOX51" s="7"/>
      <c r="AOY51" s="7"/>
      <c r="AOZ51" s="7"/>
      <c r="APA51" s="7"/>
      <c r="APB51" s="7"/>
      <c r="APC51" s="7"/>
      <c r="APD51" s="7"/>
      <c r="APE51" s="7"/>
      <c r="APF51" s="7"/>
      <c r="APG51" s="7"/>
      <c r="APH51" s="7"/>
      <c r="API51" s="7"/>
      <c r="APJ51" s="7"/>
      <c r="APK51" s="7"/>
      <c r="APL51" s="7"/>
      <c r="APM51" s="7"/>
      <c r="APN51" s="7"/>
      <c r="APO51" s="7"/>
      <c r="APP51" s="7"/>
      <c r="APQ51" s="7"/>
      <c r="APR51" s="7"/>
      <c r="APS51" s="7"/>
      <c r="APT51" s="7"/>
      <c r="APU51" s="7"/>
      <c r="APV51" s="7"/>
      <c r="APW51" s="7"/>
      <c r="APX51" s="7"/>
      <c r="APY51" s="7"/>
      <c r="APZ51" s="7"/>
      <c r="AQA51" s="7"/>
      <c r="AQB51" s="7"/>
      <c r="AQC51" s="7"/>
      <c r="AQD51" s="7"/>
      <c r="AQE51" s="7"/>
      <c r="AQF51" s="7"/>
      <c r="AQG51" s="7"/>
      <c r="AQH51" s="7"/>
      <c r="AQI51" s="7"/>
      <c r="AQJ51" s="7"/>
      <c r="AQK51" s="7"/>
      <c r="AQL51" s="7"/>
      <c r="AQM51" s="7"/>
      <c r="AQN51" s="7"/>
      <c r="AQO51" s="7"/>
      <c r="AQP51" s="7"/>
      <c r="AQQ51" s="7"/>
      <c r="AQR51" s="7"/>
      <c r="AQS51" s="7"/>
      <c r="AQT51" s="7"/>
      <c r="AQU51" s="7"/>
      <c r="AQV51" s="7"/>
      <c r="AQW51" s="7"/>
      <c r="AQX51" s="7"/>
      <c r="AQY51" s="7"/>
      <c r="AQZ51" s="7"/>
      <c r="ARA51" s="7"/>
      <c r="ARB51" s="7"/>
      <c r="ARC51" s="7"/>
      <c r="ARD51" s="7"/>
      <c r="ARE51" s="7"/>
      <c r="ARF51" s="7"/>
      <c r="ARG51" s="7"/>
      <c r="ARH51" s="7"/>
      <c r="ARI51" s="7"/>
      <c r="ARJ51" s="7"/>
      <c r="ARK51" s="7"/>
      <c r="ARL51" s="7"/>
      <c r="ARM51" s="7"/>
      <c r="ARN51" s="7"/>
      <c r="ARO51" s="7"/>
      <c r="ARP51" s="7"/>
      <c r="ARQ51" s="7"/>
      <c r="ARR51" s="7"/>
      <c r="ARS51" s="7"/>
      <c r="ART51" s="7"/>
      <c r="ARU51" s="7"/>
      <c r="ARV51" s="7"/>
      <c r="ARW51" s="7"/>
      <c r="ARX51" s="7"/>
      <c r="ARY51" s="7"/>
      <c r="ARZ51" s="7"/>
      <c r="ASA51" s="7"/>
      <c r="ASB51" s="7"/>
      <c r="ASC51" s="7"/>
      <c r="ASD51" s="7"/>
      <c r="ASE51" s="7"/>
      <c r="ASF51" s="7"/>
      <c r="ASG51" s="7"/>
      <c r="ASH51" s="7"/>
      <c r="ASI51" s="7"/>
      <c r="ASJ51" s="7"/>
      <c r="ASK51" s="7"/>
      <c r="ASL51" s="7"/>
      <c r="ASM51" s="7"/>
      <c r="ASN51" s="7"/>
      <c r="ASO51" s="7"/>
      <c r="ASP51" s="7"/>
      <c r="ASQ51" s="7"/>
      <c r="ASR51" s="7"/>
      <c r="ASS51" s="7"/>
      <c r="AST51" s="7"/>
      <c r="ASU51" s="7"/>
      <c r="ASV51" s="7"/>
      <c r="ASW51" s="7"/>
      <c r="ASX51" s="7"/>
      <c r="ASY51" s="7"/>
      <c r="ASZ51" s="7"/>
      <c r="ATA51" s="7"/>
      <c r="ATB51" s="7"/>
      <c r="ATC51" s="7"/>
      <c r="ATD51" s="7"/>
      <c r="ATE51" s="7"/>
      <c r="ATF51" s="7"/>
      <c r="ATG51" s="7"/>
      <c r="ATH51" s="7"/>
      <c r="ATI51" s="7"/>
      <c r="ATJ51" s="7"/>
      <c r="ATK51" s="7"/>
      <c r="ATL51" s="7"/>
      <c r="ATM51" s="7"/>
      <c r="ATN51" s="7"/>
      <c r="ATO51" s="7"/>
      <c r="ATP51" s="7"/>
      <c r="ATQ51" s="7"/>
      <c r="ATR51" s="7"/>
      <c r="ATS51" s="7"/>
      <c r="ATT51" s="7"/>
      <c r="ATU51" s="7"/>
      <c r="ATV51" s="7"/>
      <c r="ATW51" s="7"/>
      <c r="ATX51" s="7"/>
      <c r="ATY51" s="7"/>
      <c r="ATZ51" s="7"/>
      <c r="AUA51" s="7"/>
      <c r="AUB51" s="7"/>
      <c r="AUC51" s="7"/>
      <c r="AUD51" s="7"/>
      <c r="AUE51" s="7"/>
      <c r="AUF51" s="7"/>
      <c r="AUG51" s="7"/>
      <c r="AUH51" s="7"/>
      <c r="AUI51" s="7"/>
      <c r="AUJ51" s="7"/>
      <c r="AUK51" s="7"/>
      <c r="AUL51" s="7"/>
      <c r="AUM51" s="7"/>
      <c r="AUN51" s="7"/>
      <c r="AUO51" s="7"/>
      <c r="AUP51" s="7"/>
      <c r="AUQ51" s="7"/>
      <c r="AUR51" s="7"/>
      <c r="AUS51" s="7"/>
      <c r="AUT51" s="7"/>
      <c r="AUU51" s="7"/>
      <c r="AUV51" s="7"/>
      <c r="AUW51" s="7"/>
      <c r="AUX51" s="7"/>
      <c r="AUY51" s="7"/>
      <c r="AUZ51" s="7"/>
      <c r="AVA51" s="7"/>
      <c r="AVB51" s="7"/>
      <c r="AVC51" s="7"/>
      <c r="AVD51" s="7"/>
      <c r="AVE51" s="7"/>
      <c r="AVF51" s="7"/>
      <c r="AVG51" s="7"/>
      <c r="AVH51" s="7"/>
      <c r="AVI51" s="7"/>
      <c r="AVJ51" s="7"/>
      <c r="AVK51" s="7"/>
      <c r="AVL51" s="7"/>
      <c r="AVM51" s="7"/>
      <c r="AVN51" s="7"/>
      <c r="AVO51" s="7"/>
      <c r="AVP51" s="7"/>
      <c r="AVQ51" s="7"/>
      <c r="AVR51" s="7"/>
      <c r="AVS51" s="7"/>
      <c r="AVT51" s="7"/>
      <c r="AVU51" s="7"/>
      <c r="AVV51" s="7"/>
      <c r="AVW51" s="7"/>
      <c r="AVX51" s="7"/>
      <c r="AVY51" s="7"/>
      <c r="AVZ51" s="7"/>
      <c r="AWA51" s="7"/>
      <c r="AWB51" s="7"/>
      <c r="AWC51" s="7"/>
      <c r="AWD51" s="7"/>
      <c r="AWE51" s="7"/>
      <c r="AWF51" s="7"/>
      <c r="AWG51" s="7"/>
      <c r="AWH51" s="7"/>
      <c r="AWI51" s="7"/>
      <c r="AWJ51" s="7"/>
      <c r="AWK51" s="7"/>
      <c r="AWL51" s="7"/>
      <c r="AWM51" s="7"/>
      <c r="AWN51" s="7"/>
      <c r="AWO51" s="7"/>
      <c r="AWP51" s="7"/>
      <c r="AWQ51" s="7"/>
      <c r="AWR51" s="7"/>
      <c r="AWS51" s="7"/>
      <c r="AWT51" s="7"/>
      <c r="AWU51" s="7"/>
      <c r="AWV51" s="7"/>
      <c r="AWW51" s="7"/>
      <c r="AWX51" s="7"/>
      <c r="AWY51" s="7"/>
      <c r="AWZ51" s="7"/>
      <c r="AXA51" s="7"/>
      <c r="AXB51" s="7"/>
      <c r="AXC51" s="7"/>
      <c r="AXD51" s="7"/>
      <c r="AXE51" s="7"/>
      <c r="AXF51" s="7"/>
      <c r="AXG51" s="7"/>
      <c r="AXH51" s="7"/>
      <c r="AXI51" s="7"/>
      <c r="AXJ51" s="7"/>
      <c r="AXK51" s="7"/>
      <c r="AXL51" s="7"/>
      <c r="AXM51" s="7"/>
      <c r="AXN51" s="7"/>
      <c r="AXO51" s="7"/>
      <c r="AXP51" s="7"/>
      <c r="AXQ51" s="7"/>
      <c r="AXR51" s="7"/>
      <c r="AXS51" s="7"/>
      <c r="AXT51" s="7"/>
      <c r="AXU51" s="7"/>
      <c r="AXV51" s="7"/>
      <c r="AXW51" s="7"/>
      <c r="AXX51" s="7"/>
      <c r="AXY51" s="7"/>
      <c r="AXZ51" s="7"/>
      <c r="AYA51" s="7"/>
      <c r="AYB51" s="7"/>
      <c r="AYC51" s="7"/>
      <c r="AYD51" s="7"/>
      <c r="AYE51" s="7"/>
      <c r="AYF51" s="7"/>
      <c r="AYG51" s="7"/>
      <c r="AYH51" s="7"/>
      <c r="AYI51" s="7"/>
      <c r="AYJ51" s="7"/>
      <c r="AYK51" s="7"/>
      <c r="AYL51" s="7"/>
      <c r="AYM51" s="7"/>
      <c r="AYN51" s="7"/>
      <c r="AYO51" s="7"/>
      <c r="AYP51" s="7"/>
      <c r="AYQ51" s="7"/>
      <c r="AYR51" s="7"/>
      <c r="AYS51" s="7"/>
      <c r="AYT51" s="7"/>
      <c r="AYU51" s="7"/>
      <c r="AYV51" s="7"/>
      <c r="AYW51" s="7"/>
      <c r="AYX51" s="7"/>
      <c r="AYY51" s="7"/>
      <c r="AYZ51" s="7"/>
      <c r="AZA51" s="7"/>
      <c r="AZB51" s="7"/>
      <c r="AZC51" s="7"/>
      <c r="AZD51" s="7"/>
      <c r="AZE51" s="7"/>
      <c r="AZF51" s="7"/>
      <c r="AZG51" s="7"/>
      <c r="AZH51" s="7"/>
      <c r="AZI51" s="7"/>
      <c r="AZJ51" s="7"/>
      <c r="AZK51" s="7"/>
      <c r="AZL51" s="7"/>
      <c r="AZM51" s="7"/>
      <c r="AZN51" s="7"/>
      <c r="AZO51" s="7"/>
      <c r="AZP51" s="7"/>
      <c r="AZQ51" s="7"/>
      <c r="AZR51" s="7"/>
      <c r="AZS51" s="7"/>
      <c r="AZT51" s="7"/>
      <c r="AZU51" s="7"/>
      <c r="AZV51" s="7"/>
      <c r="AZW51" s="7"/>
      <c r="AZX51" s="7"/>
      <c r="AZY51" s="7"/>
      <c r="AZZ51" s="7"/>
      <c r="BAA51" s="7"/>
      <c r="BAB51" s="7"/>
      <c r="BAC51" s="7"/>
      <c r="BAD51" s="7"/>
      <c r="BAE51" s="7"/>
      <c r="BAF51" s="7"/>
      <c r="BAG51" s="7"/>
      <c r="BAH51" s="7"/>
      <c r="BAI51" s="7"/>
      <c r="BAJ51" s="7"/>
      <c r="BAK51" s="7"/>
      <c r="BAL51" s="7"/>
      <c r="BAM51" s="7"/>
      <c r="BAN51" s="7"/>
      <c r="BAO51" s="7"/>
      <c r="BAP51" s="7"/>
      <c r="BAQ51" s="7"/>
      <c r="BAR51" s="7"/>
      <c r="BAS51" s="7"/>
      <c r="BAT51" s="7"/>
      <c r="BAU51" s="7"/>
      <c r="BAV51" s="7"/>
      <c r="BAW51" s="7"/>
      <c r="BAX51" s="7"/>
      <c r="BAY51" s="7"/>
      <c r="BAZ51" s="7"/>
      <c r="BBA51" s="7"/>
      <c r="BBB51" s="7"/>
      <c r="BBC51" s="7"/>
      <c r="BBD51" s="7"/>
      <c r="BBE51" s="7"/>
      <c r="BBF51" s="7"/>
      <c r="BBG51" s="7"/>
      <c r="BBH51" s="7"/>
      <c r="BBI51" s="7"/>
      <c r="BBJ51" s="7"/>
      <c r="BBK51" s="7"/>
      <c r="BBL51" s="7"/>
      <c r="BBM51" s="7"/>
      <c r="BBN51" s="7"/>
      <c r="BBO51" s="7"/>
      <c r="BBP51" s="7"/>
      <c r="BBQ51" s="7"/>
      <c r="BBR51" s="7"/>
      <c r="BBS51" s="7"/>
      <c r="BBT51" s="7"/>
      <c r="BBU51" s="7"/>
      <c r="BBV51" s="7"/>
      <c r="BBW51" s="7"/>
      <c r="BBX51" s="7"/>
      <c r="BBY51" s="7"/>
      <c r="BBZ51" s="7"/>
      <c r="BCA51" s="7"/>
      <c r="BCB51" s="7"/>
      <c r="BCC51" s="7"/>
      <c r="BCD51" s="7"/>
      <c r="BCE51" s="7"/>
      <c r="BCF51" s="7"/>
      <c r="BCG51" s="7"/>
      <c r="BCH51" s="7"/>
      <c r="BCI51" s="7"/>
      <c r="BCJ51" s="7"/>
      <c r="BCK51" s="7"/>
      <c r="BCL51" s="7"/>
      <c r="BCM51" s="7"/>
      <c r="BCN51" s="7"/>
      <c r="BCO51" s="7"/>
      <c r="BCP51" s="7"/>
      <c r="BCQ51" s="7"/>
      <c r="BCR51" s="7"/>
      <c r="BCS51" s="7"/>
      <c r="BCT51" s="7"/>
      <c r="BCU51" s="7"/>
      <c r="BCV51" s="7"/>
      <c r="BCW51" s="7"/>
      <c r="BCX51" s="7"/>
      <c r="BCY51" s="7"/>
      <c r="BCZ51" s="7"/>
      <c r="BDA51" s="7"/>
      <c r="BDB51" s="7"/>
      <c r="BDC51" s="7"/>
      <c r="BDD51" s="7"/>
      <c r="BDE51" s="7"/>
      <c r="BDF51" s="7"/>
      <c r="BDG51" s="7"/>
      <c r="BDH51" s="7"/>
      <c r="BDI51" s="7"/>
      <c r="BDJ51" s="7"/>
      <c r="BDK51" s="7"/>
      <c r="BDL51" s="7"/>
      <c r="BDM51" s="7"/>
      <c r="BDN51" s="7"/>
      <c r="BDO51" s="7"/>
      <c r="BDP51" s="7"/>
      <c r="BDQ51" s="7"/>
      <c r="BDR51" s="7"/>
      <c r="BDS51" s="7"/>
      <c r="BDT51" s="7"/>
      <c r="BDU51" s="7"/>
      <c r="BDV51" s="7"/>
      <c r="BDW51" s="7"/>
      <c r="BDX51" s="7"/>
      <c r="BDY51" s="7"/>
      <c r="BDZ51" s="7"/>
      <c r="BEA51" s="7"/>
      <c r="BEB51" s="7"/>
      <c r="BEC51" s="7"/>
      <c r="BED51" s="7"/>
      <c r="BEE51" s="7"/>
      <c r="BEF51" s="7"/>
      <c r="BEG51" s="7"/>
      <c r="BEH51" s="7"/>
      <c r="BEI51" s="7"/>
      <c r="BEJ51" s="7"/>
      <c r="BEK51" s="7"/>
      <c r="BEL51" s="7"/>
      <c r="BEM51" s="7"/>
      <c r="BEN51" s="7"/>
      <c r="BEO51" s="7"/>
      <c r="BEP51" s="7"/>
      <c r="BEQ51" s="7"/>
      <c r="BER51" s="7"/>
      <c r="BES51" s="7"/>
      <c r="BET51" s="7"/>
      <c r="BEU51" s="7"/>
      <c r="BEV51" s="7"/>
      <c r="BEW51" s="7"/>
      <c r="BEX51" s="7"/>
      <c r="BEY51" s="7"/>
      <c r="BEZ51" s="7"/>
      <c r="BFA51" s="7"/>
      <c r="BFB51" s="7"/>
      <c r="BFC51" s="7"/>
      <c r="BFD51" s="7"/>
      <c r="BFE51" s="7"/>
      <c r="BFF51" s="7"/>
      <c r="BFG51" s="7"/>
      <c r="BFH51" s="7"/>
      <c r="BFI51" s="7"/>
      <c r="BFJ51" s="7"/>
      <c r="BFK51" s="7"/>
      <c r="BFL51" s="7"/>
      <c r="BFM51" s="7"/>
      <c r="BFN51" s="7"/>
      <c r="BFO51" s="7"/>
      <c r="BFP51" s="7"/>
      <c r="BFQ51" s="7"/>
      <c r="BFR51" s="7"/>
      <c r="BFS51" s="7"/>
      <c r="BFT51" s="7"/>
      <c r="BFU51" s="7"/>
      <c r="BFV51" s="7"/>
      <c r="BFW51" s="7"/>
      <c r="BFX51" s="7"/>
      <c r="BFY51" s="7"/>
      <c r="BFZ51" s="7"/>
      <c r="BGA51" s="7"/>
      <c r="BGB51" s="7"/>
      <c r="BGC51" s="7"/>
      <c r="BGD51" s="7"/>
      <c r="BGE51" s="7"/>
      <c r="BGF51" s="7"/>
      <c r="BGG51" s="7"/>
      <c r="BGH51" s="7"/>
      <c r="BGI51" s="7"/>
      <c r="BGJ51" s="7"/>
      <c r="BGK51" s="7"/>
      <c r="BGL51" s="7"/>
      <c r="BGM51" s="7"/>
      <c r="BGN51" s="7"/>
      <c r="BGO51" s="7"/>
      <c r="BGP51" s="7"/>
      <c r="BGQ51" s="7"/>
      <c r="BGR51" s="7"/>
      <c r="BGS51" s="7"/>
      <c r="BGT51" s="7"/>
      <c r="BGU51" s="7"/>
      <c r="BGV51" s="7"/>
      <c r="BGW51" s="7"/>
      <c r="BGX51" s="7"/>
      <c r="BGY51" s="7"/>
      <c r="BGZ51" s="7"/>
      <c r="BHA51" s="7"/>
      <c r="BHB51" s="7"/>
      <c r="BHC51" s="7"/>
      <c r="BHD51" s="7"/>
      <c r="BHE51" s="7"/>
      <c r="BHF51" s="7"/>
      <c r="BHG51" s="7"/>
      <c r="BHH51" s="7"/>
      <c r="BHI51" s="7"/>
      <c r="BHJ51" s="7"/>
      <c r="BHK51" s="7"/>
      <c r="BHL51" s="7"/>
      <c r="BHM51" s="7"/>
      <c r="BHN51" s="7"/>
      <c r="BHO51" s="7"/>
      <c r="BHP51" s="7"/>
      <c r="BHQ51" s="7"/>
      <c r="BHR51" s="7"/>
      <c r="BHS51" s="7"/>
      <c r="BHT51" s="7"/>
      <c r="BHU51" s="7"/>
      <c r="BHV51" s="7"/>
      <c r="BHW51" s="7"/>
      <c r="BHX51" s="7"/>
      <c r="BHY51" s="7"/>
      <c r="BHZ51" s="7"/>
      <c r="BIA51" s="7"/>
      <c r="BIB51" s="7"/>
      <c r="BIC51" s="7"/>
      <c r="BID51" s="7"/>
      <c r="BIE51" s="7"/>
      <c r="BIF51" s="7"/>
      <c r="BIG51" s="7"/>
      <c r="BIH51" s="7"/>
      <c r="BII51" s="7"/>
      <c r="BIJ51" s="7"/>
      <c r="BIK51" s="7"/>
      <c r="BIL51" s="7"/>
      <c r="BIM51" s="7"/>
      <c r="BIN51" s="7"/>
      <c r="BIO51" s="7"/>
      <c r="BIP51" s="7"/>
      <c r="BIQ51" s="7"/>
      <c r="BIR51" s="7"/>
      <c r="BIS51" s="7"/>
      <c r="BIT51" s="7"/>
      <c r="BIU51" s="7"/>
      <c r="BIV51" s="7"/>
      <c r="BIW51" s="7"/>
      <c r="BIX51" s="7"/>
      <c r="BIY51" s="7"/>
      <c r="BIZ51" s="7"/>
      <c r="BJA51" s="7"/>
      <c r="BJB51" s="7"/>
      <c r="BJC51" s="7"/>
      <c r="BJD51" s="7"/>
      <c r="BJE51" s="7"/>
      <c r="BJF51" s="7"/>
      <c r="BJG51" s="7"/>
      <c r="BJH51" s="7"/>
      <c r="BJI51" s="7"/>
      <c r="BJJ51" s="7"/>
      <c r="BJK51" s="7"/>
      <c r="BJL51" s="7"/>
      <c r="BJM51" s="7"/>
      <c r="BJN51" s="7"/>
      <c r="BJO51" s="7"/>
      <c r="BJP51" s="7"/>
      <c r="BJQ51" s="7"/>
      <c r="BJR51" s="7"/>
      <c r="BJS51" s="7"/>
      <c r="BJT51" s="7"/>
      <c r="BJU51" s="7"/>
      <c r="BJV51" s="7"/>
      <c r="BJW51" s="7"/>
      <c r="BJX51" s="7"/>
      <c r="BJY51" s="7"/>
      <c r="BJZ51" s="7"/>
      <c r="BKA51" s="7"/>
      <c r="BKB51" s="7"/>
      <c r="BKC51" s="7"/>
      <c r="BKD51" s="7"/>
      <c r="BKE51" s="7"/>
      <c r="BKF51" s="7"/>
      <c r="BKG51" s="7"/>
      <c r="BKH51" s="7"/>
      <c r="BKI51" s="7"/>
      <c r="BKJ51" s="7"/>
      <c r="BKK51" s="7"/>
      <c r="BKL51" s="7"/>
      <c r="BKM51" s="7"/>
      <c r="BKN51" s="7"/>
      <c r="BKO51" s="7"/>
      <c r="BKP51" s="7"/>
      <c r="BKQ51" s="7"/>
      <c r="BKR51" s="7"/>
      <c r="BKS51" s="7"/>
      <c r="BKT51" s="7"/>
      <c r="BKU51" s="7"/>
      <c r="BKV51" s="7"/>
      <c r="BKW51" s="7"/>
      <c r="BKX51" s="7"/>
      <c r="BKY51" s="7"/>
      <c r="BKZ51" s="7"/>
      <c r="BLA51" s="7"/>
      <c r="BLB51" s="7"/>
      <c r="BLC51" s="7"/>
      <c r="BLD51" s="7"/>
      <c r="BLE51" s="7"/>
      <c r="BLF51" s="7"/>
      <c r="BLG51" s="7"/>
      <c r="BLH51" s="7"/>
      <c r="BLI51" s="7"/>
      <c r="BLJ51" s="7"/>
      <c r="BLK51" s="7"/>
      <c r="BLL51" s="7"/>
      <c r="BLM51" s="7"/>
      <c r="BLN51" s="7"/>
      <c r="BLO51" s="7"/>
      <c r="BLP51" s="7"/>
      <c r="BLQ51" s="7"/>
      <c r="BLR51" s="7"/>
      <c r="BLS51" s="7"/>
      <c r="BLT51" s="7"/>
      <c r="BLU51" s="7"/>
      <c r="BLV51" s="7"/>
      <c r="BLW51" s="7"/>
      <c r="BLX51" s="7"/>
      <c r="BLY51" s="7"/>
      <c r="BLZ51" s="7"/>
      <c r="BMA51" s="7"/>
      <c r="BMB51" s="7"/>
      <c r="BMC51" s="7"/>
      <c r="BMD51" s="7"/>
      <c r="BME51" s="7"/>
      <c r="BMF51" s="7"/>
      <c r="BMG51" s="7"/>
      <c r="BMH51" s="7"/>
      <c r="BMI51" s="7"/>
      <c r="BMJ51" s="7"/>
      <c r="BMK51" s="7"/>
      <c r="BML51" s="7"/>
      <c r="BMM51" s="7"/>
      <c r="BMN51" s="7"/>
      <c r="BMO51" s="7"/>
      <c r="BMP51" s="7"/>
      <c r="BMQ51" s="7"/>
      <c r="BMR51" s="7"/>
      <c r="BMS51" s="7"/>
      <c r="BMT51" s="7"/>
      <c r="BMU51" s="7"/>
      <c r="BMV51" s="7"/>
      <c r="BMW51" s="7"/>
      <c r="BMX51" s="7"/>
      <c r="BMY51" s="7"/>
      <c r="BMZ51" s="7"/>
      <c r="BNA51" s="7"/>
      <c r="BNB51" s="7"/>
      <c r="BNC51" s="7"/>
      <c r="BND51" s="7"/>
      <c r="BNE51" s="7"/>
      <c r="BNF51" s="7"/>
      <c r="BNG51" s="7"/>
      <c r="BNH51" s="7"/>
      <c r="BNI51" s="7"/>
      <c r="BNJ51" s="7"/>
      <c r="BNK51" s="7"/>
      <c r="BNL51" s="7"/>
      <c r="BNM51" s="7"/>
      <c r="BNN51" s="7"/>
      <c r="BNO51" s="7"/>
      <c r="BNP51" s="7"/>
      <c r="BNQ51" s="7"/>
      <c r="BNR51" s="7"/>
      <c r="BNS51" s="7"/>
      <c r="BNT51" s="7"/>
      <c r="BNU51" s="7"/>
      <c r="BNV51" s="7"/>
      <c r="BNW51" s="7"/>
      <c r="BNX51" s="7"/>
      <c r="BNY51" s="7"/>
      <c r="BNZ51" s="7"/>
      <c r="BOA51" s="7"/>
      <c r="BOB51" s="7"/>
      <c r="BOC51" s="7"/>
      <c r="BOD51" s="7"/>
      <c r="BOE51" s="7"/>
      <c r="BOF51" s="7"/>
      <c r="BOG51" s="7"/>
      <c r="BOH51" s="7"/>
      <c r="BOI51" s="7"/>
      <c r="BOJ51" s="7"/>
      <c r="BOK51" s="7"/>
      <c r="BOL51" s="7"/>
      <c r="BOM51" s="7"/>
      <c r="BON51" s="7"/>
      <c r="BOO51" s="7"/>
      <c r="BOP51" s="7"/>
      <c r="BOQ51" s="7"/>
      <c r="BOR51" s="7"/>
      <c r="BOS51" s="7"/>
      <c r="BOT51" s="7"/>
      <c r="BOU51" s="7"/>
      <c r="BOV51" s="7"/>
      <c r="BOW51" s="7"/>
      <c r="BOX51" s="7"/>
      <c r="BOY51" s="7"/>
      <c r="BOZ51" s="7"/>
      <c r="BPA51" s="7"/>
      <c r="BPB51" s="7"/>
      <c r="BPC51" s="7"/>
      <c r="BPD51" s="7"/>
      <c r="BPE51" s="7"/>
      <c r="BPF51" s="7"/>
      <c r="BPG51" s="7"/>
      <c r="BPH51" s="7"/>
      <c r="BPI51" s="7"/>
      <c r="BPJ51" s="7"/>
      <c r="BPK51" s="7"/>
      <c r="BPL51" s="7"/>
      <c r="BPM51" s="7"/>
      <c r="BPN51" s="7"/>
      <c r="BPO51" s="7"/>
      <c r="BPP51" s="7"/>
      <c r="BPQ51" s="7"/>
      <c r="BPR51" s="7"/>
      <c r="BPS51" s="7"/>
      <c r="BPT51" s="7"/>
      <c r="BPU51" s="7"/>
      <c r="BPV51" s="7"/>
      <c r="BPW51" s="7"/>
      <c r="BPX51" s="7"/>
      <c r="BPY51" s="7"/>
      <c r="BPZ51" s="7"/>
      <c r="BQA51" s="7"/>
      <c r="BQB51" s="7"/>
      <c r="BQC51" s="7"/>
      <c r="BQD51" s="7"/>
      <c r="BQE51" s="7"/>
      <c r="BQF51" s="7"/>
      <c r="BQG51" s="7"/>
      <c r="BQH51" s="7"/>
      <c r="BQI51" s="7"/>
      <c r="BQJ51" s="7"/>
      <c r="BQK51" s="7"/>
      <c r="BQL51" s="7"/>
      <c r="BQM51" s="7"/>
      <c r="BQN51" s="7"/>
    </row>
    <row r="52" spans="1:1808">
      <c r="A52" s="12" t="s">
        <v>251</v>
      </c>
      <c r="B52" s="12" t="s">
        <v>24</v>
      </c>
      <c r="C52" s="12" t="s">
        <v>67</v>
      </c>
      <c r="D52" s="34"/>
      <c r="E52" s="34"/>
      <c r="F52" s="34"/>
      <c r="G52" s="36"/>
      <c r="H52" s="36"/>
      <c r="I52" s="36"/>
      <c r="J52" s="37"/>
      <c r="K52" s="34"/>
      <c r="L52" s="34">
        <f t="shared" si="10"/>
        <v>0</v>
      </c>
      <c r="M52" s="2">
        <f t="shared" si="11"/>
        <v>0</v>
      </c>
      <c r="N52" s="2"/>
      <c r="O52" s="2"/>
      <c r="P52" s="2"/>
      <c r="Q52" s="2">
        <f t="shared" si="12"/>
        <v>0</v>
      </c>
      <c r="R52" s="2">
        <f t="shared" si="13"/>
        <v>0</v>
      </c>
      <c r="S52" s="2">
        <f t="shared" si="14"/>
        <v>0</v>
      </c>
      <c r="T52" s="2">
        <f t="shared" si="15"/>
        <v>0</v>
      </c>
      <c r="U52" s="2">
        <f t="shared" si="16"/>
        <v>0</v>
      </c>
      <c r="V52" s="2">
        <f t="shared" si="17"/>
        <v>0</v>
      </c>
      <c r="W52" s="34">
        <f t="shared" si="18"/>
        <v>0</v>
      </c>
      <c r="X52" s="7" t="s">
        <v>582</v>
      </c>
    </row>
    <row r="53" spans="1:1808">
      <c r="A53" s="12" t="s">
        <v>242</v>
      </c>
      <c r="B53" s="12" t="s">
        <v>55</v>
      </c>
      <c r="C53" s="12" t="s">
        <v>6</v>
      </c>
      <c r="D53" s="34"/>
      <c r="E53" s="34"/>
      <c r="F53" s="34"/>
      <c r="G53" s="36"/>
      <c r="H53" s="36"/>
      <c r="I53" s="36"/>
      <c r="J53" s="37"/>
      <c r="K53" s="34"/>
      <c r="L53" s="34">
        <f t="shared" si="10"/>
        <v>0</v>
      </c>
      <c r="M53" s="2">
        <f t="shared" si="11"/>
        <v>0</v>
      </c>
      <c r="N53" s="2"/>
      <c r="O53" s="2"/>
      <c r="P53" s="2"/>
      <c r="Q53" s="2">
        <f t="shared" si="12"/>
        <v>0</v>
      </c>
      <c r="R53" s="2">
        <f t="shared" si="13"/>
        <v>0</v>
      </c>
      <c r="S53" s="2">
        <f t="shared" si="14"/>
        <v>0</v>
      </c>
      <c r="T53" s="2">
        <f t="shared" si="15"/>
        <v>0</v>
      </c>
      <c r="U53" s="2">
        <f t="shared" si="16"/>
        <v>0</v>
      </c>
      <c r="V53" s="2">
        <f t="shared" si="17"/>
        <v>0</v>
      </c>
      <c r="W53" s="34">
        <f t="shared" si="18"/>
        <v>0</v>
      </c>
      <c r="X53" s="7" t="s">
        <v>582</v>
      </c>
    </row>
    <row r="54" spans="1:1808">
      <c r="A54" s="12" t="s">
        <v>209</v>
      </c>
      <c r="B54" s="12" t="s">
        <v>31</v>
      </c>
      <c r="C54" s="12" t="s">
        <v>70</v>
      </c>
      <c r="D54" s="34"/>
      <c r="E54" s="34"/>
      <c r="F54" s="34"/>
      <c r="G54" s="36"/>
      <c r="H54" s="36"/>
      <c r="I54" s="36"/>
      <c r="J54" s="37"/>
      <c r="K54" s="34"/>
      <c r="L54" s="34">
        <f t="shared" si="10"/>
        <v>0</v>
      </c>
      <c r="M54" s="2">
        <f t="shared" si="11"/>
        <v>0</v>
      </c>
      <c r="N54" s="2"/>
      <c r="O54" s="2"/>
      <c r="P54" s="2"/>
      <c r="Q54" s="2">
        <f t="shared" si="12"/>
        <v>0</v>
      </c>
      <c r="R54" s="2">
        <f t="shared" si="13"/>
        <v>0</v>
      </c>
      <c r="S54" s="2">
        <f t="shared" si="14"/>
        <v>0</v>
      </c>
      <c r="T54" s="2">
        <f t="shared" si="15"/>
        <v>0</v>
      </c>
      <c r="U54" s="2">
        <f t="shared" si="16"/>
        <v>0</v>
      </c>
      <c r="V54" s="2">
        <f t="shared" si="17"/>
        <v>0</v>
      </c>
      <c r="W54" s="34">
        <f t="shared" si="18"/>
        <v>0</v>
      </c>
      <c r="X54" s="7" t="s">
        <v>582</v>
      </c>
    </row>
    <row r="56" spans="1:1808">
      <c r="A56" s="20" t="s">
        <v>527</v>
      </c>
      <c r="B56" s="20"/>
      <c r="C56" s="20"/>
      <c r="D56" s="34">
        <v>94</v>
      </c>
      <c r="E56" s="34">
        <v>55</v>
      </c>
      <c r="F56" s="34"/>
      <c r="G56" s="36"/>
      <c r="H56" s="36"/>
      <c r="I56" s="36"/>
      <c r="J56" s="37"/>
      <c r="K56" s="34">
        <v>90</v>
      </c>
      <c r="L56" s="34">
        <f t="shared" ref="L56:L68" si="19">SUM(D56:F56,J56:K56)</f>
        <v>239</v>
      </c>
      <c r="M56" s="2">
        <f t="shared" ref="M56:M68" si="20">COUNT(D56:F56,J56:K56)</f>
        <v>3</v>
      </c>
      <c r="N56" s="2"/>
      <c r="O56" s="2"/>
      <c r="P56" s="2"/>
      <c r="Q56" s="2">
        <f>IF(D56&gt;46,1,0)</f>
        <v>1</v>
      </c>
      <c r="R56" s="2">
        <f t="shared" ref="R56:R68" si="21">IF(E56&gt;40,1,0)</f>
        <v>1</v>
      </c>
      <c r="S56" s="2">
        <f t="shared" ref="S56:S68" si="22">IF(F56&gt;45,1,0)</f>
        <v>0</v>
      </c>
      <c r="T56" s="2">
        <f t="shared" ref="T56:T68" si="23">IF(J56&gt;=50,1,0)</f>
        <v>0</v>
      </c>
      <c r="U56" s="2">
        <f t="shared" ref="U56:U68" si="24">IF(K56&gt;=50,1,0)</f>
        <v>1</v>
      </c>
      <c r="V56" s="2">
        <f t="shared" ref="V56:V68" si="25">SUM(Q56:U56)</f>
        <v>3</v>
      </c>
      <c r="W56" s="34">
        <f t="shared" ref="W56:W68" si="26">L56</f>
        <v>239</v>
      </c>
      <c r="X56" s="52" t="s">
        <v>576</v>
      </c>
    </row>
    <row r="57" spans="1:1808">
      <c r="A57" s="5" t="s">
        <v>496</v>
      </c>
      <c r="B57" s="1"/>
      <c r="C57" s="1"/>
      <c r="D57" s="34">
        <v>87</v>
      </c>
      <c r="E57" s="34">
        <v>26</v>
      </c>
      <c r="F57" s="34">
        <v>64</v>
      </c>
      <c r="G57" s="36"/>
      <c r="H57" s="36"/>
      <c r="I57" s="36"/>
      <c r="J57" s="37"/>
      <c r="K57" s="34"/>
      <c r="L57" s="34">
        <f t="shared" si="19"/>
        <v>177</v>
      </c>
      <c r="M57" s="2">
        <f t="shared" si="20"/>
        <v>3</v>
      </c>
      <c r="N57" s="2"/>
      <c r="O57" s="2"/>
      <c r="P57" s="2"/>
      <c r="Q57" s="2">
        <f t="shared" ref="Q57:Q68" si="27">IF(D57&gt;46,1,0)</f>
        <v>1</v>
      </c>
      <c r="R57" s="2">
        <f t="shared" si="21"/>
        <v>0</v>
      </c>
      <c r="S57" s="2">
        <f t="shared" si="22"/>
        <v>1</v>
      </c>
      <c r="T57" s="2">
        <f t="shared" si="23"/>
        <v>0</v>
      </c>
      <c r="U57" s="2">
        <f t="shared" si="24"/>
        <v>0</v>
      </c>
      <c r="V57" s="2">
        <f t="shared" si="25"/>
        <v>2</v>
      </c>
      <c r="W57" s="34">
        <f t="shared" si="26"/>
        <v>177</v>
      </c>
      <c r="X57" s="24" t="s">
        <v>577</v>
      </c>
    </row>
    <row r="58" spans="1:1808">
      <c r="A58" s="5" t="s">
        <v>488</v>
      </c>
      <c r="B58" s="1"/>
      <c r="C58" s="1"/>
      <c r="D58" s="34">
        <v>77</v>
      </c>
      <c r="E58" s="34">
        <v>34.183673469387756</v>
      </c>
      <c r="F58" s="34"/>
      <c r="G58" s="36"/>
      <c r="H58" s="36"/>
      <c r="I58" s="36"/>
      <c r="J58" s="37"/>
      <c r="K58" s="34"/>
      <c r="L58" s="34">
        <f t="shared" si="19"/>
        <v>111.18367346938776</v>
      </c>
      <c r="M58" s="2">
        <f t="shared" si="20"/>
        <v>2</v>
      </c>
      <c r="N58" s="2"/>
      <c r="O58" s="2"/>
      <c r="P58" s="2"/>
      <c r="Q58" s="2">
        <f t="shared" si="27"/>
        <v>1</v>
      </c>
      <c r="R58" s="2">
        <f t="shared" si="21"/>
        <v>0</v>
      </c>
      <c r="S58" s="2">
        <f t="shared" si="22"/>
        <v>0</v>
      </c>
      <c r="T58" s="2">
        <f t="shared" si="23"/>
        <v>0</v>
      </c>
      <c r="U58" s="2">
        <f t="shared" si="24"/>
        <v>0</v>
      </c>
      <c r="V58" s="2">
        <f t="shared" si="25"/>
        <v>1</v>
      </c>
      <c r="W58" s="34">
        <f t="shared" si="26"/>
        <v>111.18367346938776</v>
      </c>
      <c r="X58" s="2" t="s">
        <v>578</v>
      </c>
    </row>
    <row r="59" spans="1:1808">
      <c r="A59" s="1" t="s">
        <v>494</v>
      </c>
      <c r="B59" s="1"/>
      <c r="C59" s="1"/>
      <c r="D59" s="34">
        <v>96</v>
      </c>
      <c r="E59" s="34"/>
      <c r="F59" s="34"/>
      <c r="G59" s="36"/>
      <c r="H59" s="36"/>
      <c r="I59" s="36"/>
      <c r="J59" s="37"/>
      <c r="K59" s="34"/>
      <c r="L59" s="34">
        <f t="shared" si="19"/>
        <v>96</v>
      </c>
      <c r="M59" s="2">
        <f t="shared" si="20"/>
        <v>1</v>
      </c>
      <c r="N59" s="2"/>
      <c r="O59" s="2"/>
      <c r="P59" s="2"/>
      <c r="Q59" s="2">
        <f t="shared" si="27"/>
        <v>1</v>
      </c>
      <c r="R59" s="2">
        <f t="shared" si="21"/>
        <v>0</v>
      </c>
      <c r="S59" s="2">
        <f t="shared" si="22"/>
        <v>0</v>
      </c>
      <c r="T59" s="2">
        <f t="shared" si="23"/>
        <v>0</v>
      </c>
      <c r="U59" s="2">
        <f t="shared" si="24"/>
        <v>0</v>
      </c>
      <c r="V59" s="2">
        <f t="shared" si="25"/>
        <v>1</v>
      </c>
      <c r="W59" s="34">
        <f t="shared" si="26"/>
        <v>96</v>
      </c>
      <c r="X59" s="51" t="s">
        <v>579</v>
      </c>
    </row>
    <row r="60" spans="1:1808">
      <c r="A60" s="5" t="s">
        <v>493</v>
      </c>
      <c r="B60" s="1"/>
      <c r="C60" s="1"/>
      <c r="D60" s="34">
        <v>66</v>
      </c>
      <c r="E60" s="34"/>
      <c r="F60" s="34">
        <v>25</v>
      </c>
      <c r="G60" s="36"/>
      <c r="H60" s="36"/>
      <c r="I60" s="36"/>
      <c r="J60" s="37"/>
      <c r="K60" s="34"/>
      <c r="L60" s="34">
        <f t="shared" si="19"/>
        <v>91</v>
      </c>
      <c r="M60" s="2">
        <f t="shared" si="20"/>
        <v>2</v>
      </c>
      <c r="N60" s="2"/>
      <c r="O60" s="2"/>
      <c r="P60" s="2"/>
      <c r="Q60" s="2">
        <f t="shared" si="27"/>
        <v>1</v>
      </c>
      <c r="R60" s="2">
        <f t="shared" si="21"/>
        <v>0</v>
      </c>
      <c r="S60" s="2">
        <f t="shared" si="22"/>
        <v>0</v>
      </c>
      <c r="T60" s="2">
        <f t="shared" si="23"/>
        <v>0</v>
      </c>
      <c r="U60" s="2">
        <f t="shared" si="24"/>
        <v>0</v>
      </c>
      <c r="V60" s="2">
        <f t="shared" si="25"/>
        <v>1</v>
      </c>
      <c r="W60" s="34">
        <f t="shared" si="26"/>
        <v>91</v>
      </c>
      <c r="X60" s="2" t="s">
        <v>578</v>
      </c>
    </row>
    <row r="61" spans="1:1808">
      <c r="A61" s="1" t="s">
        <v>492</v>
      </c>
      <c r="B61" s="1"/>
      <c r="C61" s="1"/>
      <c r="D61" s="34">
        <v>83</v>
      </c>
      <c r="E61" s="34"/>
      <c r="F61" s="34"/>
      <c r="G61" s="36"/>
      <c r="H61" s="36"/>
      <c r="I61" s="36"/>
      <c r="J61" s="37"/>
      <c r="K61" s="34"/>
      <c r="L61" s="34">
        <f t="shared" si="19"/>
        <v>83</v>
      </c>
      <c r="M61" s="2">
        <f t="shared" si="20"/>
        <v>1</v>
      </c>
      <c r="N61" s="2"/>
      <c r="O61" s="2"/>
      <c r="P61" s="2"/>
      <c r="Q61" s="2">
        <f t="shared" si="27"/>
        <v>1</v>
      </c>
      <c r="R61" s="2">
        <f t="shared" si="21"/>
        <v>0</v>
      </c>
      <c r="S61" s="2">
        <f t="shared" si="22"/>
        <v>0</v>
      </c>
      <c r="T61" s="2">
        <f t="shared" si="23"/>
        <v>0</v>
      </c>
      <c r="U61" s="2">
        <f t="shared" si="24"/>
        <v>0</v>
      </c>
      <c r="V61" s="2">
        <f t="shared" si="25"/>
        <v>1</v>
      </c>
      <c r="W61" s="34">
        <f t="shared" si="26"/>
        <v>83</v>
      </c>
      <c r="X61" s="2" t="s">
        <v>578</v>
      </c>
    </row>
    <row r="62" spans="1:1808">
      <c r="A62" s="20" t="s">
        <v>528</v>
      </c>
      <c r="B62" s="20"/>
      <c r="C62" s="20"/>
      <c r="D62" s="34"/>
      <c r="E62" s="34"/>
      <c r="F62" s="34"/>
      <c r="G62" s="36">
        <v>56</v>
      </c>
      <c r="H62" s="36"/>
      <c r="I62" s="36"/>
      <c r="J62" s="37">
        <f>MAX(G62:I62)</f>
        <v>56</v>
      </c>
      <c r="K62" s="34"/>
      <c r="L62" s="34">
        <f t="shared" si="19"/>
        <v>56</v>
      </c>
      <c r="M62" s="2">
        <f t="shared" si="20"/>
        <v>1</v>
      </c>
      <c r="N62" s="2"/>
      <c r="O62" s="2"/>
      <c r="P62" s="2"/>
      <c r="Q62" s="2">
        <f t="shared" si="27"/>
        <v>0</v>
      </c>
      <c r="R62" s="2">
        <f t="shared" si="21"/>
        <v>0</v>
      </c>
      <c r="S62" s="2">
        <f t="shared" si="22"/>
        <v>0</v>
      </c>
      <c r="T62" s="2">
        <f t="shared" si="23"/>
        <v>1</v>
      </c>
      <c r="U62" s="2">
        <f t="shared" si="24"/>
        <v>0</v>
      </c>
      <c r="V62" s="2">
        <f t="shared" si="25"/>
        <v>1</v>
      </c>
      <c r="W62" s="34">
        <f t="shared" si="26"/>
        <v>56</v>
      </c>
      <c r="X62" s="2" t="s">
        <v>578</v>
      </c>
    </row>
    <row r="63" spans="1:1808">
      <c r="A63" s="5" t="s">
        <v>491</v>
      </c>
      <c r="B63" s="1"/>
      <c r="C63" s="1"/>
      <c r="D63" s="34">
        <v>40</v>
      </c>
      <c r="E63" s="34">
        <v>5.1020408163265305</v>
      </c>
      <c r="F63" s="34"/>
      <c r="G63" s="36"/>
      <c r="H63" s="36"/>
      <c r="I63" s="36"/>
      <c r="J63" s="37"/>
      <c r="K63" s="34">
        <v>0</v>
      </c>
      <c r="L63" s="34">
        <f t="shared" si="19"/>
        <v>45.102040816326529</v>
      </c>
      <c r="M63" s="2">
        <f t="shared" si="20"/>
        <v>3</v>
      </c>
      <c r="N63" s="2"/>
      <c r="O63" s="2"/>
      <c r="P63" s="2"/>
      <c r="Q63" s="2">
        <f t="shared" si="27"/>
        <v>0</v>
      </c>
      <c r="R63" s="2">
        <f t="shared" si="21"/>
        <v>0</v>
      </c>
      <c r="S63" s="2">
        <f t="shared" si="22"/>
        <v>0</v>
      </c>
      <c r="T63" s="2">
        <f t="shared" si="23"/>
        <v>0</v>
      </c>
      <c r="U63" s="2">
        <f t="shared" si="24"/>
        <v>0</v>
      </c>
      <c r="V63" s="2">
        <f t="shared" si="25"/>
        <v>0</v>
      </c>
      <c r="W63" s="34">
        <f t="shared" si="26"/>
        <v>45.102040816326529</v>
      </c>
      <c r="X63" s="2" t="s">
        <v>578</v>
      </c>
    </row>
    <row r="64" spans="1:1808">
      <c r="A64" s="5" t="s">
        <v>495</v>
      </c>
      <c r="B64" s="1"/>
      <c r="C64" s="1"/>
      <c r="D64" s="34">
        <v>39</v>
      </c>
      <c r="E64" s="34"/>
      <c r="F64" s="34"/>
      <c r="G64" s="36"/>
      <c r="H64" s="36"/>
      <c r="I64" s="36"/>
      <c r="J64" s="37"/>
      <c r="K64" s="34"/>
      <c r="L64" s="34">
        <f t="shared" si="19"/>
        <v>39</v>
      </c>
      <c r="M64" s="2">
        <f t="shared" si="20"/>
        <v>1</v>
      </c>
      <c r="N64" s="2"/>
      <c r="O64" s="2"/>
      <c r="P64" s="2"/>
      <c r="Q64" s="2">
        <f t="shared" si="27"/>
        <v>0</v>
      </c>
      <c r="R64" s="2">
        <f t="shared" si="21"/>
        <v>0</v>
      </c>
      <c r="S64" s="2">
        <f t="shared" si="22"/>
        <v>0</v>
      </c>
      <c r="T64" s="2">
        <f t="shared" si="23"/>
        <v>0</v>
      </c>
      <c r="U64" s="2">
        <f t="shared" si="24"/>
        <v>0</v>
      </c>
      <c r="V64" s="2">
        <f t="shared" si="25"/>
        <v>0</v>
      </c>
      <c r="W64" s="34">
        <f t="shared" si="26"/>
        <v>39</v>
      </c>
      <c r="X64" s="2" t="s">
        <v>578</v>
      </c>
    </row>
    <row r="65" spans="1:24">
      <c r="A65" s="5" t="s">
        <v>490</v>
      </c>
      <c r="B65" s="1"/>
      <c r="C65" s="1"/>
      <c r="D65" s="42"/>
      <c r="E65" s="34">
        <v>36.224489795918366</v>
      </c>
      <c r="F65" s="34"/>
      <c r="G65" s="36"/>
      <c r="H65" s="36"/>
      <c r="I65" s="36"/>
      <c r="J65" s="37"/>
      <c r="K65" s="34"/>
      <c r="L65" s="34">
        <f t="shared" si="19"/>
        <v>36.224489795918366</v>
      </c>
      <c r="M65" s="2">
        <f t="shared" si="20"/>
        <v>1</v>
      </c>
      <c r="N65" s="2"/>
      <c r="O65" s="2"/>
      <c r="P65" s="2"/>
      <c r="Q65" s="2">
        <f t="shared" si="27"/>
        <v>0</v>
      </c>
      <c r="R65" s="2">
        <f t="shared" si="21"/>
        <v>0</v>
      </c>
      <c r="S65" s="2">
        <f t="shared" si="22"/>
        <v>0</v>
      </c>
      <c r="T65" s="2">
        <f t="shared" si="23"/>
        <v>0</v>
      </c>
      <c r="U65" s="2">
        <f t="shared" si="24"/>
        <v>0</v>
      </c>
      <c r="V65" s="2">
        <f t="shared" si="25"/>
        <v>0</v>
      </c>
      <c r="W65" s="34">
        <f t="shared" si="26"/>
        <v>36.224489795918366</v>
      </c>
      <c r="X65" s="51" t="s">
        <v>579</v>
      </c>
    </row>
    <row r="66" spans="1:24">
      <c r="A66" s="5" t="s">
        <v>563</v>
      </c>
      <c r="B66" s="1"/>
      <c r="C66" s="1"/>
      <c r="D66" s="5">
        <v>20</v>
      </c>
      <c r="E66" s="9"/>
      <c r="F66" s="2"/>
      <c r="G66" s="2"/>
      <c r="H66" s="2"/>
      <c r="I66" s="2"/>
      <c r="J66" s="37"/>
      <c r="K66" s="34"/>
      <c r="L66" s="34">
        <f t="shared" si="19"/>
        <v>20</v>
      </c>
      <c r="M66" s="2">
        <f t="shared" si="20"/>
        <v>1</v>
      </c>
      <c r="N66" s="2"/>
      <c r="O66" s="2"/>
      <c r="P66" s="2"/>
      <c r="Q66" s="2">
        <f t="shared" si="27"/>
        <v>0</v>
      </c>
      <c r="R66" s="2">
        <f t="shared" si="21"/>
        <v>0</v>
      </c>
      <c r="S66" s="2">
        <f t="shared" si="22"/>
        <v>0</v>
      </c>
      <c r="T66" s="2">
        <f t="shared" si="23"/>
        <v>0</v>
      </c>
      <c r="U66" s="2">
        <f t="shared" si="24"/>
        <v>0</v>
      </c>
      <c r="V66" s="2">
        <f t="shared" si="25"/>
        <v>0</v>
      </c>
      <c r="W66" s="34">
        <f t="shared" si="26"/>
        <v>20</v>
      </c>
      <c r="X66" s="51" t="s">
        <v>579</v>
      </c>
    </row>
    <row r="67" spans="1:24">
      <c r="A67" s="22" t="s">
        <v>489</v>
      </c>
      <c r="B67" s="1"/>
      <c r="C67" s="1"/>
      <c r="D67" s="40">
        <v>16</v>
      </c>
      <c r="E67" s="34"/>
      <c r="F67" s="34"/>
      <c r="G67" s="36"/>
      <c r="H67" s="36"/>
      <c r="I67" s="36"/>
      <c r="J67" s="37"/>
      <c r="K67" s="34"/>
      <c r="L67" s="34">
        <f t="shared" si="19"/>
        <v>16</v>
      </c>
      <c r="M67" s="2">
        <f t="shared" si="20"/>
        <v>1</v>
      </c>
      <c r="N67" s="2"/>
      <c r="O67" s="2"/>
      <c r="P67" s="2"/>
      <c r="Q67" s="2">
        <f t="shared" si="27"/>
        <v>0</v>
      </c>
      <c r="R67" s="2">
        <f t="shared" si="21"/>
        <v>0</v>
      </c>
      <c r="S67" s="2">
        <f t="shared" si="22"/>
        <v>0</v>
      </c>
      <c r="T67" s="2">
        <f t="shared" si="23"/>
        <v>0</v>
      </c>
      <c r="U67" s="2">
        <f t="shared" si="24"/>
        <v>0</v>
      </c>
      <c r="V67" s="2">
        <f t="shared" si="25"/>
        <v>0</v>
      </c>
      <c r="W67" s="34">
        <f t="shared" si="26"/>
        <v>16</v>
      </c>
      <c r="X67" s="2" t="s">
        <v>578</v>
      </c>
    </row>
    <row r="68" spans="1:24">
      <c r="A68" s="5" t="s">
        <v>562</v>
      </c>
      <c r="B68" s="1"/>
      <c r="C68" s="1"/>
      <c r="D68" s="1"/>
      <c r="E68" s="9"/>
      <c r="F68" s="2"/>
      <c r="G68" s="2"/>
      <c r="H68" s="2"/>
      <c r="I68" s="2"/>
      <c r="J68" s="37"/>
      <c r="K68" s="34"/>
      <c r="L68" s="34">
        <f t="shared" si="19"/>
        <v>0</v>
      </c>
      <c r="M68" s="2">
        <f t="shared" si="20"/>
        <v>0</v>
      </c>
      <c r="N68" s="2"/>
      <c r="O68" s="2"/>
      <c r="P68" s="2"/>
      <c r="Q68" s="2">
        <f t="shared" si="27"/>
        <v>0</v>
      </c>
      <c r="R68" s="2">
        <f t="shared" si="21"/>
        <v>0</v>
      </c>
      <c r="S68" s="2">
        <f t="shared" si="22"/>
        <v>0</v>
      </c>
      <c r="T68" s="2">
        <f t="shared" si="23"/>
        <v>0</v>
      </c>
      <c r="U68" s="2">
        <f t="shared" si="24"/>
        <v>0</v>
      </c>
      <c r="V68" s="2">
        <f t="shared" si="25"/>
        <v>0</v>
      </c>
      <c r="W68" s="34">
        <f t="shared" si="26"/>
        <v>0</v>
      </c>
      <c r="X68" s="2" t="s">
        <v>578</v>
      </c>
    </row>
    <row r="70" spans="1:24">
      <c r="Q70" s="7" t="s">
        <v>575</v>
      </c>
      <c r="R70" s="7" t="s">
        <v>570</v>
      </c>
      <c r="S70" s="7" t="s">
        <v>571</v>
      </c>
      <c r="T70" s="7" t="s">
        <v>572</v>
      </c>
      <c r="U70" s="7" t="s">
        <v>572</v>
      </c>
    </row>
  </sheetData>
  <sortState ref="A2:BQR55">
    <sortCondition descending="1" ref="V2:V55"/>
    <sortCondition descending="1" ref="W2:W55"/>
  </sortState>
  <pageMargins left="0.7" right="0.7" top="0.75" bottom="0.75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1"/>
  <sheetViews>
    <sheetView workbookViewId="0">
      <pane ySplit="1" topLeftCell="A59" activePane="bottomLeft" state="frozen"/>
      <selection pane="bottomLeft" activeCell="D1" sqref="D1:G1048576"/>
    </sheetView>
  </sheetViews>
  <sheetFormatPr defaultRowHeight="14.4"/>
  <cols>
    <col min="1" max="1" width="12.88671875" customWidth="1"/>
    <col min="2" max="2" width="13.33203125" style="7" customWidth="1"/>
    <col min="3" max="3" width="6.88671875" customWidth="1"/>
    <col min="4" max="10" width="5.109375" customWidth="1"/>
    <col min="11" max="11" width="6.6640625" customWidth="1"/>
    <col min="12" max="13" width="5.109375" customWidth="1"/>
    <col min="14" max="14" width="6.77734375" customWidth="1"/>
    <col min="15" max="18" width="5.109375" customWidth="1"/>
    <col min="19" max="19" width="7.109375" customWidth="1"/>
    <col min="20" max="24" width="5.109375" customWidth="1"/>
    <col min="27" max="27" width="25.88671875" customWidth="1"/>
  </cols>
  <sheetData>
    <row r="1" spans="1:27" ht="40.200000000000003">
      <c r="A1" s="6" t="s">
        <v>2</v>
      </c>
      <c r="B1" s="6" t="s">
        <v>3</v>
      </c>
      <c r="C1" s="6" t="s">
        <v>4</v>
      </c>
      <c r="D1" s="26" t="s">
        <v>534</v>
      </c>
      <c r="E1" s="29" t="s">
        <v>556</v>
      </c>
      <c r="F1" s="29" t="s">
        <v>558</v>
      </c>
      <c r="G1" s="27" t="s">
        <v>559</v>
      </c>
      <c r="H1" s="30" t="s">
        <v>555</v>
      </c>
      <c r="I1" s="29" t="s">
        <v>539</v>
      </c>
      <c r="J1" s="29" t="s">
        <v>540</v>
      </c>
      <c r="K1" s="29" t="s">
        <v>541</v>
      </c>
      <c r="L1" s="27" t="s">
        <v>542</v>
      </c>
      <c r="M1" s="30" t="s">
        <v>543</v>
      </c>
      <c r="N1" s="31" t="s">
        <v>544</v>
      </c>
      <c r="O1" s="32" t="s">
        <v>545</v>
      </c>
      <c r="P1" s="32"/>
      <c r="Q1" s="32" t="s">
        <v>546</v>
      </c>
      <c r="R1" s="32" t="s">
        <v>547</v>
      </c>
      <c r="S1" s="33" t="s">
        <v>560</v>
      </c>
      <c r="T1" s="33" t="s">
        <v>548</v>
      </c>
      <c r="U1" s="33" t="s">
        <v>549</v>
      </c>
      <c r="V1" s="33" t="s">
        <v>550</v>
      </c>
      <c r="W1" s="33" t="s">
        <v>551</v>
      </c>
      <c r="X1" s="33" t="s">
        <v>552</v>
      </c>
      <c r="Y1" s="31" t="s">
        <v>553</v>
      </c>
      <c r="Z1" s="33" t="s">
        <v>554</v>
      </c>
    </row>
    <row r="2" spans="1:27" s="7" customFormat="1">
      <c r="A2" s="12" t="s">
        <v>256</v>
      </c>
      <c r="B2" s="12" t="s">
        <v>15</v>
      </c>
      <c r="C2" s="12" t="s">
        <v>257</v>
      </c>
      <c r="D2" s="34">
        <v>89</v>
      </c>
      <c r="E2" s="36"/>
      <c r="F2" s="36">
        <v>69.599999999999994</v>
      </c>
      <c r="G2" s="37">
        <f>MAX(E2:F2)</f>
        <v>69.599999999999994</v>
      </c>
      <c r="H2" s="34">
        <v>60</v>
      </c>
      <c r="I2" s="36"/>
      <c r="J2" s="36">
        <v>96</v>
      </c>
      <c r="K2" s="36"/>
      <c r="L2" s="37">
        <f t="shared" ref="L2:L9" si="0">MAX(I2:K2)</f>
        <v>96</v>
      </c>
      <c r="M2" s="34">
        <v>96.666666666666671</v>
      </c>
      <c r="N2" s="34">
        <f t="shared" ref="N2:N33" si="1">SUM(D2,G2:H2,L2:M2)</f>
        <v>411.26666666666671</v>
      </c>
      <c r="O2" s="2">
        <f t="shared" ref="O2:O33" si="2">COUNT(D2,G2:H2,L2:M2)</f>
        <v>5</v>
      </c>
      <c r="P2" s="2"/>
      <c r="Q2" s="2"/>
      <c r="R2" s="2"/>
      <c r="S2" s="2"/>
      <c r="T2" s="2">
        <f t="shared" ref="T2:T33" si="3">IF(D2&gt;46,1,0)</f>
        <v>1</v>
      </c>
      <c r="U2" s="2">
        <f t="shared" ref="U2:U33" si="4">IF(G2&gt;=50,1,0)</f>
        <v>1</v>
      </c>
      <c r="V2" s="2">
        <f t="shared" ref="V2:V37" si="5">IF(H2&gt;45,1,0)</f>
        <v>1</v>
      </c>
      <c r="W2" s="2">
        <f t="shared" ref="W2:W33" si="6">IF(L2&gt;=50,1,0)</f>
        <v>1</v>
      </c>
      <c r="X2" s="2">
        <f t="shared" ref="X2:X33" si="7">IF(M2&gt;=50,1,0)</f>
        <v>1</v>
      </c>
      <c r="Y2" s="2">
        <f t="shared" ref="Y2:Y33" si="8">SUM(T2:X2)</f>
        <v>5</v>
      </c>
      <c r="Z2" s="34">
        <f>M2+L2+D2</f>
        <v>281.66666666666669</v>
      </c>
      <c r="AA2" s="46" t="s">
        <v>576</v>
      </c>
    </row>
    <row r="3" spans="1:27" s="7" customFormat="1">
      <c r="A3" s="2" t="s">
        <v>127</v>
      </c>
      <c r="B3" s="2" t="s">
        <v>50</v>
      </c>
      <c r="C3" s="2" t="s">
        <v>65</v>
      </c>
      <c r="D3" s="34">
        <v>96</v>
      </c>
      <c r="E3" s="36"/>
      <c r="F3" s="36">
        <v>91.6</v>
      </c>
      <c r="G3" s="37">
        <f>MAX(E3:F3)</f>
        <v>91.6</v>
      </c>
      <c r="H3" s="34">
        <v>79</v>
      </c>
      <c r="I3" s="36"/>
      <c r="J3" s="36">
        <v>98</v>
      </c>
      <c r="K3" s="36"/>
      <c r="L3" s="37">
        <f t="shared" si="0"/>
        <v>98</v>
      </c>
      <c r="M3" s="34"/>
      <c r="N3" s="34">
        <f t="shared" si="1"/>
        <v>364.6</v>
      </c>
      <c r="O3" s="2">
        <f t="shared" si="2"/>
        <v>4</v>
      </c>
      <c r="P3" s="2"/>
      <c r="Q3" s="2"/>
      <c r="R3" s="2"/>
      <c r="S3" s="2"/>
      <c r="T3" s="2">
        <f t="shared" si="3"/>
        <v>1</v>
      </c>
      <c r="U3" s="2">
        <f t="shared" si="4"/>
        <v>1</v>
      </c>
      <c r="V3" s="2">
        <f t="shared" si="5"/>
        <v>1</v>
      </c>
      <c r="W3" s="2">
        <f t="shared" si="6"/>
        <v>1</v>
      </c>
      <c r="X3" s="2">
        <f t="shared" si="7"/>
        <v>0</v>
      </c>
      <c r="Y3" s="2">
        <f t="shared" si="8"/>
        <v>4</v>
      </c>
      <c r="Z3" s="34">
        <f>N3-MIN(D3,G3:H3,L3:M3)</f>
        <v>285.60000000000002</v>
      </c>
      <c r="AA3" s="46" t="s">
        <v>576</v>
      </c>
    </row>
    <row r="4" spans="1:27" s="7" customFormat="1">
      <c r="A4" s="2" t="s">
        <v>145</v>
      </c>
      <c r="B4" s="2" t="s">
        <v>98</v>
      </c>
      <c r="C4" s="2" t="s">
        <v>70</v>
      </c>
      <c r="D4" s="34">
        <v>79</v>
      </c>
      <c r="E4" s="36"/>
      <c r="F4" s="36"/>
      <c r="G4" s="37"/>
      <c r="H4" s="34">
        <v>76</v>
      </c>
      <c r="I4" s="36"/>
      <c r="J4" s="36">
        <v>97</v>
      </c>
      <c r="K4" s="36"/>
      <c r="L4" s="37">
        <f t="shared" si="0"/>
        <v>97</v>
      </c>
      <c r="M4" s="34">
        <v>100</v>
      </c>
      <c r="N4" s="34">
        <f t="shared" si="1"/>
        <v>352</v>
      </c>
      <c r="O4" s="2">
        <f t="shared" si="2"/>
        <v>4</v>
      </c>
      <c r="P4" s="2"/>
      <c r="Q4" s="2"/>
      <c r="R4" s="2"/>
      <c r="S4" s="2"/>
      <c r="T4" s="2">
        <f t="shared" si="3"/>
        <v>1</v>
      </c>
      <c r="U4" s="2">
        <f t="shared" si="4"/>
        <v>0</v>
      </c>
      <c r="V4" s="2">
        <f t="shared" si="5"/>
        <v>1</v>
      </c>
      <c r="W4" s="2">
        <f t="shared" si="6"/>
        <v>1</v>
      </c>
      <c r="X4" s="2">
        <f t="shared" si="7"/>
        <v>1</v>
      </c>
      <c r="Y4" s="2">
        <f t="shared" si="8"/>
        <v>4</v>
      </c>
      <c r="Z4" s="34">
        <f>N4-MIN(D4,G4:H4,L4:M4)</f>
        <v>276</v>
      </c>
      <c r="AA4" s="46" t="s">
        <v>576</v>
      </c>
    </row>
    <row r="5" spans="1:27">
      <c r="A5" s="2" t="s">
        <v>121</v>
      </c>
      <c r="B5" s="2" t="s">
        <v>13</v>
      </c>
      <c r="C5" s="2" t="s">
        <v>19</v>
      </c>
      <c r="D5" s="34">
        <v>98</v>
      </c>
      <c r="E5" s="36">
        <v>73</v>
      </c>
      <c r="F5" s="36"/>
      <c r="G5" s="37">
        <f t="shared" ref="G5:G19" si="9">MAX(E5:F5)</f>
        <v>73</v>
      </c>
      <c r="H5" s="34">
        <v>55</v>
      </c>
      <c r="I5" s="36"/>
      <c r="J5" s="36">
        <v>96</v>
      </c>
      <c r="K5" s="36"/>
      <c r="L5" s="37">
        <f t="shared" si="0"/>
        <v>96</v>
      </c>
      <c r="M5" s="34">
        <v>20</v>
      </c>
      <c r="N5" s="34">
        <f t="shared" si="1"/>
        <v>342</v>
      </c>
      <c r="O5" s="2">
        <f t="shared" si="2"/>
        <v>5</v>
      </c>
      <c r="P5" s="2"/>
      <c r="Q5" s="2"/>
      <c r="R5" s="2"/>
      <c r="S5" s="2"/>
      <c r="T5" s="2">
        <f t="shared" si="3"/>
        <v>1</v>
      </c>
      <c r="U5" s="2">
        <f t="shared" si="4"/>
        <v>1</v>
      </c>
      <c r="V5" s="2">
        <f t="shared" si="5"/>
        <v>1</v>
      </c>
      <c r="W5" s="2">
        <f t="shared" si="6"/>
        <v>1</v>
      </c>
      <c r="X5" s="2">
        <f t="shared" si="7"/>
        <v>0</v>
      </c>
      <c r="Y5" s="2">
        <f t="shared" si="8"/>
        <v>4</v>
      </c>
      <c r="Z5" s="34">
        <f>L5+D5+G5</f>
        <v>267</v>
      </c>
      <c r="AA5" s="46" t="s">
        <v>576</v>
      </c>
    </row>
    <row r="6" spans="1:27">
      <c r="A6" s="12" t="s">
        <v>274</v>
      </c>
      <c r="B6" s="12" t="s">
        <v>97</v>
      </c>
      <c r="C6" s="12"/>
      <c r="D6" s="34">
        <v>84</v>
      </c>
      <c r="E6" s="36">
        <v>72</v>
      </c>
      <c r="F6" s="36"/>
      <c r="G6" s="37">
        <f t="shared" si="9"/>
        <v>72</v>
      </c>
      <c r="H6" s="34">
        <v>52</v>
      </c>
      <c r="I6" s="36">
        <v>71</v>
      </c>
      <c r="J6" s="36">
        <v>96</v>
      </c>
      <c r="K6" s="36"/>
      <c r="L6" s="37">
        <f t="shared" si="0"/>
        <v>96</v>
      </c>
      <c r="M6" s="34"/>
      <c r="N6" s="34">
        <f t="shared" si="1"/>
        <v>304</v>
      </c>
      <c r="O6" s="2">
        <f t="shared" si="2"/>
        <v>4</v>
      </c>
      <c r="P6" s="2"/>
      <c r="Q6" s="2"/>
      <c r="R6" s="2"/>
      <c r="S6" s="2"/>
      <c r="T6" s="2">
        <f t="shared" si="3"/>
        <v>1</v>
      </c>
      <c r="U6" s="2">
        <f t="shared" si="4"/>
        <v>1</v>
      </c>
      <c r="V6" s="2">
        <f t="shared" si="5"/>
        <v>1</v>
      </c>
      <c r="W6" s="2">
        <f t="shared" si="6"/>
        <v>1</v>
      </c>
      <c r="X6" s="2">
        <f t="shared" si="7"/>
        <v>0</v>
      </c>
      <c r="Y6" s="2">
        <f t="shared" si="8"/>
        <v>4</v>
      </c>
      <c r="Z6" s="34">
        <f>N6-MIN(D6,G6:H6,L6:M6)</f>
        <v>252</v>
      </c>
      <c r="AA6" s="46" t="s">
        <v>576</v>
      </c>
    </row>
    <row r="7" spans="1:27">
      <c r="A7" s="12" t="s">
        <v>262</v>
      </c>
      <c r="B7" s="12" t="s">
        <v>96</v>
      </c>
      <c r="C7" s="12" t="s">
        <v>58</v>
      </c>
      <c r="D7" s="34">
        <v>99</v>
      </c>
      <c r="E7" s="36"/>
      <c r="F7" s="36">
        <v>72.400000000000006</v>
      </c>
      <c r="G7" s="37">
        <f t="shared" si="9"/>
        <v>72.400000000000006</v>
      </c>
      <c r="H7" s="34">
        <v>63</v>
      </c>
      <c r="I7" s="36">
        <v>75</v>
      </c>
      <c r="J7" s="36"/>
      <c r="K7" s="36"/>
      <c r="L7" s="37">
        <f t="shared" si="0"/>
        <v>75</v>
      </c>
      <c r="M7" s="34"/>
      <c r="N7" s="34">
        <f t="shared" si="1"/>
        <v>309.39999999999998</v>
      </c>
      <c r="O7" s="2">
        <f t="shared" si="2"/>
        <v>4</v>
      </c>
      <c r="P7" s="2"/>
      <c r="Q7" s="2"/>
      <c r="R7" s="2"/>
      <c r="S7" s="2"/>
      <c r="T7" s="2">
        <f t="shared" si="3"/>
        <v>1</v>
      </c>
      <c r="U7" s="2">
        <f t="shared" si="4"/>
        <v>1</v>
      </c>
      <c r="V7" s="2">
        <f t="shared" si="5"/>
        <v>1</v>
      </c>
      <c r="W7" s="2">
        <f t="shared" si="6"/>
        <v>1</v>
      </c>
      <c r="X7" s="2">
        <f t="shared" si="7"/>
        <v>0</v>
      </c>
      <c r="Y7" s="2">
        <f t="shared" si="8"/>
        <v>4</v>
      </c>
      <c r="Z7" s="34">
        <f>N7-MIN(D7,G7:H7,L7:M7)</f>
        <v>246.39999999999998</v>
      </c>
      <c r="AA7" s="46" t="s">
        <v>576</v>
      </c>
    </row>
    <row r="8" spans="1:27">
      <c r="A8" s="12" t="s">
        <v>289</v>
      </c>
      <c r="B8" s="12" t="s">
        <v>10</v>
      </c>
      <c r="C8" s="12" t="s">
        <v>9</v>
      </c>
      <c r="D8" s="34">
        <v>80</v>
      </c>
      <c r="E8" s="36">
        <v>61</v>
      </c>
      <c r="F8" s="36"/>
      <c r="G8" s="37">
        <f t="shared" si="9"/>
        <v>61</v>
      </c>
      <c r="H8" s="34">
        <v>24</v>
      </c>
      <c r="I8" s="36">
        <v>77</v>
      </c>
      <c r="J8" s="36"/>
      <c r="K8" s="36"/>
      <c r="L8" s="37">
        <f t="shared" si="0"/>
        <v>77</v>
      </c>
      <c r="M8" s="34">
        <v>83</v>
      </c>
      <c r="N8" s="34">
        <f t="shared" si="1"/>
        <v>325</v>
      </c>
      <c r="O8" s="2">
        <f t="shared" si="2"/>
        <v>5</v>
      </c>
      <c r="P8" s="2"/>
      <c r="Q8" s="2"/>
      <c r="R8" s="2"/>
      <c r="S8" s="2"/>
      <c r="T8" s="2">
        <f t="shared" si="3"/>
        <v>1</v>
      </c>
      <c r="U8" s="2">
        <f t="shared" si="4"/>
        <v>1</v>
      </c>
      <c r="V8" s="2">
        <f t="shared" si="5"/>
        <v>0</v>
      </c>
      <c r="W8" s="2">
        <f t="shared" si="6"/>
        <v>1</v>
      </c>
      <c r="X8" s="2">
        <f t="shared" si="7"/>
        <v>1</v>
      </c>
      <c r="Y8" s="2">
        <f t="shared" si="8"/>
        <v>4</v>
      </c>
      <c r="Z8" s="34">
        <f>M8+D8+L8</f>
        <v>240</v>
      </c>
      <c r="AA8" s="46" t="s">
        <v>576</v>
      </c>
    </row>
    <row r="9" spans="1:27">
      <c r="A9" s="12" t="s">
        <v>281</v>
      </c>
      <c r="B9" s="12" t="s">
        <v>201</v>
      </c>
      <c r="C9" s="12" t="s">
        <v>84</v>
      </c>
      <c r="D9" s="34">
        <v>86</v>
      </c>
      <c r="E9" s="36"/>
      <c r="F9" s="36">
        <v>62</v>
      </c>
      <c r="G9" s="37">
        <f t="shared" si="9"/>
        <v>62</v>
      </c>
      <c r="H9" s="34">
        <v>50</v>
      </c>
      <c r="I9" s="36">
        <v>77</v>
      </c>
      <c r="J9" s="36"/>
      <c r="K9" s="36"/>
      <c r="L9" s="37">
        <f t="shared" si="0"/>
        <v>77</v>
      </c>
      <c r="M9" s="34"/>
      <c r="N9" s="34">
        <f t="shared" si="1"/>
        <v>275</v>
      </c>
      <c r="O9" s="2">
        <f t="shared" si="2"/>
        <v>4</v>
      </c>
      <c r="P9" s="2"/>
      <c r="Q9" s="2"/>
      <c r="R9" s="2"/>
      <c r="S9" s="2"/>
      <c r="T9" s="2">
        <f t="shared" si="3"/>
        <v>1</v>
      </c>
      <c r="U9" s="2">
        <f t="shared" si="4"/>
        <v>1</v>
      </c>
      <c r="V9" s="2">
        <f t="shared" si="5"/>
        <v>1</v>
      </c>
      <c r="W9" s="2">
        <f t="shared" si="6"/>
        <v>1</v>
      </c>
      <c r="X9" s="2">
        <f t="shared" si="7"/>
        <v>0</v>
      </c>
      <c r="Y9" s="2">
        <f t="shared" si="8"/>
        <v>4</v>
      </c>
      <c r="Z9" s="34">
        <f>N9-MIN(D9,G9:H9,L9:M9)</f>
        <v>225</v>
      </c>
      <c r="AA9" s="46" t="s">
        <v>576</v>
      </c>
    </row>
    <row r="10" spans="1:27" s="7" customFormat="1">
      <c r="A10" s="12" t="s">
        <v>151</v>
      </c>
      <c r="B10" s="12" t="s">
        <v>40</v>
      </c>
      <c r="C10" s="12" t="s">
        <v>115</v>
      </c>
      <c r="D10" s="34">
        <v>81</v>
      </c>
      <c r="E10" s="36">
        <v>61</v>
      </c>
      <c r="F10" s="36">
        <v>52.4</v>
      </c>
      <c r="G10" s="37">
        <f t="shared" si="9"/>
        <v>61</v>
      </c>
      <c r="H10" s="34">
        <v>54</v>
      </c>
      <c r="I10" s="36"/>
      <c r="J10" s="36"/>
      <c r="K10" s="36"/>
      <c r="L10" s="37"/>
      <c r="M10" s="34">
        <v>73.333333333333329</v>
      </c>
      <c r="N10" s="34">
        <f t="shared" si="1"/>
        <v>269.33333333333331</v>
      </c>
      <c r="O10" s="2">
        <f t="shared" si="2"/>
        <v>4</v>
      </c>
      <c r="P10" s="2"/>
      <c r="Q10" s="2"/>
      <c r="R10" s="2"/>
      <c r="S10" s="2"/>
      <c r="T10" s="2">
        <f t="shared" si="3"/>
        <v>1</v>
      </c>
      <c r="U10" s="2">
        <f t="shared" si="4"/>
        <v>1</v>
      </c>
      <c r="V10" s="2">
        <f t="shared" si="5"/>
        <v>1</v>
      </c>
      <c r="W10" s="2">
        <f t="shared" si="6"/>
        <v>0</v>
      </c>
      <c r="X10" s="2">
        <f t="shared" si="7"/>
        <v>1</v>
      </c>
      <c r="Y10" s="2">
        <f t="shared" si="8"/>
        <v>4</v>
      </c>
      <c r="Z10" s="34">
        <f>N10-MIN(D10,G10:H10,L10:M10)</f>
        <v>215.33333333333331</v>
      </c>
      <c r="AA10" s="46" t="s">
        <v>576</v>
      </c>
    </row>
    <row r="11" spans="1:27">
      <c r="A11" s="12" t="s">
        <v>260</v>
      </c>
      <c r="B11" s="12" t="s">
        <v>261</v>
      </c>
      <c r="C11" s="12" t="s">
        <v>16</v>
      </c>
      <c r="D11" s="34">
        <v>50</v>
      </c>
      <c r="E11" s="36">
        <v>18</v>
      </c>
      <c r="F11" s="36"/>
      <c r="G11" s="37">
        <f t="shared" si="9"/>
        <v>18</v>
      </c>
      <c r="H11" s="34">
        <v>47</v>
      </c>
      <c r="I11" s="36">
        <v>69</v>
      </c>
      <c r="J11" s="36"/>
      <c r="K11" s="36"/>
      <c r="L11" s="37">
        <f>MAX(I11:K11)</f>
        <v>69</v>
      </c>
      <c r="M11" s="34">
        <v>87</v>
      </c>
      <c r="N11" s="34">
        <f t="shared" si="1"/>
        <v>271</v>
      </c>
      <c r="O11" s="2">
        <f t="shared" si="2"/>
        <v>5</v>
      </c>
      <c r="P11" s="2"/>
      <c r="Q11" s="2"/>
      <c r="R11" s="2"/>
      <c r="S11" s="2"/>
      <c r="T11" s="2">
        <f t="shared" si="3"/>
        <v>1</v>
      </c>
      <c r="U11" s="2">
        <f t="shared" si="4"/>
        <v>0</v>
      </c>
      <c r="V11" s="2">
        <f t="shared" si="5"/>
        <v>1</v>
      </c>
      <c r="W11" s="2">
        <f t="shared" si="6"/>
        <v>1</v>
      </c>
      <c r="X11" s="2">
        <f t="shared" si="7"/>
        <v>1</v>
      </c>
      <c r="Y11" s="2">
        <f t="shared" si="8"/>
        <v>4</v>
      </c>
      <c r="Z11" s="34">
        <f>M11+L11+D11</f>
        <v>206</v>
      </c>
      <c r="AA11" s="46" t="s">
        <v>576</v>
      </c>
    </row>
    <row r="12" spans="1:27">
      <c r="A12" s="2" t="s">
        <v>126</v>
      </c>
      <c r="B12" s="2" t="s">
        <v>119</v>
      </c>
      <c r="C12" s="2" t="s">
        <v>47</v>
      </c>
      <c r="D12" s="34">
        <v>96</v>
      </c>
      <c r="E12" s="36">
        <v>31</v>
      </c>
      <c r="F12" s="36">
        <v>93.2</v>
      </c>
      <c r="G12" s="37">
        <f t="shared" si="9"/>
        <v>93.2</v>
      </c>
      <c r="H12" s="34"/>
      <c r="I12" s="36"/>
      <c r="J12" s="36"/>
      <c r="K12" s="36"/>
      <c r="L12" s="37"/>
      <c r="M12" s="34">
        <v>100</v>
      </c>
      <c r="N12" s="34">
        <f t="shared" si="1"/>
        <v>289.2</v>
      </c>
      <c r="O12" s="2">
        <f t="shared" si="2"/>
        <v>3</v>
      </c>
      <c r="P12" s="2"/>
      <c r="Q12" s="2"/>
      <c r="R12" s="2"/>
      <c r="S12" s="2"/>
      <c r="T12" s="2">
        <f t="shared" si="3"/>
        <v>1</v>
      </c>
      <c r="U12" s="2">
        <f t="shared" si="4"/>
        <v>1</v>
      </c>
      <c r="V12" s="2">
        <f t="shared" si="5"/>
        <v>0</v>
      </c>
      <c r="W12" s="2">
        <f t="shared" si="6"/>
        <v>0</v>
      </c>
      <c r="X12" s="2">
        <f t="shared" si="7"/>
        <v>1</v>
      </c>
      <c r="Y12" s="2">
        <f t="shared" si="8"/>
        <v>3</v>
      </c>
      <c r="Z12" s="34">
        <f>N12</f>
        <v>289.2</v>
      </c>
      <c r="AA12" s="46" t="s">
        <v>576</v>
      </c>
    </row>
    <row r="13" spans="1:27">
      <c r="A13" s="2" t="s">
        <v>139</v>
      </c>
      <c r="B13" s="2" t="s">
        <v>22</v>
      </c>
      <c r="C13" s="2" t="s">
        <v>49</v>
      </c>
      <c r="D13" s="34">
        <v>100</v>
      </c>
      <c r="E13" s="36">
        <v>88</v>
      </c>
      <c r="F13" s="36">
        <v>90</v>
      </c>
      <c r="G13" s="37">
        <f t="shared" si="9"/>
        <v>90</v>
      </c>
      <c r="H13" s="34"/>
      <c r="I13" s="36"/>
      <c r="J13" s="36"/>
      <c r="K13" s="36"/>
      <c r="L13" s="37"/>
      <c r="M13" s="34">
        <v>95</v>
      </c>
      <c r="N13" s="34">
        <f t="shared" si="1"/>
        <v>285</v>
      </c>
      <c r="O13" s="2">
        <f t="shared" si="2"/>
        <v>3</v>
      </c>
      <c r="P13" s="2"/>
      <c r="Q13" s="2"/>
      <c r="R13" s="2"/>
      <c r="S13" s="2"/>
      <c r="T13" s="2">
        <f t="shared" si="3"/>
        <v>1</v>
      </c>
      <c r="U13" s="2">
        <f t="shared" si="4"/>
        <v>1</v>
      </c>
      <c r="V13" s="2">
        <f t="shared" si="5"/>
        <v>0</v>
      </c>
      <c r="W13" s="2">
        <f t="shared" si="6"/>
        <v>0</v>
      </c>
      <c r="X13" s="2">
        <f t="shared" si="7"/>
        <v>1</v>
      </c>
      <c r="Y13" s="2">
        <f t="shared" si="8"/>
        <v>3</v>
      </c>
      <c r="Z13" s="34">
        <f>N13</f>
        <v>285</v>
      </c>
      <c r="AA13" s="46" t="s">
        <v>576</v>
      </c>
    </row>
    <row r="14" spans="1:27">
      <c r="A14" s="2" t="s">
        <v>147</v>
      </c>
      <c r="B14" s="2" t="s">
        <v>32</v>
      </c>
      <c r="C14" s="2" t="s">
        <v>1</v>
      </c>
      <c r="D14" s="34">
        <v>89</v>
      </c>
      <c r="E14" s="36">
        <v>86</v>
      </c>
      <c r="F14" s="36"/>
      <c r="G14" s="37">
        <f t="shared" si="9"/>
        <v>86</v>
      </c>
      <c r="H14" s="34"/>
      <c r="I14" s="36"/>
      <c r="J14" s="36"/>
      <c r="K14" s="36"/>
      <c r="L14" s="37"/>
      <c r="M14" s="34">
        <v>86.666666666666671</v>
      </c>
      <c r="N14" s="34">
        <f t="shared" si="1"/>
        <v>261.66666666666669</v>
      </c>
      <c r="O14" s="2">
        <f t="shared" si="2"/>
        <v>3</v>
      </c>
      <c r="P14" s="2"/>
      <c r="Q14" s="2"/>
      <c r="R14" s="2"/>
      <c r="S14" s="2"/>
      <c r="T14" s="2">
        <f t="shared" si="3"/>
        <v>1</v>
      </c>
      <c r="U14" s="2">
        <f t="shared" si="4"/>
        <v>1</v>
      </c>
      <c r="V14" s="2">
        <f t="shared" si="5"/>
        <v>0</v>
      </c>
      <c r="W14" s="2">
        <f t="shared" si="6"/>
        <v>0</v>
      </c>
      <c r="X14" s="2">
        <f t="shared" si="7"/>
        <v>1</v>
      </c>
      <c r="Y14" s="2">
        <f t="shared" si="8"/>
        <v>3</v>
      </c>
      <c r="Z14" s="34">
        <f>N14</f>
        <v>261.66666666666669</v>
      </c>
      <c r="AA14" s="46" t="s">
        <v>576</v>
      </c>
    </row>
    <row r="15" spans="1:27">
      <c r="A15" s="12" t="s">
        <v>122</v>
      </c>
      <c r="B15" s="12" t="s">
        <v>60</v>
      </c>
      <c r="C15" s="12" t="s">
        <v>123</v>
      </c>
      <c r="D15" s="34">
        <v>95</v>
      </c>
      <c r="E15" s="36">
        <v>69</v>
      </c>
      <c r="F15" s="36"/>
      <c r="G15" s="37">
        <f t="shared" si="9"/>
        <v>69</v>
      </c>
      <c r="H15" s="34"/>
      <c r="I15" s="36"/>
      <c r="J15" s="36"/>
      <c r="K15" s="36"/>
      <c r="L15" s="37"/>
      <c r="M15" s="34">
        <v>97</v>
      </c>
      <c r="N15" s="34">
        <f t="shared" si="1"/>
        <v>261</v>
      </c>
      <c r="O15" s="2">
        <f t="shared" si="2"/>
        <v>3</v>
      </c>
      <c r="P15" s="2"/>
      <c r="Q15" s="2"/>
      <c r="R15" s="2"/>
      <c r="S15" s="2"/>
      <c r="T15" s="2">
        <f t="shared" si="3"/>
        <v>1</v>
      </c>
      <c r="U15" s="2">
        <f t="shared" si="4"/>
        <v>1</v>
      </c>
      <c r="V15" s="2">
        <f t="shared" si="5"/>
        <v>0</v>
      </c>
      <c r="W15" s="2">
        <f t="shared" si="6"/>
        <v>0</v>
      </c>
      <c r="X15" s="2">
        <f t="shared" si="7"/>
        <v>1</v>
      </c>
      <c r="Y15" s="2">
        <f t="shared" si="8"/>
        <v>3</v>
      </c>
      <c r="Z15" s="34">
        <f>N15</f>
        <v>261</v>
      </c>
      <c r="AA15" s="46" t="s">
        <v>576</v>
      </c>
    </row>
    <row r="16" spans="1:27">
      <c r="A16" s="10" t="s">
        <v>155</v>
      </c>
      <c r="B16" s="2"/>
      <c r="C16" s="2"/>
      <c r="D16" s="34">
        <v>99</v>
      </c>
      <c r="E16" s="36">
        <v>75</v>
      </c>
      <c r="F16" s="36">
        <v>56.8</v>
      </c>
      <c r="G16" s="37">
        <f t="shared" si="9"/>
        <v>75</v>
      </c>
      <c r="H16" s="34">
        <v>83</v>
      </c>
      <c r="I16" s="36"/>
      <c r="J16" s="36"/>
      <c r="K16" s="36"/>
      <c r="L16" s="37"/>
      <c r="M16" s="34"/>
      <c r="N16" s="34">
        <f t="shared" si="1"/>
        <v>257</v>
      </c>
      <c r="O16" s="2">
        <f t="shared" si="2"/>
        <v>3</v>
      </c>
      <c r="P16" s="2"/>
      <c r="Q16" s="2"/>
      <c r="R16" s="2"/>
      <c r="S16" s="2"/>
      <c r="T16" s="2">
        <f t="shared" si="3"/>
        <v>1</v>
      </c>
      <c r="U16" s="2">
        <f t="shared" si="4"/>
        <v>1</v>
      </c>
      <c r="V16" s="2">
        <f t="shared" si="5"/>
        <v>1</v>
      </c>
      <c r="W16" s="2">
        <f t="shared" si="6"/>
        <v>0</v>
      </c>
      <c r="X16" s="2">
        <f t="shared" si="7"/>
        <v>0</v>
      </c>
      <c r="Y16" s="2">
        <f t="shared" si="8"/>
        <v>3</v>
      </c>
      <c r="Z16" s="34">
        <f>N16</f>
        <v>257</v>
      </c>
      <c r="AA16" s="46" t="s">
        <v>576</v>
      </c>
    </row>
    <row r="17" spans="1:27">
      <c r="A17" s="12" t="s">
        <v>259</v>
      </c>
      <c r="B17" s="12" t="s">
        <v>63</v>
      </c>
      <c r="C17" s="12" t="s">
        <v>21</v>
      </c>
      <c r="D17" s="34">
        <v>94</v>
      </c>
      <c r="E17" s="36"/>
      <c r="F17" s="36">
        <v>72.8</v>
      </c>
      <c r="G17" s="37">
        <f t="shared" si="9"/>
        <v>72.8</v>
      </c>
      <c r="H17" s="34">
        <v>31</v>
      </c>
      <c r="I17" s="36">
        <v>44</v>
      </c>
      <c r="J17" s="36"/>
      <c r="K17" s="36"/>
      <c r="L17" s="37">
        <f>MAX(I17:K17)</f>
        <v>44</v>
      </c>
      <c r="M17" s="34">
        <v>90</v>
      </c>
      <c r="N17" s="34">
        <f t="shared" si="1"/>
        <v>331.8</v>
      </c>
      <c r="O17" s="2">
        <f t="shared" si="2"/>
        <v>5</v>
      </c>
      <c r="P17" s="2"/>
      <c r="Q17" s="2"/>
      <c r="R17" s="2"/>
      <c r="S17" s="2"/>
      <c r="T17" s="2">
        <f t="shared" si="3"/>
        <v>1</v>
      </c>
      <c r="U17" s="2">
        <f t="shared" si="4"/>
        <v>1</v>
      </c>
      <c r="V17" s="2">
        <f t="shared" si="5"/>
        <v>0</v>
      </c>
      <c r="W17" s="2">
        <f t="shared" si="6"/>
        <v>0</v>
      </c>
      <c r="X17" s="2">
        <f t="shared" si="7"/>
        <v>1</v>
      </c>
      <c r="Y17" s="2">
        <f t="shared" si="8"/>
        <v>3</v>
      </c>
      <c r="Z17" s="34">
        <f>M17+D17+G17</f>
        <v>256.8</v>
      </c>
      <c r="AA17" s="46" t="s">
        <v>576</v>
      </c>
    </row>
    <row r="18" spans="1:27">
      <c r="A18" s="2" t="s">
        <v>133</v>
      </c>
      <c r="B18" s="2" t="s">
        <v>134</v>
      </c>
      <c r="C18" s="2" t="s">
        <v>14</v>
      </c>
      <c r="D18" s="34">
        <v>87</v>
      </c>
      <c r="E18" s="36">
        <v>83.5</v>
      </c>
      <c r="F18" s="36"/>
      <c r="G18" s="37">
        <f t="shared" si="9"/>
        <v>83.5</v>
      </c>
      <c r="H18" s="34"/>
      <c r="I18" s="36">
        <v>79</v>
      </c>
      <c r="J18" s="36"/>
      <c r="K18" s="36"/>
      <c r="L18" s="37">
        <f>MAX(I18:K18)</f>
        <v>79</v>
      </c>
      <c r="M18" s="34"/>
      <c r="N18" s="34">
        <f t="shared" si="1"/>
        <v>249.5</v>
      </c>
      <c r="O18" s="2">
        <f t="shared" si="2"/>
        <v>3</v>
      </c>
      <c r="P18" s="2"/>
      <c r="Q18" s="38">
        <v>80</v>
      </c>
      <c r="R18" s="2"/>
      <c r="S18" s="2"/>
      <c r="T18" s="2">
        <f t="shared" si="3"/>
        <v>1</v>
      </c>
      <c r="U18" s="2">
        <f t="shared" si="4"/>
        <v>1</v>
      </c>
      <c r="V18" s="2">
        <f t="shared" si="5"/>
        <v>0</v>
      </c>
      <c r="W18" s="2">
        <f t="shared" si="6"/>
        <v>1</v>
      </c>
      <c r="X18" s="2">
        <f t="shared" si="7"/>
        <v>0</v>
      </c>
      <c r="Y18" s="2">
        <f t="shared" si="8"/>
        <v>3</v>
      </c>
      <c r="Z18" s="34">
        <f>N18</f>
        <v>249.5</v>
      </c>
      <c r="AA18" s="46" t="s">
        <v>576</v>
      </c>
    </row>
    <row r="19" spans="1:27">
      <c r="A19" s="12" t="s">
        <v>291</v>
      </c>
      <c r="B19" s="12" t="s">
        <v>41</v>
      </c>
      <c r="C19" s="12" t="s">
        <v>33</v>
      </c>
      <c r="D19" s="34">
        <v>67</v>
      </c>
      <c r="E19" s="36"/>
      <c r="F19" s="36">
        <v>32.4</v>
      </c>
      <c r="G19" s="37">
        <f t="shared" si="9"/>
        <v>32.4</v>
      </c>
      <c r="H19" s="34">
        <v>44</v>
      </c>
      <c r="I19" s="36">
        <v>92</v>
      </c>
      <c r="J19" s="36"/>
      <c r="K19" s="36"/>
      <c r="L19" s="37">
        <f>MAX(I19:K19)</f>
        <v>92</v>
      </c>
      <c r="M19" s="34">
        <v>90</v>
      </c>
      <c r="N19" s="34">
        <f t="shared" si="1"/>
        <v>325.39999999999998</v>
      </c>
      <c r="O19" s="2">
        <f t="shared" si="2"/>
        <v>5</v>
      </c>
      <c r="P19" s="2"/>
      <c r="Q19" s="2"/>
      <c r="R19" s="2"/>
      <c r="S19" s="2"/>
      <c r="T19" s="2">
        <f t="shared" si="3"/>
        <v>1</v>
      </c>
      <c r="U19" s="2">
        <f t="shared" si="4"/>
        <v>0</v>
      </c>
      <c r="V19" s="2">
        <f t="shared" si="5"/>
        <v>0</v>
      </c>
      <c r="W19" s="2">
        <f t="shared" si="6"/>
        <v>1</v>
      </c>
      <c r="X19" s="2">
        <f t="shared" si="7"/>
        <v>1</v>
      </c>
      <c r="Y19" s="2">
        <f t="shared" si="8"/>
        <v>3</v>
      </c>
      <c r="Z19" s="34">
        <f>L19+M19+D19</f>
        <v>249</v>
      </c>
      <c r="AA19" s="46" t="s">
        <v>576</v>
      </c>
    </row>
    <row r="20" spans="1:27">
      <c r="A20" s="2" t="s">
        <v>143</v>
      </c>
      <c r="B20" s="2" t="s">
        <v>144</v>
      </c>
      <c r="C20" s="2" t="s">
        <v>19</v>
      </c>
      <c r="D20" s="34">
        <v>94</v>
      </c>
      <c r="E20" s="36"/>
      <c r="F20" s="36"/>
      <c r="G20" s="37"/>
      <c r="H20" s="34">
        <v>61</v>
      </c>
      <c r="I20" s="36"/>
      <c r="J20" s="36"/>
      <c r="K20" s="36"/>
      <c r="L20" s="37"/>
      <c r="M20" s="34">
        <v>93.333333333333329</v>
      </c>
      <c r="N20" s="34">
        <f t="shared" si="1"/>
        <v>248.33333333333331</v>
      </c>
      <c r="O20" s="2">
        <f t="shared" si="2"/>
        <v>3</v>
      </c>
      <c r="P20" s="2"/>
      <c r="Q20" s="2"/>
      <c r="R20" s="2"/>
      <c r="S20" s="2"/>
      <c r="T20" s="2">
        <f t="shared" si="3"/>
        <v>1</v>
      </c>
      <c r="U20" s="2">
        <f t="shared" si="4"/>
        <v>0</v>
      </c>
      <c r="V20" s="2">
        <f t="shared" si="5"/>
        <v>1</v>
      </c>
      <c r="W20" s="2">
        <f t="shared" si="6"/>
        <v>0</v>
      </c>
      <c r="X20" s="2">
        <f t="shared" si="7"/>
        <v>1</v>
      </c>
      <c r="Y20" s="2">
        <f t="shared" si="8"/>
        <v>3</v>
      </c>
      <c r="Z20" s="34">
        <f>N20</f>
        <v>248.33333333333331</v>
      </c>
      <c r="AA20" s="46" t="s">
        <v>576</v>
      </c>
    </row>
    <row r="21" spans="1:27">
      <c r="A21" s="2" t="s">
        <v>117</v>
      </c>
      <c r="B21" s="2" t="s">
        <v>105</v>
      </c>
      <c r="C21" s="2" t="s">
        <v>44</v>
      </c>
      <c r="D21" s="34">
        <v>95</v>
      </c>
      <c r="E21" s="36">
        <v>60</v>
      </c>
      <c r="F21" s="36">
        <v>69.2</v>
      </c>
      <c r="G21" s="37">
        <f t="shared" ref="G21:G28" si="10">MAX(E21:F21)</f>
        <v>69.2</v>
      </c>
      <c r="H21" s="34">
        <v>22</v>
      </c>
      <c r="I21" s="36"/>
      <c r="J21" s="36">
        <v>82</v>
      </c>
      <c r="K21" s="36"/>
      <c r="L21" s="37">
        <f>MAX(I21:K21)</f>
        <v>82</v>
      </c>
      <c r="M21" s="34"/>
      <c r="N21" s="34">
        <f t="shared" si="1"/>
        <v>268.2</v>
      </c>
      <c r="O21" s="2">
        <f t="shared" si="2"/>
        <v>4</v>
      </c>
      <c r="P21" s="2"/>
      <c r="Q21" s="38">
        <v>60</v>
      </c>
      <c r="R21" s="2"/>
      <c r="S21" s="2"/>
      <c r="T21" s="2">
        <f t="shared" si="3"/>
        <v>1</v>
      </c>
      <c r="U21" s="2">
        <f t="shared" si="4"/>
        <v>1</v>
      </c>
      <c r="V21" s="2">
        <f t="shared" si="5"/>
        <v>0</v>
      </c>
      <c r="W21" s="2">
        <f t="shared" si="6"/>
        <v>1</v>
      </c>
      <c r="X21" s="2">
        <f t="shared" si="7"/>
        <v>0</v>
      </c>
      <c r="Y21" s="2">
        <f t="shared" si="8"/>
        <v>3</v>
      </c>
      <c r="Z21" s="34">
        <f>N21-MIN(D21,G21:H21,L21:M21)</f>
        <v>246.2</v>
      </c>
      <c r="AA21" s="46" t="s">
        <v>576</v>
      </c>
    </row>
    <row r="22" spans="1:27">
      <c r="A22" s="10" t="s">
        <v>187</v>
      </c>
      <c r="B22" s="2"/>
      <c r="C22" s="2"/>
      <c r="D22" s="34">
        <v>95</v>
      </c>
      <c r="E22" s="36">
        <v>81</v>
      </c>
      <c r="F22" s="36"/>
      <c r="G22" s="37">
        <f t="shared" si="10"/>
        <v>81</v>
      </c>
      <c r="H22" s="34"/>
      <c r="I22" s="36"/>
      <c r="J22" s="36"/>
      <c r="K22" s="36"/>
      <c r="L22" s="37"/>
      <c r="M22" s="34">
        <v>60</v>
      </c>
      <c r="N22" s="34">
        <f t="shared" si="1"/>
        <v>236</v>
      </c>
      <c r="O22" s="2">
        <f t="shared" si="2"/>
        <v>3</v>
      </c>
      <c r="P22" s="2"/>
      <c r="Q22" s="2"/>
      <c r="R22" s="2"/>
      <c r="S22" s="2"/>
      <c r="T22" s="2">
        <f t="shared" si="3"/>
        <v>1</v>
      </c>
      <c r="U22" s="2">
        <f t="shared" si="4"/>
        <v>1</v>
      </c>
      <c r="V22" s="2">
        <f t="shared" si="5"/>
        <v>0</v>
      </c>
      <c r="W22" s="2">
        <f t="shared" si="6"/>
        <v>0</v>
      </c>
      <c r="X22" s="2">
        <f t="shared" si="7"/>
        <v>1</v>
      </c>
      <c r="Y22" s="2">
        <f t="shared" si="8"/>
        <v>3</v>
      </c>
      <c r="Z22" s="34">
        <f>N22</f>
        <v>236</v>
      </c>
      <c r="AA22" s="46" t="s">
        <v>576</v>
      </c>
    </row>
    <row r="23" spans="1:27">
      <c r="A23" s="2" t="s">
        <v>152</v>
      </c>
      <c r="B23" s="2" t="s">
        <v>13</v>
      </c>
      <c r="C23" s="2" t="s">
        <v>43</v>
      </c>
      <c r="D23" s="34">
        <v>93</v>
      </c>
      <c r="E23" s="36"/>
      <c r="F23" s="36">
        <v>55.2</v>
      </c>
      <c r="G23" s="37">
        <f t="shared" si="10"/>
        <v>55.2</v>
      </c>
      <c r="H23" s="34">
        <v>43</v>
      </c>
      <c r="I23" s="36"/>
      <c r="J23" s="36">
        <v>83</v>
      </c>
      <c r="K23" s="36"/>
      <c r="L23" s="37">
        <f>MAX(I23:K23)</f>
        <v>83</v>
      </c>
      <c r="M23" s="34"/>
      <c r="N23" s="34">
        <f t="shared" si="1"/>
        <v>274.2</v>
      </c>
      <c r="O23" s="2">
        <f t="shared" si="2"/>
        <v>4</v>
      </c>
      <c r="P23" s="2"/>
      <c r="Q23" s="2"/>
      <c r="R23" s="2"/>
      <c r="S23" s="2"/>
      <c r="T23" s="2">
        <f t="shared" si="3"/>
        <v>1</v>
      </c>
      <c r="U23" s="2">
        <f t="shared" si="4"/>
        <v>1</v>
      </c>
      <c r="V23" s="2">
        <f t="shared" si="5"/>
        <v>0</v>
      </c>
      <c r="W23" s="2">
        <f t="shared" si="6"/>
        <v>1</v>
      </c>
      <c r="X23" s="2">
        <f t="shared" si="7"/>
        <v>0</v>
      </c>
      <c r="Y23" s="2">
        <f t="shared" si="8"/>
        <v>3</v>
      </c>
      <c r="Z23" s="34">
        <f>N23-MIN(D23,G23:H23,L23:M23)</f>
        <v>231.2</v>
      </c>
      <c r="AA23" s="46" t="s">
        <v>576</v>
      </c>
    </row>
    <row r="24" spans="1:27">
      <c r="A24" s="2" t="s">
        <v>114</v>
      </c>
      <c r="B24" s="2" t="s">
        <v>55</v>
      </c>
      <c r="C24" s="2" t="s">
        <v>43</v>
      </c>
      <c r="D24" s="34">
        <v>95</v>
      </c>
      <c r="E24" s="36">
        <v>82</v>
      </c>
      <c r="F24" s="36">
        <v>74.8</v>
      </c>
      <c r="G24" s="37">
        <f t="shared" si="10"/>
        <v>82</v>
      </c>
      <c r="H24" s="34">
        <v>54</v>
      </c>
      <c r="I24" s="36"/>
      <c r="J24" s="36"/>
      <c r="K24" s="36"/>
      <c r="L24" s="37"/>
      <c r="M24" s="34"/>
      <c r="N24" s="34">
        <f t="shared" si="1"/>
        <v>231</v>
      </c>
      <c r="O24" s="2">
        <f t="shared" si="2"/>
        <v>3</v>
      </c>
      <c r="P24" s="2"/>
      <c r="Q24" s="2"/>
      <c r="R24" s="2"/>
      <c r="S24" s="2"/>
      <c r="T24" s="2">
        <f t="shared" si="3"/>
        <v>1</v>
      </c>
      <c r="U24" s="2">
        <f t="shared" si="4"/>
        <v>1</v>
      </c>
      <c r="V24" s="2">
        <f t="shared" si="5"/>
        <v>1</v>
      </c>
      <c r="W24" s="2">
        <f t="shared" si="6"/>
        <v>0</v>
      </c>
      <c r="X24" s="2">
        <f t="shared" si="7"/>
        <v>0</v>
      </c>
      <c r="Y24" s="2">
        <f t="shared" si="8"/>
        <v>3</v>
      </c>
      <c r="Z24" s="34">
        <f t="shared" ref="Z24:Z39" si="11">N24</f>
        <v>231</v>
      </c>
      <c r="AA24" s="46" t="s">
        <v>576</v>
      </c>
    </row>
    <row r="25" spans="1:27">
      <c r="A25" s="2" t="s">
        <v>153</v>
      </c>
      <c r="B25" s="2" t="s">
        <v>59</v>
      </c>
      <c r="C25" s="2" t="s">
        <v>154</v>
      </c>
      <c r="D25" s="34">
        <v>90</v>
      </c>
      <c r="E25" s="36"/>
      <c r="F25" s="36">
        <v>82.8</v>
      </c>
      <c r="G25" s="37">
        <f t="shared" si="10"/>
        <v>82.8</v>
      </c>
      <c r="H25" s="34">
        <v>53</v>
      </c>
      <c r="I25" s="36"/>
      <c r="J25" s="36"/>
      <c r="K25" s="36"/>
      <c r="L25" s="37"/>
      <c r="M25" s="34"/>
      <c r="N25" s="34">
        <f t="shared" si="1"/>
        <v>225.8</v>
      </c>
      <c r="O25" s="2">
        <f t="shared" si="2"/>
        <v>3</v>
      </c>
      <c r="P25" s="2"/>
      <c r="Q25" s="2"/>
      <c r="R25" s="2"/>
      <c r="S25" s="2"/>
      <c r="T25" s="2">
        <f t="shared" si="3"/>
        <v>1</v>
      </c>
      <c r="U25" s="2">
        <f t="shared" si="4"/>
        <v>1</v>
      </c>
      <c r="V25" s="2">
        <f t="shared" si="5"/>
        <v>1</v>
      </c>
      <c r="W25" s="2">
        <f t="shared" si="6"/>
        <v>0</v>
      </c>
      <c r="X25" s="2">
        <f t="shared" si="7"/>
        <v>0</v>
      </c>
      <c r="Y25" s="2">
        <f t="shared" si="8"/>
        <v>3</v>
      </c>
      <c r="Z25" s="34">
        <f t="shared" si="11"/>
        <v>225.8</v>
      </c>
      <c r="AA25" s="46" t="s">
        <v>576</v>
      </c>
    </row>
    <row r="26" spans="1:27">
      <c r="A26" s="2" t="s">
        <v>131</v>
      </c>
      <c r="B26" s="2" t="s">
        <v>120</v>
      </c>
      <c r="C26" s="2" t="s">
        <v>77</v>
      </c>
      <c r="D26" s="34">
        <v>94</v>
      </c>
      <c r="E26" s="36"/>
      <c r="F26" s="36">
        <v>71.599999999999994</v>
      </c>
      <c r="G26" s="37">
        <f t="shared" si="10"/>
        <v>71.599999999999994</v>
      </c>
      <c r="H26" s="34"/>
      <c r="I26" s="36"/>
      <c r="J26" s="36"/>
      <c r="K26" s="36"/>
      <c r="L26" s="37"/>
      <c r="M26" s="34">
        <v>56.666666666666664</v>
      </c>
      <c r="N26" s="34">
        <f t="shared" si="1"/>
        <v>222.26666666666665</v>
      </c>
      <c r="O26" s="2">
        <f t="shared" si="2"/>
        <v>3</v>
      </c>
      <c r="P26" s="2"/>
      <c r="Q26" s="2"/>
      <c r="R26" s="2"/>
      <c r="S26" s="2"/>
      <c r="T26" s="2">
        <f t="shared" si="3"/>
        <v>1</v>
      </c>
      <c r="U26" s="2">
        <f t="shared" si="4"/>
        <v>1</v>
      </c>
      <c r="V26" s="2">
        <f t="shared" si="5"/>
        <v>0</v>
      </c>
      <c r="W26" s="2">
        <f t="shared" si="6"/>
        <v>0</v>
      </c>
      <c r="X26" s="2">
        <f t="shared" si="7"/>
        <v>1</v>
      </c>
      <c r="Y26" s="2">
        <f t="shared" si="8"/>
        <v>3</v>
      </c>
      <c r="Z26" s="34">
        <f t="shared" si="11"/>
        <v>222.26666666666665</v>
      </c>
      <c r="AA26" s="46" t="s">
        <v>576</v>
      </c>
    </row>
    <row r="27" spans="1:27">
      <c r="A27" s="5" t="s">
        <v>95</v>
      </c>
      <c r="B27" s="5" t="s">
        <v>75</v>
      </c>
      <c r="C27" s="5" t="s">
        <v>23</v>
      </c>
      <c r="D27" s="34">
        <v>87</v>
      </c>
      <c r="E27" s="36"/>
      <c r="F27" s="36">
        <v>55.2</v>
      </c>
      <c r="G27" s="37">
        <f t="shared" si="10"/>
        <v>55.2</v>
      </c>
      <c r="H27" s="34"/>
      <c r="I27" s="36"/>
      <c r="J27" s="36"/>
      <c r="K27" s="36"/>
      <c r="L27" s="37"/>
      <c r="M27" s="34">
        <v>80</v>
      </c>
      <c r="N27" s="34">
        <f t="shared" si="1"/>
        <v>222.2</v>
      </c>
      <c r="O27" s="2">
        <f t="shared" si="2"/>
        <v>3</v>
      </c>
      <c r="P27" s="2"/>
      <c r="Q27" s="2"/>
      <c r="R27" s="2"/>
      <c r="S27" s="2"/>
      <c r="T27" s="2">
        <f t="shared" si="3"/>
        <v>1</v>
      </c>
      <c r="U27" s="2">
        <f t="shared" si="4"/>
        <v>1</v>
      </c>
      <c r="V27" s="2">
        <f t="shared" si="5"/>
        <v>0</v>
      </c>
      <c r="W27" s="2">
        <f t="shared" si="6"/>
        <v>0</v>
      </c>
      <c r="X27" s="2">
        <f t="shared" si="7"/>
        <v>1</v>
      </c>
      <c r="Y27" s="2">
        <f t="shared" si="8"/>
        <v>3</v>
      </c>
      <c r="Z27" s="34">
        <f t="shared" si="11"/>
        <v>222.2</v>
      </c>
      <c r="AA27" s="46" t="s">
        <v>576</v>
      </c>
    </row>
    <row r="28" spans="1:27">
      <c r="A28" s="12" t="s">
        <v>275</v>
      </c>
      <c r="B28" s="12" t="s">
        <v>276</v>
      </c>
      <c r="C28" s="12" t="s">
        <v>146</v>
      </c>
      <c r="D28" s="34">
        <v>87</v>
      </c>
      <c r="E28" s="36"/>
      <c r="F28" s="36">
        <v>65.2</v>
      </c>
      <c r="G28" s="37">
        <f t="shared" si="10"/>
        <v>65.2</v>
      </c>
      <c r="H28" s="34"/>
      <c r="I28" s="36">
        <v>66</v>
      </c>
      <c r="J28" s="36"/>
      <c r="K28" s="36"/>
      <c r="L28" s="37">
        <f>MAX(I28:K28)</f>
        <v>66</v>
      </c>
      <c r="M28" s="34"/>
      <c r="N28" s="34">
        <f t="shared" si="1"/>
        <v>218.2</v>
      </c>
      <c r="O28" s="2">
        <f t="shared" si="2"/>
        <v>3</v>
      </c>
      <c r="P28" s="2"/>
      <c r="Q28" s="2"/>
      <c r="R28" s="2"/>
      <c r="S28" s="2"/>
      <c r="T28" s="2">
        <f t="shared" si="3"/>
        <v>1</v>
      </c>
      <c r="U28" s="2">
        <f t="shared" si="4"/>
        <v>1</v>
      </c>
      <c r="V28" s="2">
        <f t="shared" si="5"/>
        <v>0</v>
      </c>
      <c r="W28" s="2">
        <f t="shared" si="6"/>
        <v>1</v>
      </c>
      <c r="X28" s="2">
        <f t="shared" si="7"/>
        <v>0</v>
      </c>
      <c r="Y28" s="2">
        <f t="shared" si="8"/>
        <v>3</v>
      </c>
      <c r="Z28" s="34">
        <f t="shared" si="11"/>
        <v>218.2</v>
      </c>
      <c r="AA28" s="46" t="s">
        <v>576</v>
      </c>
    </row>
    <row r="29" spans="1:27">
      <c r="A29" s="12" t="s">
        <v>279</v>
      </c>
      <c r="B29" s="12" t="s">
        <v>24</v>
      </c>
      <c r="C29" s="12" t="s">
        <v>20</v>
      </c>
      <c r="D29" s="34">
        <v>81</v>
      </c>
      <c r="E29" s="36"/>
      <c r="F29" s="36"/>
      <c r="G29" s="37"/>
      <c r="H29" s="34">
        <v>52</v>
      </c>
      <c r="I29" s="36">
        <v>85</v>
      </c>
      <c r="J29" s="36"/>
      <c r="K29" s="36"/>
      <c r="L29" s="37">
        <f>MAX(I29:K29)</f>
        <v>85</v>
      </c>
      <c r="M29" s="34"/>
      <c r="N29" s="34">
        <f t="shared" si="1"/>
        <v>218</v>
      </c>
      <c r="O29" s="2">
        <f t="shared" si="2"/>
        <v>3</v>
      </c>
      <c r="P29" s="2"/>
      <c r="Q29" s="2"/>
      <c r="R29" s="2"/>
      <c r="S29" s="38">
        <v>66</v>
      </c>
      <c r="T29" s="2">
        <f t="shared" si="3"/>
        <v>1</v>
      </c>
      <c r="U29" s="2">
        <f t="shared" si="4"/>
        <v>0</v>
      </c>
      <c r="V29" s="2">
        <f t="shared" si="5"/>
        <v>1</v>
      </c>
      <c r="W29" s="2">
        <f t="shared" si="6"/>
        <v>1</v>
      </c>
      <c r="X29" s="2">
        <f t="shared" si="7"/>
        <v>0</v>
      </c>
      <c r="Y29" s="2">
        <f t="shared" si="8"/>
        <v>3</v>
      </c>
      <c r="Z29" s="34">
        <f t="shared" si="11"/>
        <v>218</v>
      </c>
      <c r="AA29" s="46" t="s">
        <v>576</v>
      </c>
    </row>
    <row r="30" spans="1:27">
      <c r="A30" s="12" t="s">
        <v>294</v>
      </c>
      <c r="B30" s="12" t="s">
        <v>90</v>
      </c>
      <c r="C30" s="12" t="s">
        <v>295</v>
      </c>
      <c r="D30" s="34">
        <v>88</v>
      </c>
      <c r="E30" s="36">
        <v>39</v>
      </c>
      <c r="F30" s="36">
        <v>62.4</v>
      </c>
      <c r="G30" s="37">
        <f>MAX(E30:F30)</f>
        <v>62.4</v>
      </c>
      <c r="H30" s="34"/>
      <c r="I30" s="36"/>
      <c r="J30" s="36"/>
      <c r="K30" s="36"/>
      <c r="L30" s="37"/>
      <c r="M30" s="34">
        <v>58.333333333333336</v>
      </c>
      <c r="N30" s="34">
        <f t="shared" si="1"/>
        <v>208.73333333333335</v>
      </c>
      <c r="O30" s="2">
        <f t="shared" si="2"/>
        <v>3</v>
      </c>
      <c r="P30" s="2"/>
      <c r="Q30" s="2"/>
      <c r="R30" s="2"/>
      <c r="S30" s="2"/>
      <c r="T30" s="2">
        <f t="shared" si="3"/>
        <v>1</v>
      </c>
      <c r="U30" s="2">
        <f t="shared" si="4"/>
        <v>1</v>
      </c>
      <c r="V30" s="2">
        <f t="shared" si="5"/>
        <v>0</v>
      </c>
      <c r="W30" s="2">
        <f t="shared" si="6"/>
        <v>0</v>
      </c>
      <c r="X30" s="2">
        <f t="shared" si="7"/>
        <v>1</v>
      </c>
      <c r="Y30" s="2">
        <f t="shared" si="8"/>
        <v>3</v>
      </c>
      <c r="Z30" s="34">
        <f t="shared" si="11"/>
        <v>208.73333333333335</v>
      </c>
      <c r="AA30" s="46" t="s">
        <v>576</v>
      </c>
    </row>
    <row r="31" spans="1:27">
      <c r="A31" s="12" t="s">
        <v>268</v>
      </c>
      <c r="B31" s="12" t="s">
        <v>53</v>
      </c>
      <c r="C31" s="12" t="s">
        <v>93</v>
      </c>
      <c r="D31" s="34"/>
      <c r="E31" s="36"/>
      <c r="F31" s="36">
        <v>54</v>
      </c>
      <c r="G31" s="37">
        <f>MAX(E31:F31)</f>
        <v>54</v>
      </c>
      <c r="H31" s="34">
        <v>59</v>
      </c>
      <c r="I31" s="36">
        <v>81</v>
      </c>
      <c r="J31" s="36"/>
      <c r="K31" s="36"/>
      <c r="L31" s="37">
        <f>MAX(I31:K31)</f>
        <v>81</v>
      </c>
      <c r="M31" s="34"/>
      <c r="N31" s="34">
        <f t="shared" si="1"/>
        <v>194</v>
      </c>
      <c r="O31" s="2">
        <f t="shared" si="2"/>
        <v>3</v>
      </c>
      <c r="P31" s="2"/>
      <c r="Q31" s="2"/>
      <c r="R31" s="2"/>
      <c r="S31" s="2"/>
      <c r="T31" s="2">
        <f t="shared" si="3"/>
        <v>0</v>
      </c>
      <c r="U31" s="2">
        <f t="shared" si="4"/>
        <v>1</v>
      </c>
      <c r="V31" s="2">
        <f t="shared" si="5"/>
        <v>1</v>
      </c>
      <c r="W31" s="2">
        <f t="shared" si="6"/>
        <v>1</v>
      </c>
      <c r="X31" s="2">
        <f t="shared" si="7"/>
        <v>0</v>
      </c>
      <c r="Y31" s="2">
        <f t="shared" si="8"/>
        <v>3</v>
      </c>
      <c r="Z31" s="34">
        <f t="shared" si="11"/>
        <v>194</v>
      </c>
      <c r="AA31" s="46" t="s">
        <v>576</v>
      </c>
    </row>
    <row r="32" spans="1:27">
      <c r="A32" s="12" t="s">
        <v>280</v>
      </c>
      <c r="B32" s="12" t="s">
        <v>113</v>
      </c>
      <c r="C32" s="12" t="s">
        <v>17</v>
      </c>
      <c r="D32" s="34">
        <v>93</v>
      </c>
      <c r="E32" s="36"/>
      <c r="F32" s="36">
        <v>34.799999999999997</v>
      </c>
      <c r="G32" s="37">
        <f>MAX(E32:F32)</f>
        <v>34.799999999999997</v>
      </c>
      <c r="H32" s="34"/>
      <c r="I32" s="36"/>
      <c r="J32" s="36"/>
      <c r="K32" s="36"/>
      <c r="L32" s="37"/>
      <c r="M32" s="34">
        <v>60</v>
      </c>
      <c r="N32" s="34">
        <f t="shared" si="1"/>
        <v>187.8</v>
      </c>
      <c r="O32" s="2">
        <f t="shared" si="2"/>
        <v>3</v>
      </c>
      <c r="P32" s="2"/>
      <c r="Q32" s="2"/>
      <c r="R32" s="2"/>
      <c r="S32" s="2"/>
      <c r="T32" s="2">
        <f t="shared" si="3"/>
        <v>1</v>
      </c>
      <c r="U32" s="2">
        <f t="shared" si="4"/>
        <v>0</v>
      </c>
      <c r="V32" s="2">
        <f t="shared" si="5"/>
        <v>0</v>
      </c>
      <c r="W32" s="2">
        <f t="shared" si="6"/>
        <v>0</v>
      </c>
      <c r="X32" s="2">
        <f t="shared" si="7"/>
        <v>1</v>
      </c>
      <c r="Y32" s="2">
        <f t="shared" si="8"/>
        <v>2</v>
      </c>
      <c r="Z32" s="34">
        <f t="shared" si="11"/>
        <v>187.8</v>
      </c>
      <c r="AA32" s="45" t="s">
        <v>576</v>
      </c>
    </row>
    <row r="33" spans="1:27">
      <c r="A33" s="12" t="s">
        <v>270</v>
      </c>
      <c r="B33" s="12" t="s">
        <v>31</v>
      </c>
      <c r="C33" s="12" t="s">
        <v>271</v>
      </c>
      <c r="D33" s="34">
        <v>73</v>
      </c>
      <c r="E33" s="36"/>
      <c r="F33" s="36">
        <v>23.2</v>
      </c>
      <c r="G33" s="37">
        <f>MAX(E33:F33)</f>
        <v>23.2</v>
      </c>
      <c r="H33" s="34"/>
      <c r="I33" s="36"/>
      <c r="J33" s="36"/>
      <c r="K33" s="36"/>
      <c r="L33" s="37"/>
      <c r="M33" s="34">
        <v>87</v>
      </c>
      <c r="N33" s="34">
        <f t="shared" si="1"/>
        <v>183.2</v>
      </c>
      <c r="O33" s="2">
        <f t="shared" si="2"/>
        <v>3</v>
      </c>
      <c r="P33" s="2"/>
      <c r="Q33" s="2">
        <v>33</v>
      </c>
      <c r="R33" s="2"/>
      <c r="S33" s="2"/>
      <c r="T33" s="2">
        <f t="shared" si="3"/>
        <v>1</v>
      </c>
      <c r="U33" s="2">
        <f t="shared" si="4"/>
        <v>0</v>
      </c>
      <c r="V33" s="2">
        <f t="shared" si="5"/>
        <v>0</v>
      </c>
      <c r="W33" s="2">
        <f t="shared" si="6"/>
        <v>0</v>
      </c>
      <c r="X33" s="2">
        <f t="shared" si="7"/>
        <v>1</v>
      </c>
      <c r="Y33" s="2">
        <f t="shared" si="8"/>
        <v>2</v>
      </c>
      <c r="Z33" s="34">
        <f t="shared" si="11"/>
        <v>183.2</v>
      </c>
      <c r="AA33" s="45" t="s">
        <v>576</v>
      </c>
    </row>
    <row r="34" spans="1:27">
      <c r="A34" s="12" t="s">
        <v>265</v>
      </c>
      <c r="B34" s="12" t="s">
        <v>266</v>
      </c>
      <c r="C34" s="12" t="s">
        <v>16</v>
      </c>
      <c r="D34" s="34">
        <v>17</v>
      </c>
      <c r="E34" s="36"/>
      <c r="F34" s="36"/>
      <c r="G34" s="37"/>
      <c r="H34" s="34">
        <v>69</v>
      </c>
      <c r="I34" s="36">
        <v>67</v>
      </c>
      <c r="J34" s="36"/>
      <c r="K34" s="36"/>
      <c r="L34" s="37">
        <f>MAX(I34:K34)</f>
        <v>67</v>
      </c>
      <c r="M34" s="34"/>
      <c r="N34" s="34">
        <f t="shared" ref="N34:N65" si="12">SUM(D34,G34:H34,L34:M34)</f>
        <v>153</v>
      </c>
      <c r="O34" s="2">
        <f t="shared" ref="O34:O67" si="13">COUNT(D34,G34:H34,L34:M34)</f>
        <v>3</v>
      </c>
      <c r="P34" s="2"/>
      <c r="Q34" s="2"/>
      <c r="R34" s="2"/>
      <c r="S34" s="2"/>
      <c r="T34" s="2">
        <f t="shared" ref="T34:T67" si="14">IF(D34&gt;46,1,0)</f>
        <v>0</v>
      </c>
      <c r="U34" s="2">
        <f t="shared" ref="U34:U67" si="15">IF(G34&gt;=50,1,0)</f>
        <v>0</v>
      </c>
      <c r="V34" s="2">
        <f t="shared" si="5"/>
        <v>1</v>
      </c>
      <c r="W34" s="2">
        <f t="shared" ref="W34:W67" si="16">IF(L34&gt;=50,1,0)</f>
        <v>1</v>
      </c>
      <c r="X34" s="2">
        <f t="shared" ref="X34:X67" si="17">IF(M34&gt;=50,1,0)</f>
        <v>0</v>
      </c>
      <c r="Y34" s="2">
        <f t="shared" ref="Y34:Y65" si="18">SUM(T34:X34)</f>
        <v>2</v>
      </c>
      <c r="Z34" s="34">
        <f t="shared" si="11"/>
        <v>153</v>
      </c>
      <c r="AA34" s="25" t="s">
        <v>581</v>
      </c>
    </row>
    <row r="35" spans="1:27">
      <c r="A35" s="2" t="s">
        <v>128</v>
      </c>
      <c r="B35" s="2" t="s">
        <v>56</v>
      </c>
      <c r="C35" s="2" t="s">
        <v>21</v>
      </c>
      <c r="D35" s="34">
        <v>69</v>
      </c>
      <c r="E35" s="36"/>
      <c r="F35" s="36">
        <v>32</v>
      </c>
      <c r="G35" s="37">
        <f>MAX(E35:F35)</f>
        <v>32</v>
      </c>
      <c r="H35" s="34">
        <v>48</v>
      </c>
      <c r="I35" s="36"/>
      <c r="J35" s="36"/>
      <c r="K35" s="36"/>
      <c r="L35" s="37"/>
      <c r="M35" s="34"/>
      <c r="N35" s="34">
        <f t="shared" si="12"/>
        <v>149</v>
      </c>
      <c r="O35" s="2">
        <f t="shared" si="13"/>
        <v>3</v>
      </c>
      <c r="P35" s="2"/>
      <c r="Q35" s="2"/>
      <c r="R35" s="2"/>
      <c r="S35" s="2"/>
      <c r="T35" s="2">
        <f t="shared" si="14"/>
        <v>1</v>
      </c>
      <c r="U35" s="2">
        <f t="shared" si="15"/>
        <v>0</v>
      </c>
      <c r="V35" s="2">
        <f t="shared" si="5"/>
        <v>1</v>
      </c>
      <c r="W35" s="2">
        <f t="shared" si="16"/>
        <v>0</v>
      </c>
      <c r="X35" s="2">
        <f t="shared" si="17"/>
        <v>0</v>
      </c>
      <c r="Y35" s="2">
        <f t="shared" si="18"/>
        <v>2</v>
      </c>
      <c r="Z35" s="34">
        <f t="shared" si="11"/>
        <v>149</v>
      </c>
      <c r="AA35" s="25" t="s">
        <v>581</v>
      </c>
    </row>
    <row r="36" spans="1:27">
      <c r="A36" s="12" t="s">
        <v>298</v>
      </c>
      <c r="B36" s="12" t="s">
        <v>42</v>
      </c>
      <c r="C36" s="12" t="s">
        <v>54</v>
      </c>
      <c r="D36" s="34">
        <v>72</v>
      </c>
      <c r="E36" s="36"/>
      <c r="F36" s="36">
        <v>21.6</v>
      </c>
      <c r="G36" s="37">
        <f>MAX(E36:F36)</f>
        <v>21.6</v>
      </c>
      <c r="H36" s="34">
        <v>46</v>
      </c>
      <c r="I36" s="36"/>
      <c r="J36" s="36"/>
      <c r="K36" s="36"/>
      <c r="L36" s="37"/>
      <c r="M36" s="34"/>
      <c r="N36" s="34">
        <f t="shared" si="12"/>
        <v>139.6</v>
      </c>
      <c r="O36" s="2">
        <f t="shared" si="13"/>
        <v>3</v>
      </c>
      <c r="P36" s="2"/>
      <c r="Q36" s="2"/>
      <c r="R36" s="2"/>
      <c r="S36" s="2"/>
      <c r="T36" s="2">
        <f t="shared" si="14"/>
        <v>1</v>
      </c>
      <c r="U36" s="2">
        <f t="shared" si="15"/>
        <v>0</v>
      </c>
      <c r="V36" s="2">
        <f t="shared" si="5"/>
        <v>1</v>
      </c>
      <c r="W36" s="2">
        <f t="shared" si="16"/>
        <v>0</v>
      </c>
      <c r="X36" s="2">
        <f t="shared" si="17"/>
        <v>0</v>
      </c>
      <c r="Y36" s="2">
        <f t="shared" si="18"/>
        <v>2</v>
      </c>
      <c r="Z36" s="34">
        <f t="shared" si="11"/>
        <v>139.6</v>
      </c>
      <c r="AA36" s="25" t="s">
        <v>581</v>
      </c>
    </row>
    <row r="37" spans="1:27">
      <c r="A37" s="12" t="s">
        <v>290</v>
      </c>
      <c r="B37" s="12" t="s">
        <v>31</v>
      </c>
      <c r="C37" s="12" t="s">
        <v>47</v>
      </c>
      <c r="D37" s="34">
        <v>49</v>
      </c>
      <c r="E37" s="36"/>
      <c r="F37" s="36">
        <v>14</v>
      </c>
      <c r="G37" s="37">
        <f>MAX(E37:F37)</f>
        <v>14</v>
      </c>
      <c r="H37" s="34"/>
      <c r="I37" s="36">
        <v>64</v>
      </c>
      <c r="J37" s="36"/>
      <c r="K37" s="36"/>
      <c r="L37" s="37">
        <f>MAX(I37:K37)</f>
        <v>64</v>
      </c>
      <c r="M37" s="34"/>
      <c r="N37" s="34">
        <f t="shared" si="12"/>
        <v>127</v>
      </c>
      <c r="O37" s="2">
        <f t="shared" si="13"/>
        <v>3</v>
      </c>
      <c r="P37" s="2"/>
      <c r="Q37" s="2"/>
      <c r="R37" s="2"/>
      <c r="S37" s="2"/>
      <c r="T37" s="2">
        <f t="shared" si="14"/>
        <v>1</v>
      </c>
      <c r="U37" s="2">
        <f t="shared" si="15"/>
        <v>0</v>
      </c>
      <c r="V37" s="2">
        <f t="shared" si="5"/>
        <v>0</v>
      </c>
      <c r="W37" s="2">
        <f t="shared" si="16"/>
        <v>1</v>
      </c>
      <c r="X37" s="2">
        <f t="shared" si="17"/>
        <v>0</v>
      </c>
      <c r="Y37" s="2">
        <f t="shared" si="18"/>
        <v>2</v>
      </c>
      <c r="Z37" s="34">
        <f t="shared" si="11"/>
        <v>127</v>
      </c>
      <c r="AA37" s="25" t="s">
        <v>581</v>
      </c>
    </row>
    <row r="38" spans="1:27">
      <c r="A38" s="2" t="s">
        <v>149</v>
      </c>
      <c r="B38" s="2" t="s">
        <v>15</v>
      </c>
      <c r="C38" s="2" t="s">
        <v>43</v>
      </c>
      <c r="D38" s="34"/>
      <c r="E38" s="36"/>
      <c r="F38" s="36"/>
      <c r="G38" s="37"/>
      <c r="H38" s="43">
        <v>50</v>
      </c>
      <c r="I38" s="36"/>
      <c r="J38" s="36">
        <v>90</v>
      </c>
      <c r="K38" s="36"/>
      <c r="L38" s="37">
        <f>MAX(I38:K38)</f>
        <v>90</v>
      </c>
      <c r="M38" s="34">
        <v>18.333333333333332</v>
      </c>
      <c r="N38" s="34">
        <f t="shared" si="12"/>
        <v>158.33333333333334</v>
      </c>
      <c r="O38" s="2">
        <f t="shared" si="13"/>
        <v>3</v>
      </c>
      <c r="P38" s="2"/>
      <c r="Q38" s="2"/>
      <c r="R38" s="2"/>
      <c r="S38" s="2"/>
      <c r="T38" s="2">
        <f t="shared" si="14"/>
        <v>0</v>
      </c>
      <c r="U38" s="2">
        <f t="shared" si="15"/>
        <v>0</v>
      </c>
      <c r="V38" s="44">
        <v>0</v>
      </c>
      <c r="W38" s="2">
        <f t="shared" si="16"/>
        <v>1</v>
      </c>
      <c r="X38" s="2">
        <f t="shared" si="17"/>
        <v>0</v>
      </c>
      <c r="Y38" s="2">
        <f t="shared" si="18"/>
        <v>1</v>
      </c>
      <c r="Z38" s="34">
        <f t="shared" si="11"/>
        <v>158.33333333333334</v>
      </c>
      <c r="AA38" s="7" t="s">
        <v>580</v>
      </c>
    </row>
    <row r="39" spans="1:27">
      <c r="A39" s="12" t="s">
        <v>269</v>
      </c>
      <c r="B39" s="12" t="s">
        <v>13</v>
      </c>
      <c r="C39" s="12" t="s">
        <v>27</v>
      </c>
      <c r="D39" s="34">
        <v>37</v>
      </c>
      <c r="E39" s="36">
        <v>19</v>
      </c>
      <c r="F39" s="36"/>
      <c r="G39" s="37">
        <f>MAX(E39:F39)</f>
        <v>19</v>
      </c>
      <c r="H39" s="34"/>
      <c r="I39" s="36">
        <v>81</v>
      </c>
      <c r="J39" s="36"/>
      <c r="K39" s="36"/>
      <c r="L39" s="37">
        <f>MAX(I39:K39)</f>
        <v>81</v>
      </c>
      <c r="M39" s="34"/>
      <c r="N39" s="34">
        <f t="shared" si="12"/>
        <v>137</v>
      </c>
      <c r="O39" s="2">
        <f t="shared" si="13"/>
        <v>3</v>
      </c>
      <c r="P39" s="2"/>
      <c r="Q39" s="2"/>
      <c r="R39" s="2"/>
      <c r="S39" s="2"/>
      <c r="T39" s="2">
        <f t="shared" si="14"/>
        <v>0</v>
      </c>
      <c r="U39" s="2">
        <f t="shared" si="15"/>
        <v>0</v>
      </c>
      <c r="V39" s="2">
        <f t="shared" ref="V39:V67" si="19">IF(H39&gt;45,1,0)</f>
        <v>0</v>
      </c>
      <c r="W39" s="2">
        <f t="shared" si="16"/>
        <v>1</v>
      </c>
      <c r="X39" s="2">
        <f t="shared" si="17"/>
        <v>0</v>
      </c>
      <c r="Y39" s="2">
        <f t="shared" si="18"/>
        <v>1</v>
      </c>
      <c r="Z39" s="34">
        <f t="shared" si="11"/>
        <v>137</v>
      </c>
      <c r="AA39" s="7" t="s">
        <v>580</v>
      </c>
    </row>
    <row r="40" spans="1:27">
      <c r="A40" s="12" t="s">
        <v>296</v>
      </c>
      <c r="B40" s="12" t="s">
        <v>74</v>
      </c>
      <c r="C40" s="12" t="s">
        <v>33</v>
      </c>
      <c r="D40" s="34">
        <v>48</v>
      </c>
      <c r="E40" s="36">
        <v>34</v>
      </c>
      <c r="F40" s="36"/>
      <c r="G40" s="37">
        <f>MAX(E40:F40)</f>
        <v>34</v>
      </c>
      <c r="H40" s="34">
        <v>42</v>
      </c>
      <c r="I40" s="36"/>
      <c r="J40" s="36"/>
      <c r="K40" s="36"/>
      <c r="L40" s="37"/>
      <c r="M40" s="34">
        <v>23</v>
      </c>
      <c r="N40" s="34">
        <f t="shared" si="12"/>
        <v>147</v>
      </c>
      <c r="O40" s="2">
        <f t="shared" si="13"/>
        <v>4</v>
      </c>
      <c r="P40" s="2"/>
      <c r="Q40" s="2"/>
      <c r="R40" s="2"/>
      <c r="S40" s="2"/>
      <c r="T40" s="2">
        <f t="shared" si="14"/>
        <v>1</v>
      </c>
      <c r="U40" s="2">
        <f t="shared" si="15"/>
        <v>0</v>
      </c>
      <c r="V40" s="2">
        <f t="shared" si="19"/>
        <v>0</v>
      </c>
      <c r="W40" s="2">
        <f t="shared" si="16"/>
        <v>0</v>
      </c>
      <c r="X40" s="2">
        <f t="shared" si="17"/>
        <v>0</v>
      </c>
      <c r="Y40" s="2">
        <f t="shared" si="18"/>
        <v>1</v>
      </c>
      <c r="Z40" s="34">
        <f>N40-MIN(D40,G40:H40,L40:M40)</f>
        <v>124</v>
      </c>
      <c r="AA40" s="7" t="s">
        <v>580</v>
      </c>
    </row>
    <row r="41" spans="1:27">
      <c r="A41" s="12" t="s">
        <v>288</v>
      </c>
      <c r="B41" s="12" t="s">
        <v>42</v>
      </c>
      <c r="C41" s="12" t="s">
        <v>16</v>
      </c>
      <c r="D41" s="34">
        <v>41</v>
      </c>
      <c r="E41" s="36"/>
      <c r="F41" s="36"/>
      <c r="G41" s="37"/>
      <c r="H41" s="34">
        <v>27</v>
      </c>
      <c r="I41" s="36">
        <v>56</v>
      </c>
      <c r="J41" s="36">
        <v>51</v>
      </c>
      <c r="K41" s="36"/>
      <c r="L41" s="37">
        <f>MAX(I41:K41)</f>
        <v>56</v>
      </c>
      <c r="M41" s="34"/>
      <c r="N41" s="34">
        <f t="shared" si="12"/>
        <v>124</v>
      </c>
      <c r="O41" s="2">
        <f t="shared" si="13"/>
        <v>3</v>
      </c>
      <c r="P41" s="2"/>
      <c r="Q41" s="2"/>
      <c r="R41" s="2"/>
      <c r="S41" s="2"/>
      <c r="T41" s="2">
        <f t="shared" si="14"/>
        <v>0</v>
      </c>
      <c r="U41" s="2">
        <f t="shared" si="15"/>
        <v>0</v>
      </c>
      <c r="V41" s="2">
        <f t="shared" si="19"/>
        <v>0</v>
      </c>
      <c r="W41" s="2">
        <f t="shared" si="16"/>
        <v>1</v>
      </c>
      <c r="X41" s="2">
        <f t="shared" si="17"/>
        <v>0</v>
      </c>
      <c r="Y41" s="2">
        <f t="shared" si="18"/>
        <v>1</v>
      </c>
      <c r="Z41" s="34">
        <f>N41</f>
        <v>124</v>
      </c>
      <c r="AA41" s="7" t="s">
        <v>580</v>
      </c>
    </row>
    <row r="42" spans="1:27">
      <c r="A42" s="12" t="s">
        <v>283</v>
      </c>
      <c r="B42" s="12" t="s">
        <v>18</v>
      </c>
      <c r="C42" s="12" t="s">
        <v>69</v>
      </c>
      <c r="D42" s="34">
        <v>40</v>
      </c>
      <c r="E42" s="36"/>
      <c r="F42" s="36">
        <v>15.6</v>
      </c>
      <c r="G42" s="37">
        <f>MAX(E42:F42)</f>
        <v>15.6</v>
      </c>
      <c r="H42" s="34"/>
      <c r="I42" s="36"/>
      <c r="J42" s="36"/>
      <c r="K42" s="36"/>
      <c r="L42" s="37"/>
      <c r="M42" s="34">
        <v>63</v>
      </c>
      <c r="N42" s="34">
        <f t="shared" si="12"/>
        <v>118.6</v>
      </c>
      <c r="O42" s="2">
        <f t="shared" si="13"/>
        <v>3</v>
      </c>
      <c r="P42" s="2"/>
      <c r="Q42" s="2"/>
      <c r="R42" s="2"/>
      <c r="S42" s="2"/>
      <c r="T42" s="2">
        <f t="shared" si="14"/>
        <v>0</v>
      </c>
      <c r="U42" s="2">
        <f t="shared" si="15"/>
        <v>0</v>
      </c>
      <c r="V42" s="2">
        <f t="shared" si="19"/>
        <v>0</v>
      </c>
      <c r="W42" s="2">
        <f t="shared" si="16"/>
        <v>0</v>
      </c>
      <c r="X42" s="2">
        <f t="shared" si="17"/>
        <v>1</v>
      </c>
      <c r="Y42" s="2">
        <f t="shared" si="18"/>
        <v>1</v>
      </c>
      <c r="Z42" s="34">
        <f>N42</f>
        <v>118.6</v>
      </c>
      <c r="AA42" s="7" t="s">
        <v>580</v>
      </c>
    </row>
    <row r="43" spans="1:27">
      <c r="A43" s="2" t="s">
        <v>138</v>
      </c>
      <c r="B43" s="2" t="s">
        <v>112</v>
      </c>
      <c r="C43" s="2" t="s">
        <v>6</v>
      </c>
      <c r="D43" s="34">
        <v>14</v>
      </c>
      <c r="E43" s="36"/>
      <c r="F43" s="36">
        <v>14</v>
      </c>
      <c r="G43" s="37">
        <f>MAX(E43:F43)</f>
        <v>14</v>
      </c>
      <c r="H43" s="34">
        <v>29</v>
      </c>
      <c r="I43" s="36">
        <v>56</v>
      </c>
      <c r="J43" s="36"/>
      <c r="K43" s="36"/>
      <c r="L43" s="37">
        <f>MAX(I43:K43)</f>
        <v>56</v>
      </c>
      <c r="M43" s="34"/>
      <c r="N43" s="34">
        <f t="shared" si="12"/>
        <v>113</v>
      </c>
      <c r="O43" s="2">
        <f t="shared" si="13"/>
        <v>4</v>
      </c>
      <c r="P43" s="2"/>
      <c r="Q43" s="2"/>
      <c r="R43" s="2"/>
      <c r="S43" s="2"/>
      <c r="T43" s="2">
        <f t="shared" si="14"/>
        <v>0</v>
      </c>
      <c r="U43" s="2">
        <f t="shared" si="15"/>
        <v>0</v>
      </c>
      <c r="V43" s="2">
        <f t="shared" si="19"/>
        <v>0</v>
      </c>
      <c r="W43" s="2">
        <f t="shared" si="16"/>
        <v>1</v>
      </c>
      <c r="X43" s="2">
        <f t="shared" si="17"/>
        <v>0</v>
      </c>
      <c r="Y43" s="2">
        <f t="shared" si="18"/>
        <v>1</v>
      </c>
      <c r="Z43" s="34">
        <f>N43-MIN(D43,G43:H43,L43:M43)</f>
        <v>99</v>
      </c>
      <c r="AA43" s="7" t="s">
        <v>580</v>
      </c>
    </row>
    <row r="44" spans="1:27">
      <c r="A44" s="12" t="s">
        <v>263</v>
      </c>
      <c r="B44" s="12" t="s">
        <v>25</v>
      </c>
      <c r="C44" s="12" t="s">
        <v>44</v>
      </c>
      <c r="D44" s="34">
        <v>18</v>
      </c>
      <c r="E44" s="36"/>
      <c r="F44" s="36">
        <v>79.2</v>
      </c>
      <c r="G44" s="37">
        <f>MAX(E44:F44)</f>
        <v>79.2</v>
      </c>
      <c r="H44" s="34"/>
      <c r="I44" s="36"/>
      <c r="J44" s="36"/>
      <c r="K44" s="36"/>
      <c r="L44" s="37"/>
      <c r="M44" s="34"/>
      <c r="N44" s="34">
        <f t="shared" si="12"/>
        <v>97.2</v>
      </c>
      <c r="O44" s="2">
        <f t="shared" si="13"/>
        <v>2</v>
      </c>
      <c r="P44" s="2"/>
      <c r="Q44" s="2"/>
      <c r="R44" s="2"/>
      <c r="S44" s="2"/>
      <c r="T44" s="2">
        <f t="shared" si="14"/>
        <v>0</v>
      </c>
      <c r="U44" s="2">
        <f t="shared" si="15"/>
        <v>1</v>
      </c>
      <c r="V44" s="2">
        <f t="shared" si="19"/>
        <v>0</v>
      </c>
      <c r="W44" s="2">
        <f t="shared" si="16"/>
        <v>0</v>
      </c>
      <c r="X44" s="2">
        <f t="shared" si="17"/>
        <v>0</v>
      </c>
      <c r="Y44" s="2">
        <f t="shared" si="18"/>
        <v>1</v>
      </c>
      <c r="Z44" s="34">
        <f t="shared" ref="Z44:Z67" si="20">N44</f>
        <v>97.2</v>
      </c>
      <c r="AA44" s="7" t="s">
        <v>580</v>
      </c>
    </row>
    <row r="45" spans="1:27">
      <c r="A45" s="12" t="s">
        <v>176</v>
      </c>
      <c r="B45" s="12" t="s">
        <v>74</v>
      </c>
      <c r="C45" s="12" t="s">
        <v>23</v>
      </c>
      <c r="D45" s="34">
        <v>10</v>
      </c>
      <c r="E45" s="36"/>
      <c r="F45" s="36">
        <v>3.2</v>
      </c>
      <c r="G45" s="37">
        <f>MAX(E45:F45)</f>
        <v>3.2</v>
      </c>
      <c r="H45" s="34"/>
      <c r="I45" s="36">
        <v>66</v>
      </c>
      <c r="J45" s="36"/>
      <c r="K45" s="36"/>
      <c r="L45" s="37">
        <f>MAX(I45:K45)</f>
        <v>66</v>
      </c>
      <c r="M45" s="34"/>
      <c r="N45" s="34">
        <f t="shared" si="12"/>
        <v>79.2</v>
      </c>
      <c r="O45" s="2">
        <f t="shared" si="13"/>
        <v>3</v>
      </c>
      <c r="P45" s="2"/>
      <c r="Q45" s="2"/>
      <c r="R45" s="2"/>
      <c r="S45" s="2"/>
      <c r="T45" s="2">
        <f t="shared" si="14"/>
        <v>0</v>
      </c>
      <c r="U45" s="2">
        <f t="shared" si="15"/>
        <v>0</v>
      </c>
      <c r="V45" s="2">
        <f t="shared" si="19"/>
        <v>0</v>
      </c>
      <c r="W45" s="2">
        <f t="shared" si="16"/>
        <v>1</v>
      </c>
      <c r="X45" s="2">
        <f t="shared" si="17"/>
        <v>0</v>
      </c>
      <c r="Y45" s="2">
        <f t="shared" si="18"/>
        <v>1</v>
      </c>
      <c r="Z45" s="34">
        <f t="shared" si="20"/>
        <v>79.2</v>
      </c>
      <c r="AA45" s="7" t="s">
        <v>580</v>
      </c>
    </row>
    <row r="46" spans="1:27" s="7" customFormat="1">
      <c r="A46" s="2" t="s">
        <v>142</v>
      </c>
      <c r="B46" s="2" t="s">
        <v>42</v>
      </c>
      <c r="C46" s="2" t="s">
        <v>19</v>
      </c>
      <c r="D46" s="34">
        <v>47</v>
      </c>
      <c r="E46" s="36"/>
      <c r="F46" s="36"/>
      <c r="G46" s="37"/>
      <c r="H46" s="34"/>
      <c r="I46" s="36"/>
      <c r="J46" s="36"/>
      <c r="K46" s="36"/>
      <c r="L46" s="37"/>
      <c r="M46" s="34">
        <v>30</v>
      </c>
      <c r="N46" s="34">
        <f t="shared" si="12"/>
        <v>77</v>
      </c>
      <c r="O46" s="2">
        <f t="shared" si="13"/>
        <v>2</v>
      </c>
      <c r="P46" s="2"/>
      <c r="Q46" s="2"/>
      <c r="R46" s="2"/>
      <c r="S46" s="2"/>
      <c r="T46" s="2">
        <f t="shared" si="14"/>
        <v>1</v>
      </c>
      <c r="U46" s="2">
        <f t="shared" si="15"/>
        <v>0</v>
      </c>
      <c r="V46" s="2">
        <f t="shared" si="19"/>
        <v>0</v>
      </c>
      <c r="W46" s="2">
        <f t="shared" si="16"/>
        <v>0</v>
      </c>
      <c r="X46" s="2">
        <f t="shared" si="17"/>
        <v>0</v>
      </c>
      <c r="Y46" s="2">
        <f t="shared" si="18"/>
        <v>1</v>
      </c>
      <c r="Z46" s="34">
        <f t="shared" si="20"/>
        <v>77</v>
      </c>
      <c r="AA46" s="7" t="s">
        <v>580</v>
      </c>
    </row>
    <row r="47" spans="1:27" s="7" customFormat="1">
      <c r="A47" s="12" t="s">
        <v>258</v>
      </c>
      <c r="B47" s="12" t="s">
        <v>98</v>
      </c>
      <c r="C47" s="12" t="s">
        <v>11</v>
      </c>
      <c r="D47" s="34"/>
      <c r="E47" s="36"/>
      <c r="F47" s="36"/>
      <c r="G47" s="37"/>
      <c r="H47" s="34"/>
      <c r="I47" s="36"/>
      <c r="J47" s="36"/>
      <c r="K47" s="36"/>
      <c r="L47" s="37"/>
      <c r="M47" s="34">
        <v>68</v>
      </c>
      <c r="N47" s="34">
        <f t="shared" si="12"/>
        <v>68</v>
      </c>
      <c r="O47" s="2">
        <f t="shared" si="13"/>
        <v>1</v>
      </c>
      <c r="P47" s="2"/>
      <c r="Q47" s="2"/>
      <c r="R47" s="2"/>
      <c r="S47" s="2"/>
      <c r="T47" s="2">
        <f t="shared" si="14"/>
        <v>0</v>
      </c>
      <c r="U47" s="2">
        <f t="shared" si="15"/>
        <v>0</v>
      </c>
      <c r="V47" s="2">
        <f t="shared" si="19"/>
        <v>0</v>
      </c>
      <c r="W47" s="2">
        <f t="shared" si="16"/>
        <v>0</v>
      </c>
      <c r="X47" s="2">
        <f t="shared" si="17"/>
        <v>1</v>
      </c>
      <c r="Y47" s="2">
        <f t="shared" si="18"/>
        <v>1</v>
      </c>
      <c r="Z47" s="34">
        <f t="shared" si="20"/>
        <v>68</v>
      </c>
      <c r="AA47" s="7" t="s">
        <v>580</v>
      </c>
    </row>
    <row r="48" spans="1:27" s="7" customFormat="1">
      <c r="A48" s="12" t="s">
        <v>278</v>
      </c>
      <c r="B48" s="12" t="s">
        <v>36</v>
      </c>
      <c r="C48" s="12" t="s">
        <v>17</v>
      </c>
      <c r="D48" s="34"/>
      <c r="E48" s="36"/>
      <c r="F48" s="36"/>
      <c r="G48" s="37"/>
      <c r="H48" s="34"/>
      <c r="I48" s="36">
        <v>68</v>
      </c>
      <c r="J48" s="36"/>
      <c r="K48" s="36"/>
      <c r="L48" s="37">
        <f>MAX(I48:K48)</f>
        <v>68</v>
      </c>
      <c r="M48" s="34"/>
      <c r="N48" s="34">
        <f t="shared" si="12"/>
        <v>68</v>
      </c>
      <c r="O48" s="2">
        <f t="shared" si="13"/>
        <v>1</v>
      </c>
      <c r="P48" s="2"/>
      <c r="Q48" s="2"/>
      <c r="R48" s="2"/>
      <c r="S48" s="2"/>
      <c r="T48" s="2">
        <f t="shared" si="14"/>
        <v>0</v>
      </c>
      <c r="U48" s="2">
        <f t="shared" si="15"/>
        <v>0</v>
      </c>
      <c r="V48" s="2">
        <f t="shared" si="19"/>
        <v>0</v>
      </c>
      <c r="W48" s="2">
        <f t="shared" si="16"/>
        <v>1</v>
      </c>
      <c r="X48" s="2">
        <f t="shared" si="17"/>
        <v>0</v>
      </c>
      <c r="Y48" s="2">
        <f t="shared" si="18"/>
        <v>1</v>
      </c>
      <c r="Z48" s="34">
        <f t="shared" si="20"/>
        <v>68</v>
      </c>
      <c r="AA48" s="7" t="s">
        <v>580</v>
      </c>
    </row>
    <row r="49" spans="1:27" s="7" customFormat="1">
      <c r="A49" s="12" t="s">
        <v>129</v>
      </c>
      <c r="B49" s="12" t="s">
        <v>24</v>
      </c>
      <c r="C49" s="12" t="s">
        <v>23</v>
      </c>
      <c r="D49" s="34">
        <v>14</v>
      </c>
      <c r="E49" s="36">
        <v>11</v>
      </c>
      <c r="F49" s="36">
        <v>12.8</v>
      </c>
      <c r="G49" s="37">
        <f>MAX(E49:F49)</f>
        <v>12.8</v>
      </c>
      <c r="H49" s="34"/>
      <c r="I49" s="36">
        <v>38</v>
      </c>
      <c r="J49" s="36"/>
      <c r="K49" s="36"/>
      <c r="L49" s="37">
        <f>MAX(I49:K49)</f>
        <v>38</v>
      </c>
      <c r="M49" s="34"/>
      <c r="N49" s="34">
        <f t="shared" si="12"/>
        <v>64.8</v>
      </c>
      <c r="O49" s="2">
        <f t="shared" si="13"/>
        <v>3</v>
      </c>
      <c r="P49" s="2"/>
      <c r="Q49" s="2"/>
      <c r="R49" s="2">
        <v>29</v>
      </c>
      <c r="S49" s="2"/>
      <c r="T49" s="2">
        <f t="shared" si="14"/>
        <v>0</v>
      </c>
      <c r="U49" s="2">
        <f t="shared" si="15"/>
        <v>0</v>
      </c>
      <c r="V49" s="2">
        <f t="shared" si="19"/>
        <v>0</v>
      </c>
      <c r="W49" s="2">
        <f t="shared" si="16"/>
        <v>0</v>
      </c>
      <c r="X49" s="2">
        <f t="shared" si="17"/>
        <v>0</v>
      </c>
      <c r="Y49" s="2">
        <f t="shared" si="18"/>
        <v>0</v>
      </c>
      <c r="Z49" s="34">
        <f t="shared" si="20"/>
        <v>64.8</v>
      </c>
      <c r="AA49" s="7" t="s">
        <v>580</v>
      </c>
    </row>
    <row r="50" spans="1:27" s="7" customFormat="1">
      <c r="A50" s="12" t="s">
        <v>297</v>
      </c>
      <c r="B50" s="12" t="s">
        <v>25</v>
      </c>
      <c r="C50" s="12" t="s">
        <v>17</v>
      </c>
      <c r="D50" s="34">
        <v>38</v>
      </c>
      <c r="E50" s="36"/>
      <c r="F50" s="36">
        <v>26.8</v>
      </c>
      <c r="G50" s="37">
        <f>MAX(E50:F50)</f>
        <v>26.8</v>
      </c>
      <c r="H50" s="34"/>
      <c r="I50" s="36"/>
      <c r="J50" s="36"/>
      <c r="K50" s="36"/>
      <c r="L50" s="37"/>
      <c r="M50" s="34"/>
      <c r="N50" s="34">
        <f t="shared" si="12"/>
        <v>64.8</v>
      </c>
      <c r="O50" s="2">
        <f t="shared" si="13"/>
        <v>2</v>
      </c>
      <c r="P50" s="2"/>
      <c r="Q50" s="2"/>
      <c r="R50" s="2"/>
      <c r="S50" s="2"/>
      <c r="T50" s="2">
        <f t="shared" si="14"/>
        <v>0</v>
      </c>
      <c r="U50" s="2">
        <f t="shared" si="15"/>
        <v>0</v>
      </c>
      <c r="V50" s="2">
        <f t="shared" si="19"/>
        <v>0</v>
      </c>
      <c r="W50" s="2">
        <f t="shared" si="16"/>
        <v>0</v>
      </c>
      <c r="X50" s="2">
        <f t="shared" si="17"/>
        <v>0</v>
      </c>
      <c r="Y50" s="2">
        <f t="shared" si="18"/>
        <v>0</v>
      </c>
      <c r="Z50" s="34">
        <f t="shared" si="20"/>
        <v>64.8</v>
      </c>
      <c r="AA50" s="7" t="s">
        <v>580</v>
      </c>
    </row>
    <row r="51" spans="1:27" s="7" customFormat="1">
      <c r="A51" s="12" t="s">
        <v>286</v>
      </c>
      <c r="B51" s="12" t="s">
        <v>287</v>
      </c>
      <c r="C51" s="12"/>
      <c r="D51" s="34">
        <v>30</v>
      </c>
      <c r="E51" s="36"/>
      <c r="F51" s="36">
        <v>6.8</v>
      </c>
      <c r="G51" s="37">
        <f>MAX(E51:F51)</f>
        <v>6.8</v>
      </c>
      <c r="H51" s="34">
        <v>18</v>
      </c>
      <c r="I51" s="36"/>
      <c r="J51" s="36"/>
      <c r="K51" s="36"/>
      <c r="L51" s="37"/>
      <c r="M51" s="34"/>
      <c r="N51" s="34">
        <f t="shared" si="12"/>
        <v>54.8</v>
      </c>
      <c r="O51" s="2">
        <f t="shared" si="13"/>
        <v>3</v>
      </c>
      <c r="P51" s="2"/>
      <c r="Q51" s="2"/>
      <c r="R51" s="2"/>
      <c r="S51" s="2"/>
      <c r="T51" s="2">
        <f t="shared" si="14"/>
        <v>0</v>
      </c>
      <c r="U51" s="2">
        <f t="shared" si="15"/>
        <v>0</v>
      </c>
      <c r="V51" s="2">
        <f t="shared" si="19"/>
        <v>0</v>
      </c>
      <c r="W51" s="2">
        <f t="shared" si="16"/>
        <v>0</v>
      </c>
      <c r="X51" s="2">
        <f t="shared" si="17"/>
        <v>0</v>
      </c>
      <c r="Y51" s="2">
        <f t="shared" si="18"/>
        <v>0</v>
      </c>
      <c r="Z51" s="34">
        <f t="shared" si="20"/>
        <v>54.8</v>
      </c>
      <c r="AA51" s="7" t="s">
        <v>580</v>
      </c>
    </row>
    <row r="52" spans="1:27" s="7" customFormat="1">
      <c r="A52" s="2" t="s">
        <v>124</v>
      </c>
      <c r="B52" s="2" t="s">
        <v>125</v>
      </c>
      <c r="C52" s="2" t="s">
        <v>19</v>
      </c>
      <c r="D52" s="34">
        <v>18</v>
      </c>
      <c r="E52" s="36">
        <v>28.333333333333332</v>
      </c>
      <c r="F52" s="36"/>
      <c r="G52" s="37">
        <f>MAX(E52:F52)</f>
        <v>28.333333333333332</v>
      </c>
      <c r="H52" s="34"/>
      <c r="I52" s="36"/>
      <c r="J52" s="36"/>
      <c r="K52" s="36"/>
      <c r="L52" s="37"/>
      <c r="M52" s="34"/>
      <c r="N52" s="34">
        <f t="shared" si="12"/>
        <v>46.333333333333329</v>
      </c>
      <c r="O52" s="2">
        <f t="shared" si="13"/>
        <v>2</v>
      </c>
      <c r="P52" s="2"/>
      <c r="Q52" s="2"/>
      <c r="R52" s="2"/>
      <c r="S52" s="2"/>
      <c r="T52" s="2">
        <f t="shared" si="14"/>
        <v>0</v>
      </c>
      <c r="U52" s="2">
        <f t="shared" si="15"/>
        <v>0</v>
      </c>
      <c r="V52" s="2">
        <f t="shared" si="19"/>
        <v>0</v>
      </c>
      <c r="W52" s="2">
        <f t="shared" si="16"/>
        <v>0</v>
      </c>
      <c r="X52" s="2">
        <f t="shared" si="17"/>
        <v>0</v>
      </c>
      <c r="Y52" s="2">
        <f t="shared" si="18"/>
        <v>0</v>
      </c>
      <c r="Z52" s="34">
        <f t="shared" si="20"/>
        <v>46.333333333333329</v>
      </c>
      <c r="AA52" s="7" t="s">
        <v>580</v>
      </c>
    </row>
    <row r="53" spans="1:27" s="7" customFormat="1">
      <c r="A53" s="12" t="s">
        <v>277</v>
      </c>
      <c r="B53" s="12" t="s">
        <v>125</v>
      </c>
      <c r="C53" s="12"/>
      <c r="D53" s="34"/>
      <c r="E53" s="36">
        <v>13</v>
      </c>
      <c r="F53" s="36"/>
      <c r="G53" s="37">
        <f>MAX(E53:F53)</f>
        <v>13</v>
      </c>
      <c r="H53" s="43">
        <v>17</v>
      </c>
      <c r="I53" s="36"/>
      <c r="J53" s="36"/>
      <c r="K53" s="36"/>
      <c r="L53" s="37"/>
      <c r="M53" s="34"/>
      <c r="N53" s="34">
        <f t="shared" si="12"/>
        <v>30</v>
      </c>
      <c r="O53" s="2">
        <f t="shared" si="13"/>
        <v>2</v>
      </c>
      <c r="P53" s="2"/>
      <c r="Q53" s="2"/>
      <c r="R53" s="2"/>
      <c r="S53" s="2"/>
      <c r="T53" s="2">
        <f t="shared" si="14"/>
        <v>0</v>
      </c>
      <c r="U53" s="2">
        <f t="shared" si="15"/>
        <v>0</v>
      </c>
      <c r="V53" s="2">
        <f t="shared" si="19"/>
        <v>0</v>
      </c>
      <c r="W53" s="2">
        <f t="shared" si="16"/>
        <v>0</v>
      </c>
      <c r="X53" s="2">
        <f t="shared" si="17"/>
        <v>0</v>
      </c>
      <c r="Y53" s="2">
        <f t="shared" si="18"/>
        <v>0</v>
      </c>
      <c r="Z53" s="34">
        <f t="shared" si="20"/>
        <v>30</v>
      </c>
      <c r="AA53" s="49" t="s">
        <v>573</v>
      </c>
    </row>
    <row r="54" spans="1:27">
      <c r="A54" s="2" t="s">
        <v>132</v>
      </c>
      <c r="B54" s="2" t="s">
        <v>104</v>
      </c>
      <c r="C54" s="2" t="s">
        <v>61</v>
      </c>
      <c r="D54" s="34"/>
      <c r="E54" s="36"/>
      <c r="F54" s="36"/>
      <c r="G54" s="37"/>
      <c r="H54" s="34"/>
      <c r="I54" s="36"/>
      <c r="J54" s="36"/>
      <c r="K54" s="36"/>
      <c r="L54" s="37"/>
      <c r="M54" s="34">
        <v>25</v>
      </c>
      <c r="N54" s="34">
        <f t="shared" si="12"/>
        <v>25</v>
      </c>
      <c r="O54" s="2">
        <f t="shared" si="13"/>
        <v>1</v>
      </c>
      <c r="P54" s="2"/>
      <c r="Q54" s="2"/>
      <c r="R54" s="2"/>
      <c r="S54" s="2"/>
      <c r="T54" s="2">
        <f t="shared" si="14"/>
        <v>0</v>
      </c>
      <c r="U54" s="2">
        <f t="shared" si="15"/>
        <v>0</v>
      </c>
      <c r="V54" s="2">
        <f t="shared" si="19"/>
        <v>0</v>
      </c>
      <c r="W54" s="2">
        <f t="shared" si="16"/>
        <v>0</v>
      </c>
      <c r="X54" s="2">
        <f t="shared" si="17"/>
        <v>0</v>
      </c>
      <c r="Y54" s="2">
        <f t="shared" si="18"/>
        <v>0</v>
      </c>
      <c r="Z54" s="34">
        <f t="shared" si="20"/>
        <v>25</v>
      </c>
      <c r="AA54" s="7" t="s">
        <v>580</v>
      </c>
    </row>
    <row r="55" spans="1:27" s="7" customFormat="1">
      <c r="A55" s="12" t="s">
        <v>272</v>
      </c>
      <c r="B55" s="12" t="s">
        <v>62</v>
      </c>
      <c r="C55" s="12" t="s">
        <v>1</v>
      </c>
      <c r="D55" s="34">
        <v>18</v>
      </c>
      <c r="E55" s="36"/>
      <c r="F55" s="36">
        <v>3.2</v>
      </c>
      <c r="G55" s="37">
        <f>MAX(E55:F55)</f>
        <v>3.2</v>
      </c>
      <c r="H55" s="34"/>
      <c r="I55" s="36"/>
      <c r="J55" s="36"/>
      <c r="K55" s="36"/>
      <c r="L55" s="37"/>
      <c r="M55" s="34"/>
      <c r="N55" s="34">
        <f t="shared" si="12"/>
        <v>21.2</v>
      </c>
      <c r="O55" s="2">
        <f t="shared" si="13"/>
        <v>2</v>
      </c>
      <c r="P55" s="2"/>
      <c r="Q55" s="2"/>
      <c r="R55" s="2"/>
      <c r="S55" s="2"/>
      <c r="T55" s="2">
        <f t="shared" si="14"/>
        <v>0</v>
      </c>
      <c r="U55" s="2">
        <f t="shared" si="15"/>
        <v>0</v>
      </c>
      <c r="V55" s="2">
        <f t="shared" si="19"/>
        <v>0</v>
      </c>
      <c r="W55" s="2">
        <f t="shared" si="16"/>
        <v>0</v>
      </c>
      <c r="X55" s="2">
        <f t="shared" si="17"/>
        <v>0</v>
      </c>
      <c r="Y55" s="2">
        <f t="shared" si="18"/>
        <v>0</v>
      </c>
      <c r="Z55" s="34">
        <f t="shared" si="20"/>
        <v>21.2</v>
      </c>
      <c r="AA55" s="7" t="s">
        <v>580</v>
      </c>
    </row>
    <row r="56" spans="1:27" s="7" customFormat="1">
      <c r="A56" s="12" t="s">
        <v>273</v>
      </c>
      <c r="B56" s="12" t="s">
        <v>15</v>
      </c>
      <c r="C56" s="12" t="s">
        <v>86</v>
      </c>
      <c r="D56" s="34"/>
      <c r="E56" s="36"/>
      <c r="F56" s="36">
        <v>3.2</v>
      </c>
      <c r="G56" s="37">
        <f>MAX(E56:F56)</f>
        <v>3.2</v>
      </c>
      <c r="H56" s="34"/>
      <c r="I56" s="36"/>
      <c r="J56" s="36"/>
      <c r="K56" s="36"/>
      <c r="L56" s="37"/>
      <c r="M56" s="34">
        <v>17</v>
      </c>
      <c r="N56" s="34">
        <f t="shared" si="12"/>
        <v>20.2</v>
      </c>
      <c r="O56" s="2">
        <f t="shared" si="13"/>
        <v>2</v>
      </c>
      <c r="P56" s="2"/>
      <c r="Q56" s="2">
        <v>1</v>
      </c>
      <c r="R56" s="2"/>
      <c r="S56" s="2"/>
      <c r="T56" s="2">
        <f t="shared" si="14"/>
        <v>0</v>
      </c>
      <c r="U56" s="2">
        <f t="shared" si="15"/>
        <v>0</v>
      </c>
      <c r="V56" s="2">
        <f t="shared" si="19"/>
        <v>0</v>
      </c>
      <c r="W56" s="2">
        <f t="shared" si="16"/>
        <v>0</v>
      </c>
      <c r="X56" s="2">
        <f t="shared" si="17"/>
        <v>0</v>
      </c>
      <c r="Y56" s="2">
        <f t="shared" si="18"/>
        <v>0</v>
      </c>
      <c r="Z56" s="34">
        <f t="shared" si="20"/>
        <v>20.2</v>
      </c>
      <c r="AA56" s="7" t="s">
        <v>580</v>
      </c>
    </row>
    <row r="57" spans="1:27" s="7" customFormat="1">
      <c r="A57" s="12" t="s">
        <v>264</v>
      </c>
      <c r="B57" s="12" t="s">
        <v>8</v>
      </c>
      <c r="C57" s="12" t="s">
        <v>37</v>
      </c>
      <c r="D57" s="34">
        <v>18</v>
      </c>
      <c r="E57" s="36"/>
      <c r="F57" s="36"/>
      <c r="G57" s="37"/>
      <c r="H57" s="34"/>
      <c r="I57" s="36"/>
      <c r="J57" s="36"/>
      <c r="K57" s="36"/>
      <c r="L57" s="37"/>
      <c r="M57" s="34"/>
      <c r="N57" s="34">
        <f t="shared" si="12"/>
        <v>18</v>
      </c>
      <c r="O57" s="2">
        <f t="shared" si="13"/>
        <v>1</v>
      </c>
      <c r="P57" s="2"/>
      <c r="Q57" s="2"/>
      <c r="R57" s="2"/>
      <c r="S57" s="2"/>
      <c r="T57" s="2">
        <f t="shared" si="14"/>
        <v>0</v>
      </c>
      <c r="U57" s="2">
        <f t="shared" si="15"/>
        <v>0</v>
      </c>
      <c r="V57" s="2">
        <f t="shared" si="19"/>
        <v>0</v>
      </c>
      <c r="W57" s="2">
        <f t="shared" si="16"/>
        <v>0</v>
      </c>
      <c r="X57" s="2">
        <f t="shared" si="17"/>
        <v>0</v>
      </c>
      <c r="Y57" s="2">
        <f t="shared" si="18"/>
        <v>0</v>
      </c>
      <c r="Z57" s="34">
        <f t="shared" si="20"/>
        <v>18</v>
      </c>
      <c r="AA57" s="7" t="s">
        <v>580</v>
      </c>
    </row>
    <row r="58" spans="1:27" s="7" customFormat="1">
      <c r="A58" s="12" t="s">
        <v>267</v>
      </c>
      <c r="B58" s="12" t="s">
        <v>125</v>
      </c>
      <c r="C58" s="12" t="s">
        <v>27</v>
      </c>
      <c r="D58" s="34"/>
      <c r="E58" s="36"/>
      <c r="F58" s="36">
        <v>16.8</v>
      </c>
      <c r="G58" s="37">
        <f>MAX(E58:F58)</f>
        <v>16.8</v>
      </c>
      <c r="H58" s="34"/>
      <c r="I58" s="36"/>
      <c r="J58" s="36"/>
      <c r="K58" s="36"/>
      <c r="L58" s="37"/>
      <c r="M58" s="34"/>
      <c r="N58" s="34">
        <f t="shared" si="12"/>
        <v>16.8</v>
      </c>
      <c r="O58" s="2">
        <f t="shared" si="13"/>
        <v>1</v>
      </c>
      <c r="P58" s="2"/>
      <c r="Q58" s="2"/>
      <c r="R58" s="2"/>
      <c r="S58" s="2"/>
      <c r="T58" s="2">
        <f t="shared" si="14"/>
        <v>0</v>
      </c>
      <c r="U58" s="2">
        <f t="shared" si="15"/>
        <v>0</v>
      </c>
      <c r="V58" s="2">
        <f t="shared" si="19"/>
        <v>0</v>
      </c>
      <c r="W58" s="2">
        <f t="shared" si="16"/>
        <v>0</v>
      </c>
      <c r="X58" s="2">
        <f t="shared" si="17"/>
        <v>0</v>
      </c>
      <c r="Y58" s="2">
        <f t="shared" si="18"/>
        <v>0</v>
      </c>
      <c r="Z58" s="34">
        <f t="shared" si="20"/>
        <v>16.8</v>
      </c>
      <c r="AA58" s="7" t="s">
        <v>580</v>
      </c>
    </row>
    <row r="59" spans="1:27" s="7" customFormat="1">
      <c r="A59" s="2" t="s">
        <v>135</v>
      </c>
      <c r="B59" s="2" t="s">
        <v>136</v>
      </c>
      <c r="C59" s="2" t="s">
        <v>137</v>
      </c>
      <c r="D59" s="34"/>
      <c r="E59" s="36"/>
      <c r="F59" s="36"/>
      <c r="G59" s="37"/>
      <c r="H59" s="34"/>
      <c r="I59" s="36"/>
      <c r="J59" s="36"/>
      <c r="K59" s="36"/>
      <c r="L59" s="37"/>
      <c r="M59" s="34"/>
      <c r="N59" s="34">
        <f t="shared" si="12"/>
        <v>0</v>
      </c>
      <c r="O59" s="2">
        <f t="shared" si="13"/>
        <v>0</v>
      </c>
      <c r="P59" s="2"/>
      <c r="Q59" s="2"/>
      <c r="R59" s="2"/>
      <c r="S59" s="2"/>
      <c r="T59" s="2">
        <f t="shared" si="14"/>
        <v>0</v>
      </c>
      <c r="U59" s="2">
        <f t="shared" si="15"/>
        <v>0</v>
      </c>
      <c r="V59" s="2">
        <f t="shared" si="19"/>
        <v>0</v>
      </c>
      <c r="W59" s="2">
        <f t="shared" si="16"/>
        <v>0</v>
      </c>
      <c r="X59" s="2">
        <f t="shared" si="17"/>
        <v>0</v>
      </c>
      <c r="Y59" s="2">
        <f t="shared" si="18"/>
        <v>0</v>
      </c>
      <c r="Z59" s="34">
        <f t="shared" si="20"/>
        <v>0</v>
      </c>
      <c r="AA59" s="7" t="s">
        <v>582</v>
      </c>
    </row>
    <row r="60" spans="1:27" s="7" customFormat="1">
      <c r="A60" s="2" t="s">
        <v>99</v>
      </c>
      <c r="B60" s="2" t="s">
        <v>116</v>
      </c>
      <c r="C60" s="2" t="s">
        <v>102</v>
      </c>
      <c r="D60" s="34"/>
      <c r="E60" s="36"/>
      <c r="F60" s="36"/>
      <c r="G60" s="37"/>
      <c r="H60" s="34"/>
      <c r="I60" s="36"/>
      <c r="J60" s="36"/>
      <c r="K60" s="36"/>
      <c r="L60" s="37"/>
      <c r="M60" s="34"/>
      <c r="N60" s="34">
        <f t="shared" si="12"/>
        <v>0</v>
      </c>
      <c r="O60" s="2">
        <f t="shared" si="13"/>
        <v>0</v>
      </c>
      <c r="P60" s="2"/>
      <c r="Q60" s="2"/>
      <c r="R60" s="2"/>
      <c r="S60" s="2"/>
      <c r="T60" s="2">
        <f t="shared" si="14"/>
        <v>0</v>
      </c>
      <c r="U60" s="2">
        <f t="shared" si="15"/>
        <v>0</v>
      </c>
      <c r="V60" s="2">
        <f t="shared" si="19"/>
        <v>0</v>
      </c>
      <c r="W60" s="2">
        <f t="shared" si="16"/>
        <v>0</v>
      </c>
      <c r="X60" s="2">
        <f t="shared" si="17"/>
        <v>0</v>
      </c>
      <c r="Y60" s="2">
        <f t="shared" si="18"/>
        <v>0</v>
      </c>
      <c r="Z60" s="34">
        <f t="shared" si="20"/>
        <v>0</v>
      </c>
      <c r="AA60" s="7" t="s">
        <v>582</v>
      </c>
    </row>
    <row r="61" spans="1:27" s="7" customFormat="1">
      <c r="A61" s="2" t="s">
        <v>150</v>
      </c>
      <c r="B61" s="2" t="s">
        <v>101</v>
      </c>
      <c r="C61" s="2" t="s">
        <v>1</v>
      </c>
      <c r="D61" s="34"/>
      <c r="E61" s="36"/>
      <c r="F61" s="36"/>
      <c r="G61" s="37"/>
      <c r="H61" s="34"/>
      <c r="I61" s="36"/>
      <c r="J61" s="36"/>
      <c r="K61" s="36"/>
      <c r="L61" s="37"/>
      <c r="M61" s="34"/>
      <c r="N61" s="34">
        <f t="shared" si="12"/>
        <v>0</v>
      </c>
      <c r="O61" s="2">
        <f t="shared" si="13"/>
        <v>0</v>
      </c>
      <c r="P61" s="2"/>
      <c r="Q61" s="2"/>
      <c r="R61" s="2"/>
      <c r="S61" s="2"/>
      <c r="T61" s="2">
        <f t="shared" si="14"/>
        <v>0</v>
      </c>
      <c r="U61" s="2">
        <f t="shared" si="15"/>
        <v>0</v>
      </c>
      <c r="V61" s="2">
        <f t="shared" si="19"/>
        <v>0</v>
      </c>
      <c r="W61" s="2">
        <f t="shared" si="16"/>
        <v>0</v>
      </c>
      <c r="X61" s="2">
        <f t="shared" si="17"/>
        <v>0</v>
      </c>
      <c r="Y61" s="2">
        <f t="shared" si="18"/>
        <v>0</v>
      </c>
      <c r="Z61" s="34">
        <f t="shared" si="20"/>
        <v>0</v>
      </c>
      <c r="AA61" s="7" t="s">
        <v>582</v>
      </c>
    </row>
    <row r="62" spans="1:27" s="7" customFormat="1">
      <c r="A62" s="12" t="s">
        <v>292</v>
      </c>
      <c r="B62" s="12" t="s">
        <v>90</v>
      </c>
      <c r="C62" s="12" t="s">
        <v>44</v>
      </c>
      <c r="D62" s="34"/>
      <c r="E62" s="36"/>
      <c r="F62" s="36"/>
      <c r="G62" s="37"/>
      <c r="H62" s="34"/>
      <c r="I62" s="36"/>
      <c r="J62" s="36"/>
      <c r="K62" s="36"/>
      <c r="L62" s="37"/>
      <c r="M62" s="34"/>
      <c r="N62" s="34">
        <f t="shared" si="12"/>
        <v>0</v>
      </c>
      <c r="O62" s="2">
        <f t="shared" si="13"/>
        <v>0</v>
      </c>
      <c r="P62" s="2"/>
      <c r="Q62" s="2"/>
      <c r="R62" s="2"/>
      <c r="S62" s="2"/>
      <c r="T62" s="2">
        <f t="shared" si="14"/>
        <v>0</v>
      </c>
      <c r="U62" s="2">
        <f t="shared" si="15"/>
        <v>0</v>
      </c>
      <c r="V62" s="2">
        <f t="shared" si="19"/>
        <v>0</v>
      </c>
      <c r="W62" s="2">
        <f t="shared" si="16"/>
        <v>0</v>
      </c>
      <c r="X62" s="2">
        <f t="shared" si="17"/>
        <v>0</v>
      </c>
      <c r="Y62" s="2">
        <f t="shared" si="18"/>
        <v>0</v>
      </c>
      <c r="Z62" s="34">
        <f t="shared" si="20"/>
        <v>0</v>
      </c>
      <c r="AA62" s="7" t="s">
        <v>582</v>
      </c>
    </row>
    <row r="63" spans="1:27" s="7" customFormat="1">
      <c r="A63" s="12" t="s">
        <v>282</v>
      </c>
      <c r="B63" s="12" t="s">
        <v>42</v>
      </c>
      <c r="C63" s="12" t="s">
        <v>39</v>
      </c>
      <c r="D63" s="34"/>
      <c r="E63" s="36"/>
      <c r="F63" s="36"/>
      <c r="G63" s="37"/>
      <c r="H63" s="34"/>
      <c r="I63" s="36"/>
      <c r="J63" s="36"/>
      <c r="K63" s="36"/>
      <c r="L63" s="37"/>
      <c r="M63" s="34"/>
      <c r="N63" s="34">
        <f t="shared" si="12"/>
        <v>0</v>
      </c>
      <c r="O63" s="2">
        <f t="shared" si="13"/>
        <v>0</v>
      </c>
      <c r="P63" s="2"/>
      <c r="Q63" s="2"/>
      <c r="R63" s="2"/>
      <c r="S63" s="2"/>
      <c r="T63" s="2">
        <f t="shared" si="14"/>
        <v>0</v>
      </c>
      <c r="U63" s="2">
        <f t="shared" si="15"/>
        <v>0</v>
      </c>
      <c r="V63" s="2">
        <f t="shared" si="19"/>
        <v>0</v>
      </c>
      <c r="W63" s="2">
        <f t="shared" si="16"/>
        <v>0</v>
      </c>
      <c r="X63" s="2">
        <f t="shared" si="17"/>
        <v>0</v>
      </c>
      <c r="Y63" s="2">
        <f t="shared" si="18"/>
        <v>0</v>
      </c>
      <c r="Z63" s="34">
        <f t="shared" si="20"/>
        <v>0</v>
      </c>
      <c r="AA63" s="7" t="s">
        <v>582</v>
      </c>
    </row>
    <row r="64" spans="1:27" s="7" customFormat="1">
      <c r="A64" s="12" t="s">
        <v>293</v>
      </c>
      <c r="B64" s="12" t="s">
        <v>5</v>
      </c>
      <c r="C64" s="12" t="s">
        <v>6</v>
      </c>
      <c r="D64" s="34"/>
      <c r="E64" s="36"/>
      <c r="F64" s="36"/>
      <c r="G64" s="37"/>
      <c r="H64" s="34"/>
      <c r="I64" s="36"/>
      <c r="J64" s="36"/>
      <c r="K64" s="36"/>
      <c r="L64" s="37"/>
      <c r="M64" s="34"/>
      <c r="N64" s="34">
        <f t="shared" si="12"/>
        <v>0</v>
      </c>
      <c r="O64" s="2">
        <f t="shared" si="13"/>
        <v>0</v>
      </c>
      <c r="P64" s="2"/>
      <c r="Q64" s="2"/>
      <c r="R64" s="2"/>
      <c r="S64" s="2"/>
      <c r="T64" s="2">
        <f t="shared" si="14"/>
        <v>0</v>
      </c>
      <c r="U64" s="2">
        <f t="shared" si="15"/>
        <v>0</v>
      </c>
      <c r="V64" s="2">
        <f t="shared" si="19"/>
        <v>0</v>
      </c>
      <c r="W64" s="2">
        <f t="shared" si="16"/>
        <v>0</v>
      </c>
      <c r="X64" s="2">
        <f t="shared" si="17"/>
        <v>0</v>
      </c>
      <c r="Y64" s="2">
        <f t="shared" si="18"/>
        <v>0</v>
      </c>
      <c r="Z64" s="34">
        <f t="shared" si="20"/>
        <v>0</v>
      </c>
      <c r="AA64" s="7" t="s">
        <v>582</v>
      </c>
    </row>
    <row r="65" spans="1:27" s="7" customFormat="1">
      <c r="A65" s="12" t="s">
        <v>284</v>
      </c>
      <c r="B65" s="12" t="s">
        <v>26</v>
      </c>
      <c r="C65" s="12" t="s">
        <v>285</v>
      </c>
      <c r="D65" s="34"/>
      <c r="E65" s="36"/>
      <c r="F65" s="36"/>
      <c r="G65" s="37"/>
      <c r="H65" s="34"/>
      <c r="I65" s="36"/>
      <c r="J65" s="36"/>
      <c r="K65" s="36"/>
      <c r="L65" s="37"/>
      <c r="M65" s="34"/>
      <c r="N65" s="34">
        <f t="shared" si="12"/>
        <v>0</v>
      </c>
      <c r="O65" s="2">
        <f t="shared" si="13"/>
        <v>0</v>
      </c>
      <c r="P65" s="2"/>
      <c r="Q65" s="2"/>
      <c r="R65" s="2"/>
      <c r="S65" s="2"/>
      <c r="T65" s="2">
        <f t="shared" si="14"/>
        <v>0</v>
      </c>
      <c r="U65" s="2">
        <f t="shared" si="15"/>
        <v>0</v>
      </c>
      <c r="V65" s="2">
        <f t="shared" si="19"/>
        <v>0</v>
      </c>
      <c r="W65" s="2">
        <f t="shared" si="16"/>
        <v>0</v>
      </c>
      <c r="X65" s="2">
        <f t="shared" si="17"/>
        <v>0</v>
      </c>
      <c r="Y65" s="2">
        <f t="shared" si="18"/>
        <v>0</v>
      </c>
      <c r="Z65" s="34">
        <f t="shared" si="20"/>
        <v>0</v>
      </c>
      <c r="AA65" s="7" t="s">
        <v>582</v>
      </c>
    </row>
    <row r="66" spans="1:27" s="7" customFormat="1">
      <c r="A66" s="2" t="s">
        <v>140</v>
      </c>
      <c r="B66" s="2" t="s">
        <v>10</v>
      </c>
      <c r="C66" s="2" t="s">
        <v>141</v>
      </c>
      <c r="D66" s="34"/>
      <c r="E66" s="36"/>
      <c r="F66" s="36"/>
      <c r="G66" s="37"/>
      <c r="H66" s="34"/>
      <c r="I66" s="36"/>
      <c r="J66" s="36"/>
      <c r="K66" s="36"/>
      <c r="L66" s="37"/>
      <c r="M66" s="34"/>
      <c r="N66" s="34">
        <f t="shared" ref="N66:N67" si="21">SUM(D66,G66:H66,L66:M66)</f>
        <v>0</v>
      </c>
      <c r="O66" s="2">
        <f t="shared" si="13"/>
        <v>0</v>
      </c>
      <c r="P66" s="2"/>
      <c r="Q66" s="2"/>
      <c r="R66" s="2"/>
      <c r="S66" s="2"/>
      <c r="T66" s="2">
        <f t="shared" si="14"/>
        <v>0</v>
      </c>
      <c r="U66" s="2">
        <f t="shared" si="15"/>
        <v>0</v>
      </c>
      <c r="V66" s="2">
        <f t="shared" si="19"/>
        <v>0</v>
      </c>
      <c r="W66" s="2">
        <f t="shared" si="16"/>
        <v>0</v>
      </c>
      <c r="X66" s="2">
        <f t="shared" si="17"/>
        <v>0</v>
      </c>
      <c r="Y66" s="2">
        <f t="shared" ref="Y66:Y67" si="22">SUM(T66:X66)</f>
        <v>0</v>
      </c>
      <c r="Z66" s="34">
        <f t="shared" si="20"/>
        <v>0</v>
      </c>
      <c r="AA66" s="7" t="s">
        <v>582</v>
      </c>
    </row>
    <row r="67" spans="1:27">
      <c r="A67" s="2" t="s">
        <v>148</v>
      </c>
      <c r="B67" s="2" t="s">
        <v>8</v>
      </c>
      <c r="C67" s="2" t="s">
        <v>17</v>
      </c>
      <c r="D67" s="34"/>
      <c r="E67" s="36"/>
      <c r="F67" s="36"/>
      <c r="G67" s="37"/>
      <c r="H67" s="34"/>
      <c r="I67" s="36"/>
      <c r="J67" s="36"/>
      <c r="K67" s="36"/>
      <c r="L67" s="37"/>
      <c r="M67" s="34"/>
      <c r="N67" s="34">
        <f t="shared" si="21"/>
        <v>0</v>
      </c>
      <c r="O67" s="2">
        <f t="shared" si="13"/>
        <v>0</v>
      </c>
      <c r="P67" s="2"/>
      <c r="Q67" s="2"/>
      <c r="R67" s="2"/>
      <c r="S67" s="2"/>
      <c r="T67" s="2">
        <f t="shared" si="14"/>
        <v>0</v>
      </c>
      <c r="U67" s="2">
        <f t="shared" si="15"/>
        <v>0</v>
      </c>
      <c r="V67" s="2">
        <f t="shared" si="19"/>
        <v>0</v>
      </c>
      <c r="W67" s="2">
        <f t="shared" si="16"/>
        <v>0</v>
      </c>
      <c r="X67" s="2">
        <f t="shared" si="17"/>
        <v>0</v>
      </c>
      <c r="Y67" s="2">
        <f t="shared" si="22"/>
        <v>0</v>
      </c>
      <c r="Z67" s="34">
        <f t="shared" si="20"/>
        <v>0</v>
      </c>
      <c r="AA67" s="7" t="s">
        <v>582</v>
      </c>
    </row>
    <row r="69" spans="1:27">
      <c r="A69" s="5" t="s">
        <v>498</v>
      </c>
      <c r="B69" s="1"/>
      <c r="C69" s="1"/>
      <c r="D69" s="34"/>
      <c r="E69" s="36"/>
      <c r="F69" s="36"/>
      <c r="G69" s="37"/>
      <c r="H69" s="34"/>
      <c r="I69" s="36"/>
      <c r="J69" s="36"/>
      <c r="K69" s="36"/>
      <c r="L69" s="37"/>
      <c r="M69" s="34">
        <v>77</v>
      </c>
      <c r="N69" s="34">
        <f t="shared" ref="N69:N79" si="23">SUM(D69,G69:H69,L69:M69)</f>
        <v>77</v>
      </c>
      <c r="O69" s="2">
        <f t="shared" ref="O69:O79" si="24">COUNT(D69,G69:H69,L69:M69)</f>
        <v>1</v>
      </c>
      <c r="P69" s="2"/>
      <c r="Q69" s="2"/>
      <c r="R69" s="2"/>
      <c r="S69" s="2"/>
      <c r="T69" s="2">
        <f t="shared" ref="T69:T79" si="25">IF(D69&gt;46,1,0)</f>
        <v>0</v>
      </c>
      <c r="U69" s="2">
        <f t="shared" ref="U69:U79" si="26">IF(G69&gt;=50,1,0)</f>
        <v>0</v>
      </c>
      <c r="V69" s="2">
        <f t="shared" ref="V69:V79" si="27">IF(H69&gt;45,1,0)</f>
        <v>0</v>
      </c>
      <c r="W69" s="2">
        <f t="shared" ref="W69:W79" si="28">IF(L69&gt;=50,1,0)</f>
        <v>0</v>
      </c>
      <c r="X69" s="2">
        <f t="shared" ref="X69:X79" si="29">IF(M69&gt;=50,1,0)</f>
        <v>1</v>
      </c>
      <c r="Y69" s="2">
        <f t="shared" ref="Y69:Y79" si="30">SUM(T69:X69)</f>
        <v>1</v>
      </c>
      <c r="Z69" s="34">
        <f t="shared" ref="Z69:Z79" si="31">N69</f>
        <v>77</v>
      </c>
      <c r="AA69" s="7" t="s">
        <v>578</v>
      </c>
    </row>
    <row r="70" spans="1:27">
      <c r="A70" s="5" t="s">
        <v>502</v>
      </c>
      <c r="B70" s="1"/>
      <c r="C70" s="1"/>
      <c r="D70" s="34">
        <v>77</v>
      </c>
      <c r="E70" s="36"/>
      <c r="F70" s="36"/>
      <c r="G70" s="37"/>
      <c r="H70" s="34"/>
      <c r="I70" s="36"/>
      <c r="J70" s="36"/>
      <c r="K70" s="36"/>
      <c r="L70" s="37"/>
      <c r="M70" s="34"/>
      <c r="N70" s="34">
        <f t="shared" si="23"/>
        <v>77</v>
      </c>
      <c r="O70" s="2">
        <f t="shared" si="24"/>
        <v>1</v>
      </c>
      <c r="P70" s="2"/>
      <c r="Q70" s="2"/>
      <c r="R70" s="2"/>
      <c r="S70" s="2"/>
      <c r="T70" s="2">
        <f t="shared" si="25"/>
        <v>1</v>
      </c>
      <c r="U70" s="2">
        <f t="shared" si="26"/>
        <v>0</v>
      </c>
      <c r="V70" s="2">
        <f t="shared" si="27"/>
        <v>0</v>
      </c>
      <c r="W70" s="2">
        <f t="shared" si="28"/>
        <v>0</v>
      </c>
      <c r="X70" s="2">
        <f t="shared" si="29"/>
        <v>0</v>
      </c>
      <c r="Y70" s="2">
        <f t="shared" si="30"/>
        <v>1</v>
      </c>
      <c r="Z70" s="34">
        <f t="shared" si="31"/>
        <v>77</v>
      </c>
      <c r="AA70" s="7" t="s">
        <v>578</v>
      </c>
    </row>
    <row r="71" spans="1:27">
      <c r="A71" s="5" t="s">
        <v>497</v>
      </c>
      <c r="B71" s="1"/>
      <c r="C71" s="1"/>
      <c r="D71" s="34">
        <v>62</v>
      </c>
      <c r="E71" s="36"/>
      <c r="F71" s="36"/>
      <c r="G71" s="37"/>
      <c r="H71" s="34"/>
      <c r="I71" s="36"/>
      <c r="J71" s="36"/>
      <c r="K71" s="36"/>
      <c r="L71" s="37"/>
      <c r="M71" s="34"/>
      <c r="N71" s="34">
        <f t="shared" si="23"/>
        <v>62</v>
      </c>
      <c r="O71" s="2">
        <f t="shared" si="24"/>
        <v>1</v>
      </c>
      <c r="P71" s="2"/>
      <c r="Q71" s="2"/>
      <c r="R71" s="2"/>
      <c r="S71" s="2"/>
      <c r="T71" s="2">
        <f t="shared" si="25"/>
        <v>1</v>
      </c>
      <c r="U71" s="2">
        <f t="shared" si="26"/>
        <v>0</v>
      </c>
      <c r="V71" s="2">
        <f t="shared" si="27"/>
        <v>0</v>
      </c>
      <c r="W71" s="2">
        <f t="shared" si="28"/>
        <v>0</v>
      </c>
      <c r="X71" s="2">
        <f t="shared" si="29"/>
        <v>0</v>
      </c>
      <c r="Y71" s="2">
        <f t="shared" si="30"/>
        <v>1</v>
      </c>
      <c r="Z71" s="34">
        <f t="shared" si="31"/>
        <v>62</v>
      </c>
      <c r="AA71" s="7" t="s">
        <v>578</v>
      </c>
    </row>
    <row r="72" spans="1:27">
      <c r="A72" s="5" t="s">
        <v>565</v>
      </c>
      <c r="B72" s="1"/>
      <c r="C72" s="1"/>
      <c r="D72" s="34"/>
      <c r="E72" s="36"/>
      <c r="F72" s="36"/>
      <c r="G72" s="37"/>
      <c r="H72" s="34"/>
      <c r="I72" s="36">
        <v>48</v>
      </c>
      <c r="J72" s="36"/>
      <c r="K72" s="36"/>
      <c r="L72" s="37">
        <f>MAX(I72:K72)</f>
        <v>48</v>
      </c>
      <c r="M72" s="34"/>
      <c r="N72" s="34">
        <f t="shared" si="23"/>
        <v>48</v>
      </c>
      <c r="O72" s="2">
        <f t="shared" si="24"/>
        <v>1</v>
      </c>
      <c r="P72" s="2"/>
      <c r="Q72" s="2"/>
      <c r="R72" s="2"/>
      <c r="S72" s="2"/>
      <c r="T72" s="2">
        <f t="shared" si="25"/>
        <v>0</v>
      </c>
      <c r="U72" s="2">
        <f t="shared" si="26"/>
        <v>0</v>
      </c>
      <c r="V72" s="2">
        <f t="shared" si="27"/>
        <v>0</v>
      </c>
      <c r="W72" s="2">
        <f t="shared" si="28"/>
        <v>0</v>
      </c>
      <c r="X72" s="2">
        <f t="shared" si="29"/>
        <v>0</v>
      </c>
      <c r="Y72" s="2">
        <f t="shared" si="30"/>
        <v>0</v>
      </c>
      <c r="Z72" s="34">
        <f t="shared" si="31"/>
        <v>48</v>
      </c>
      <c r="AA72" s="50" t="s">
        <v>579</v>
      </c>
    </row>
    <row r="73" spans="1:27">
      <c r="A73" s="1" t="s">
        <v>504</v>
      </c>
      <c r="B73" s="1"/>
      <c r="C73" s="1"/>
      <c r="D73" s="34"/>
      <c r="E73" s="36"/>
      <c r="F73" s="36"/>
      <c r="G73" s="37"/>
      <c r="H73" s="34"/>
      <c r="I73" s="36"/>
      <c r="J73" s="36"/>
      <c r="K73" s="36"/>
      <c r="L73" s="37"/>
      <c r="M73" s="34">
        <v>37</v>
      </c>
      <c r="N73" s="34">
        <f t="shared" si="23"/>
        <v>37</v>
      </c>
      <c r="O73" s="2">
        <f t="shared" si="24"/>
        <v>1</v>
      </c>
      <c r="P73" s="2"/>
      <c r="Q73" s="2"/>
      <c r="R73" s="2"/>
      <c r="S73" s="2"/>
      <c r="T73" s="2">
        <f t="shared" si="25"/>
        <v>0</v>
      </c>
      <c r="U73" s="2">
        <f t="shared" si="26"/>
        <v>0</v>
      </c>
      <c r="V73" s="2">
        <f t="shared" si="27"/>
        <v>0</v>
      </c>
      <c r="W73" s="2">
        <f t="shared" si="28"/>
        <v>0</v>
      </c>
      <c r="X73" s="2">
        <f t="shared" si="29"/>
        <v>0</v>
      </c>
      <c r="Y73" s="2">
        <f t="shared" si="30"/>
        <v>0</v>
      </c>
      <c r="Z73" s="34">
        <f t="shared" si="31"/>
        <v>37</v>
      </c>
      <c r="AA73" s="7" t="s">
        <v>578</v>
      </c>
    </row>
    <row r="74" spans="1:27">
      <c r="A74" s="1" t="s">
        <v>500</v>
      </c>
      <c r="B74" s="1"/>
      <c r="C74" s="1"/>
      <c r="D74" s="34">
        <v>27</v>
      </c>
      <c r="E74" s="36"/>
      <c r="F74" s="36"/>
      <c r="G74" s="37"/>
      <c r="H74" s="34"/>
      <c r="I74" s="36"/>
      <c r="J74" s="36"/>
      <c r="K74" s="36"/>
      <c r="L74" s="37"/>
      <c r="M74" s="34"/>
      <c r="N74" s="34">
        <f t="shared" si="23"/>
        <v>27</v>
      </c>
      <c r="O74" s="2">
        <f t="shared" si="24"/>
        <v>1</v>
      </c>
      <c r="P74" s="2"/>
      <c r="Q74" s="2"/>
      <c r="R74" s="2"/>
      <c r="S74" s="2"/>
      <c r="T74" s="2">
        <f t="shared" si="25"/>
        <v>0</v>
      </c>
      <c r="U74" s="2">
        <f t="shared" si="26"/>
        <v>0</v>
      </c>
      <c r="V74" s="2">
        <f t="shared" si="27"/>
        <v>0</v>
      </c>
      <c r="W74" s="2">
        <f t="shared" si="28"/>
        <v>0</v>
      </c>
      <c r="X74" s="2">
        <f t="shared" si="29"/>
        <v>0</v>
      </c>
      <c r="Y74" s="2">
        <f t="shared" si="30"/>
        <v>0</v>
      </c>
      <c r="Z74" s="34">
        <f t="shared" si="31"/>
        <v>27</v>
      </c>
      <c r="AA74" s="7" t="s">
        <v>578</v>
      </c>
    </row>
    <row r="75" spans="1:27">
      <c r="A75" s="5" t="s">
        <v>501</v>
      </c>
      <c r="B75" s="1"/>
      <c r="C75" s="1"/>
      <c r="D75" s="34"/>
      <c r="E75" s="36"/>
      <c r="F75" s="36">
        <v>26</v>
      </c>
      <c r="G75" s="37">
        <f>MAX(E75:F75)</f>
        <v>26</v>
      </c>
      <c r="H75" s="34"/>
      <c r="I75" s="36"/>
      <c r="J75" s="36"/>
      <c r="K75" s="36"/>
      <c r="L75" s="37"/>
      <c r="M75" s="34"/>
      <c r="N75" s="34">
        <f t="shared" si="23"/>
        <v>26</v>
      </c>
      <c r="O75" s="2">
        <f t="shared" si="24"/>
        <v>1</v>
      </c>
      <c r="P75" s="2"/>
      <c r="Q75" s="2"/>
      <c r="R75" s="2"/>
      <c r="S75" s="2"/>
      <c r="T75" s="2">
        <f t="shared" si="25"/>
        <v>0</v>
      </c>
      <c r="U75" s="2">
        <f t="shared" si="26"/>
        <v>0</v>
      </c>
      <c r="V75" s="2">
        <f t="shared" si="27"/>
        <v>0</v>
      </c>
      <c r="W75" s="2">
        <f t="shared" si="28"/>
        <v>0</v>
      </c>
      <c r="X75" s="2">
        <f t="shared" si="29"/>
        <v>0</v>
      </c>
      <c r="Y75" s="2">
        <f t="shared" si="30"/>
        <v>0</v>
      </c>
      <c r="Z75" s="34">
        <f t="shared" si="31"/>
        <v>26</v>
      </c>
      <c r="AA75" s="7" t="s">
        <v>578</v>
      </c>
    </row>
    <row r="76" spans="1:27">
      <c r="A76" s="10" t="s">
        <v>499</v>
      </c>
      <c r="B76" s="1"/>
      <c r="C76" s="1"/>
      <c r="D76" s="34">
        <v>7</v>
      </c>
      <c r="E76" s="36">
        <v>6</v>
      </c>
      <c r="F76" s="36"/>
      <c r="G76" s="37">
        <f>MAX(E76:F76)</f>
        <v>6</v>
      </c>
      <c r="H76" s="34"/>
      <c r="I76" s="36"/>
      <c r="J76" s="36"/>
      <c r="K76" s="36"/>
      <c r="L76" s="37"/>
      <c r="M76" s="34"/>
      <c r="N76" s="34">
        <f t="shared" si="23"/>
        <v>13</v>
      </c>
      <c r="O76" s="2">
        <f t="shared" si="24"/>
        <v>2</v>
      </c>
      <c r="P76" s="2"/>
      <c r="Q76" s="2"/>
      <c r="R76" s="2"/>
      <c r="S76" s="2"/>
      <c r="T76" s="2">
        <f t="shared" si="25"/>
        <v>0</v>
      </c>
      <c r="U76" s="2">
        <f t="shared" si="26"/>
        <v>0</v>
      </c>
      <c r="V76" s="2">
        <f t="shared" si="27"/>
        <v>0</v>
      </c>
      <c r="W76" s="2">
        <f t="shared" si="28"/>
        <v>0</v>
      </c>
      <c r="X76" s="2">
        <f t="shared" si="29"/>
        <v>0</v>
      </c>
      <c r="Y76" s="2">
        <f t="shared" si="30"/>
        <v>0</v>
      </c>
      <c r="Z76" s="34">
        <f t="shared" si="31"/>
        <v>13</v>
      </c>
      <c r="AA76" s="7" t="s">
        <v>578</v>
      </c>
    </row>
    <row r="77" spans="1:27">
      <c r="A77" s="5" t="s">
        <v>503</v>
      </c>
      <c r="B77" s="1"/>
      <c r="C77" s="1"/>
      <c r="D77" s="34">
        <v>6</v>
      </c>
      <c r="E77" s="36">
        <v>2</v>
      </c>
      <c r="F77" s="36"/>
      <c r="G77" s="37">
        <f>MAX(E77:F77)</f>
        <v>2</v>
      </c>
      <c r="H77" s="34"/>
      <c r="I77" s="36"/>
      <c r="J77" s="36"/>
      <c r="K77" s="36"/>
      <c r="L77" s="37"/>
      <c r="M77" s="34"/>
      <c r="N77" s="34">
        <f t="shared" si="23"/>
        <v>8</v>
      </c>
      <c r="O77" s="2">
        <f t="shared" si="24"/>
        <v>2</v>
      </c>
      <c r="P77" s="2"/>
      <c r="Q77" s="2"/>
      <c r="R77" s="2"/>
      <c r="S77" s="2"/>
      <c r="T77" s="2">
        <f t="shared" si="25"/>
        <v>0</v>
      </c>
      <c r="U77" s="2">
        <f t="shared" si="26"/>
        <v>0</v>
      </c>
      <c r="V77" s="2">
        <f t="shared" si="27"/>
        <v>0</v>
      </c>
      <c r="W77" s="2">
        <f t="shared" si="28"/>
        <v>0</v>
      </c>
      <c r="X77" s="2">
        <f t="shared" si="29"/>
        <v>0</v>
      </c>
      <c r="Y77" s="2">
        <f t="shared" si="30"/>
        <v>0</v>
      </c>
      <c r="Z77" s="34">
        <f t="shared" si="31"/>
        <v>8</v>
      </c>
      <c r="AA77" s="7" t="s">
        <v>578</v>
      </c>
    </row>
    <row r="78" spans="1:27">
      <c r="A78" s="5" t="s">
        <v>564</v>
      </c>
      <c r="B78" s="1"/>
      <c r="C78" s="1"/>
      <c r="D78" s="34"/>
      <c r="E78" s="36"/>
      <c r="F78" s="36"/>
      <c r="G78" s="37"/>
      <c r="H78" s="34"/>
      <c r="I78" s="36">
        <v>5</v>
      </c>
      <c r="J78" s="36"/>
      <c r="K78" s="36"/>
      <c r="L78" s="37">
        <f>MAX(I78:K78)</f>
        <v>5</v>
      </c>
      <c r="M78" s="34"/>
      <c r="N78" s="34">
        <f t="shared" si="23"/>
        <v>5</v>
      </c>
      <c r="O78" s="2">
        <f t="shared" si="24"/>
        <v>1</v>
      </c>
      <c r="P78" s="2"/>
      <c r="Q78" s="2"/>
      <c r="R78" s="2"/>
      <c r="S78" s="2"/>
      <c r="T78" s="2">
        <f t="shared" si="25"/>
        <v>0</v>
      </c>
      <c r="U78" s="2">
        <f t="shared" si="26"/>
        <v>0</v>
      </c>
      <c r="V78" s="2">
        <f t="shared" si="27"/>
        <v>0</v>
      </c>
      <c r="W78" s="2">
        <f t="shared" si="28"/>
        <v>0</v>
      </c>
      <c r="X78" s="2">
        <f t="shared" si="29"/>
        <v>0</v>
      </c>
      <c r="Y78" s="2">
        <f t="shared" si="30"/>
        <v>0</v>
      </c>
      <c r="Z78" s="34">
        <f t="shared" si="31"/>
        <v>5</v>
      </c>
      <c r="AA78" s="7" t="s">
        <v>578</v>
      </c>
    </row>
    <row r="79" spans="1:27">
      <c r="A79" s="19" t="s">
        <v>529</v>
      </c>
      <c r="B79" s="20"/>
      <c r="C79" s="20"/>
      <c r="D79" s="34"/>
      <c r="E79" s="36"/>
      <c r="F79" s="36"/>
      <c r="G79" s="37"/>
      <c r="H79" s="34"/>
      <c r="I79" s="36"/>
      <c r="J79" s="36"/>
      <c r="K79" s="36"/>
      <c r="L79" s="37"/>
      <c r="M79" s="34"/>
      <c r="N79" s="34">
        <f t="shared" si="23"/>
        <v>0</v>
      </c>
      <c r="O79" s="2">
        <f t="shared" si="24"/>
        <v>0</v>
      </c>
      <c r="P79" s="2"/>
      <c r="Q79" s="2"/>
      <c r="R79" s="2"/>
      <c r="S79" s="2"/>
      <c r="T79" s="2">
        <f t="shared" si="25"/>
        <v>0</v>
      </c>
      <c r="U79" s="2">
        <f t="shared" si="26"/>
        <v>0</v>
      </c>
      <c r="V79" s="2">
        <f t="shared" si="27"/>
        <v>0</v>
      </c>
      <c r="W79" s="2">
        <f t="shared" si="28"/>
        <v>0</v>
      </c>
      <c r="X79" s="2">
        <f t="shared" si="29"/>
        <v>0</v>
      </c>
      <c r="Y79" s="2">
        <f t="shared" si="30"/>
        <v>0</v>
      </c>
      <c r="Z79" s="34">
        <f t="shared" si="31"/>
        <v>0</v>
      </c>
      <c r="AA79" s="7" t="s">
        <v>578</v>
      </c>
    </row>
    <row r="81" spans="20:24">
      <c r="T81" t="s">
        <v>575</v>
      </c>
      <c r="U81" t="s">
        <v>572</v>
      </c>
      <c r="V81" t="s">
        <v>568</v>
      </c>
      <c r="W81" s="7" t="s">
        <v>572</v>
      </c>
      <c r="X81" s="7" t="s">
        <v>572</v>
      </c>
    </row>
  </sheetData>
  <sortState ref="A2:AE42">
    <sortCondition descending="1" ref="Y2:Y42"/>
    <sortCondition descending="1" ref="Z2:Z42"/>
  </sortState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0"/>
  <sheetViews>
    <sheetView workbookViewId="0">
      <pane ySplit="1" topLeftCell="A68" activePane="bottomLeft" state="frozen"/>
      <selection pane="bottomLeft" activeCell="AB79" sqref="AB79:AB81"/>
    </sheetView>
  </sheetViews>
  <sheetFormatPr defaultColWidth="8.88671875" defaultRowHeight="14.4"/>
  <cols>
    <col min="1" max="1" width="11.44140625" style="7" customWidth="1"/>
    <col min="2" max="2" width="13.33203125" style="7" customWidth="1"/>
    <col min="3" max="3" width="6.6640625" style="7" customWidth="1"/>
    <col min="4" max="5" width="4.88671875" style="7" customWidth="1"/>
    <col min="6" max="6" width="5.77734375" style="7" customWidth="1"/>
    <col min="7" max="11" width="4.88671875" style="7" customWidth="1"/>
    <col min="12" max="12" width="6.33203125" style="7" customWidth="1"/>
    <col min="13" max="14" width="4.88671875" style="7" customWidth="1"/>
    <col min="15" max="15" width="7.109375" style="7" customWidth="1"/>
    <col min="16" max="18" width="4.88671875" style="7" customWidth="1"/>
    <col min="19" max="19" width="5.77734375" style="7" customWidth="1"/>
    <col min="20" max="20" width="7.109375" style="7" customWidth="1"/>
    <col min="21" max="25" width="4.88671875" style="7" customWidth="1"/>
    <col min="26" max="27" width="8.88671875" style="7"/>
    <col min="28" max="28" width="25.77734375" style="7" customWidth="1"/>
    <col min="29" max="16384" width="8.88671875" style="7"/>
  </cols>
  <sheetData>
    <row r="1" spans="1:28" ht="43.2">
      <c r="A1" s="6" t="s">
        <v>2</v>
      </c>
      <c r="B1" s="6" t="s">
        <v>3</v>
      </c>
      <c r="C1" s="6" t="s">
        <v>4</v>
      </c>
      <c r="D1" s="26" t="s">
        <v>534</v>
      </c>
      <c r="E1" s="29" t="s">
        <v>556</v>
      </c>
      <c r="F1" s="29" t="s">
        <v>557</v>
      </c>
      <c r="G1" s="29" t="s">
        <v>558</v>
      </c>
      <c r="H1" s="27" t="s">
        <v>559</v>
      </c>
      <c r="I1" s="30" t="s">
        <v>555</v>
      </c>
      <c r="J1" s="29" t="s">
        <v>539</v>
      </c>
      <c r="K1" s="29" t="s">
        <v>540</v>
      </c>
      <c r="L1" s="29" t="s">
        <v>541</v>
      </c>
      <c r="M1" s="27" t="s">
        <v>542</v>
      </c>
      <c r="N1" s="30" t="s">
        <v>543</v>
      </c>
      <c r="O1" s="31" t="s">
        <v>544</v>
      </c>
      <c r="P1" s="32" t="s">
        <v>545</v>
      </c>
      <c r="Q1" s="32"/>
      <c r="R1" s="32" t="s">
        <v>546</v>
      </c>
      <c r="S1" s="32" t="s">
        <v>547</v>
      </c>
      <c r="T1" s="33" t="s">
        <v>560</v>
      </c>
      <c r="U1" s="33" t="s">
        <v>548</v>
      </c>
      <c r="V1" s="33" t="s">
        <v>549</v>
      </c>
      <c r="W1" s="33" t="s">
        <v>550</v>
      </c>
      <c r="X1" s="33" t="s">
        <v>551</v>
      </c>
      <c r="Y1" s="33" t="s">
        <v>552</v>
      </c>
      <c r="Z1" s="31" t="s">
        <v>553</v>
      </c>
      <c r="AA1" s="33" t="s">
        <v>554</v>
      </c>
    </row>
    <row r="2" spans="1:28">
      <c r="A2" s="12" t="s">
        <v>106</v>
      </c>
      <c r="B2" s="12" t="s">
        <v>107</v>
      </c>
      <c r="C2" s="12"/>
      <c r="D2" s="34">
        <v>98</v>
      </c>
      <c r="E2" s="36">
        <v>62</v>
      </c>
      <c r="F2" s="36"/>
      <c r="G2" s="36">
        <v>35.798611111111107</v>
      </c>
      <c r="H2" s="37">
        <f t="shared" ref="H2:H7" si="0">MAX(E2:G2)</f>
        <v>62</v>
      </c>
      <c r="I2" s="34">
        <v>60</v>
      </c>
      <c r="J2" s="36"/>
      <c r="K2" s="36">
        <v>69</v>
      </c>
      <c r="L2" s="36"/>
      <c r="M2" s="37">
        <f>MAX(J2:L2)</f>
        <v>69</v>
      </c>
      <c r="N2" s="34">
        <v>83.333333333333329</v>
      </c>
      <c r="O2" s="34">
        <f t="shared" ref="O2:O33" si="1">SUM(D2,H2:I2,M2:N2)</f>
        <v>372.33333333333331</v>
      </c>
      <c r="P2" s="2">
        <f t="shared" ref="P2:P33" si="2">COUNT(D2,H2:I2,M2:N2)</f>
        <v>5</v>
      </c>
      <c r="Q2" s="2"/>
      <c r="R2" s="2"/>
      <c r="S2" s="2"/>
      <c r="T2" s="2"/>
      <c r="U2" s="2">
        <f t="shared" ref="U2:U33" si="3">IF(D2&gt;46,1,0)</f>
        <v>1</v>
      </c>
      <c r="V2" s="2">
        <f t="shared" ref="V2:V36" si="4">IF(H2&gt;=50,1,0)</f>
        <v>1</v>
      </c>
      <c r="W2" s="2">
        <f t="shared" ref="W2:W33" si="5">IF(I2&gt;=45,1,0)</f>
        <v>1</v>
      </c>
      <c r="X2" s="2">
        <f t="shared" ref="X2:X33" si="6">IF(M2&gt;=50,1,0)</f>
        <v>1</v>
      </c>
      <c r="Y2" s="2">
        <f t="shared" ref="Y2:Y33" si="7">IF(N2&gt;=50,1,0)</f>
        <v>1</v>
      </c>
      <c r="Z2" s="2">
        <f t="shared" ref="Z2:Z33" si="8">SUM(U2:Y2)</f>
        <v>5</v>
      </c>
      <c r="AA2" s="37">
        <f>M2+N2+D2</f>
        <v>250.33333333333331</v>
      </c>
      <c r="AB2" s="46" t="s">
        <v>576</v>
      </c>
    </row>
    <row r="3" spans="1:28">
      <c r="A3" s="2" t="s">
        <v>378</v>
      </c>
      <c r="B3" s="2" t="s">
        <v>31</v>
      </c>
      <c r="C3" s="2" t="s">
        <v>47</v>
      </c>
      <c r="D3" s="34">
        <v>99</v>
      </c>
      <c r="E3" s="36">
        <v>93</v>
      </c>
      <c r="F3" s="36"/>
      <c r="G3" s="36"/>
      <c r="H3" s="37">
        <f t="shared" si="0"/>
        <v>93</v>
      </c>
      <c r="I3" s="34">
        <v>47</v>
      </c>
      <c r="J3" s="36"/>
      <c r="K3" s="36"/>
      <c r="L3" s="36"/>
      <c r="M3" s="37"/>
      <c r="N3" s="34">
        <v>85</v>
      </c>
      <c r="O3" s="34">
        <f t="shared" si="1"/>
        <v>324</v>
      </c>
      <c r="P3" s="2">
        <f t="shared" si="2"/>
        <v>4</v>
      </c>
      <c r="Q3" s="2"/>
      <c r="R3" s="2"/>
      <c r="S3" s="2"/>
      <c r="T3" s="2"/>
      <c r="U3" s="2">
        <f t="shared" si="3"/>
        <v>1</v>
      </c>
      <c r="V3" s="2">
        <f t="shared" si="4"/>
        <v>1</v>
      </c>
      <c r="W3" s="2">
        <f t="shared" si="5"/>
        <v>1</v>
      </c>
      <c r="X3" s="2">
        <f t="shared" si="6"/>
        <v>0</v>
      </c>
      <c r="Y3" s="2">
        <f t="shared" si="7"/>
        <v>1</v>
      </c>
      <c r="Z3" s="2">
        <f t="shared" si="8"/>
        <v>4</v>
      </c>
      <c r="AA3" s="37">
        <f>SUM(D3,H3:I3,M3:N3)-MIN(D3,H3:I3,M3:N3)</f>
        <v>277</v>
      </c>
      <c r="AB3" s="46" t="s">
        <v>576</v>
      </c>
    </row>
    <row r="4" spans="1:28">
      <c r="A4" s="12" t="s">
        <v>315</v>
      </c>
      <c r="B4" s="12" t="s">
        <v>80</v>
      </c>
      <c r="C4" s="12" t="s">
        <v>86</v>
      </c>
      <c r="D4" s="34">
        <v>96</v>
      </c>
      <c r="E4" s="36"/>
      <c r="F4" s="36"/>
      <c r="G4" s="36">
        <v>76.208333333333329</v>
      </c>
      <c r="H4" s="37">
        <f t="shared" si="0"/>
        <v>76.208333333333329</v>
      </c>
      <c r="I4" s="34">
        <v>74</v>
      </c>
      <c r="J4" s="36"/>
      <c r="K4" s="36">
        <v>94</v>
      </c>
      <c r="L4" s="36"/>
      <c r="M4" s="37">
        <f>MAX(J4:L4)</f>
        <v>94</v>
      </c>
      <c r="N4" s="34"/>
      <c r="O4" s="34">
        <f t="shared" si="1"/>
        <v>340.20833333333331</v>
      </c>
      <c r="P4" s="2">
        <f t="shared" si="2"/>
        <v>4</v>
      </c>
      <c r="Q4" s="2"/>
      <c r="R4" s="2"/>
      <c r="S4" s="2"/>
      <c r="T4" s="2"/>
      <c r="U4" s="2">
        <f t="shared" si="3"/>
        <v>1</v>
      </c>
      <c r="V4" s="2">
        <f t="shared" si="4"/>
        <v>1</v>
      </c>
      <c r="W4" s="2">
        <f t="shared" si="5"/>
        <v>1</v>
      </c>
      <c r="X4" s="2">
        <f t="shared" si="6"/>
        <v>1</v>
      </c>
      <c r="Y4" s="2">
        <f t="shared" si="7"/>
        <v>0</v>
      </c>
      <c r="Z4" s="2">
        <f t="shared" si="8"/>
        <v>4</v>
      </c>
      <c r="AA4" s="37">
        <f>SUM(D4,H4:I4,M4:N4)-MIN(D4,H4:I4,M4:N4)</f>
        <v>266.20833333333331</v>
      </c>
      <c r="AB4" s="46" t="s">
        <v>576</v>
      </c>
    </row>
    <row r="5" spans="1:28">
      <c r="A5" s="12" t="s">
        <v>321</v>
      </c>
      <c r="B5" s="12" t="s">
        <v>55</v>
      </c>
      <c r="C5" s="12" t="s">
        <v>6</v>
      </c>
      <c r="D5" s="34">
        <v>62</v>
      </c>
      <c r="E5" s="36">
        <v>17</v>
      </c>
      <c r="F5" s="36"/>
      <c r="G5" s="36">
        <v>34.736111111111114</v>
      </c>
      <c r="H5" s="37">
        <f t="shared" si="0"/>
        <v>34.736111111111114</v>
      </c>
      <c r="I5" s="34">
        <v>51</v>
      </c>
      <c r="J5" s="36">
        <v>82</v>
      </c>
      <c r="K5" s="36"/>
      <c r="L5" s="36"/>
      <c r="M5" s="37">
        <f>MAX(J5:L5)</f>
        <v>82</v>
      </c>
      <c r="N5" s="34">
        <v>86.666666666666671</v>
      </c>
      <c r="O5" s="34">
        <f t="shared" si="1"/>
        <v>316.40277777777777</v>
      </c>
      <c r="P5" s="2">
        <f t="shared" si="2"/>
        <v>5</v>
      </c>
      <c r="Q5" s="2"/>
      <c r="R5" s="2"/>
      <c r="S5" s="2"/>
      <c r="T5" s="2"/>
      <c r="U5" s="2">
        <f t="shared" si="3"/>
        <v>1</v>
      </c>
      <c r="V5" s="2">
        <f t="shared" si="4"/>
        <v>0</v>
      </c>
      <c r="W5" s="2">
        <f t="shared" si="5"/>
        <v>1</v>
      </c>
      <c r="X5" s="2">
        <f t="shared" si="6"/>
        <v>1</v>
      </c>
      <c r="Y5" s="2">
        <f t="shared" si="7"/>
        <v>1</v>
      </c>
      <c r="Z5" s="2">
        <f t="shared" si="8"/>
        <v>4</v>
      </c>
      <c r="AA5" s="37">
        <f>N5+M5+D5</f>
        <v>230.66666666666669</v>
      </c>
      <c r="AB5" s="46" t="s">
        <v>576</v>
      </c>
    </row>
    <row r="6" spans="1:28">
      <c r="A6" s="12" t="s">
        <v>302</v>
      </c>
      <c r="B6" s="12" t="s">
        <v>303</v>
      </c>
      <c r="C6" s="12" t="s">
        <v>43</v>
      </c>
      <c r="D6" s="34">
        <v>82</v>
      </c>
      <c r="E6" s="36"/>
      <c r="F6" s="36"/>
      <c r="G6" s="36">
        <v>68.763888888888886</v>
      </c>
      <c r="H6" s="37">
        <f t="shared" si="0"/>
        <v>68.763888888888886</v>
      </c>
      <c r="I6" s="34">
        <v>73</v>
      </c>
      <c r="J6" s="36">
        <v>50</v>
      </c>
      <c r="K6" s="36"/>
      <c r="L6" s="36"/>
      <c r="M6" s="37">
        <f>MAX(J6:L6)</f>
        <v>50</v>
      </c>
      <c r="N6" s="34"/>
      <c r="O6" s="34">
        <f t="shared" si="1"/>
        <v>273.76388888888891</v>
      </c>
      <c r="P6" s="2">
        <f t="shared" si="2"/>
        <v>4</v>
      </c>
      <c r="Q6" s="2"/>
      <c r="R6" s="2"/>
      <c r="S6" s="2"/>
      <c r="T6" s="2"/>
      <c r="U6" s="2">
        <f t="shared" si="3"/>
        <v>1</v>
      </c>
      <c r="V6" s="2">
        <f t="shared" si="4"/>
        <v>1</v>
      </c>
      <c r="W6" s="2">
        <f t="shared" si="5"/>
        <v>1</v>
      </c>
      <c r="X6" s="2">
        <f t="shared" si="6"/>
        <v>1</v>
      </c>
      <c r="Y6" s="2">
        <f t="shared" si="7"/>
        <v>0</v>
      </c>
      <c r="Z6" s="2">
        <f t="shared" si="8"/>
        <v>4</v>
      </c>
      <c r="AA6" s="37">
        <f>SUM(D6,H6:I6,M6:N6)-MIN(D6,H6:I6,M6:N6)</f>
        <v>223.76388888888891</v>
      </c>
      <c r="AB6" s="46" t="s">
        <v>576</v>
      </c>
    </row>
    <row r="7" spans="1:28">
      <c r="A7" s="12" t="s">
        <v>304</v>
      </c>
      <c r="B7" s="12" t="s">
        <v>305</v>
      </c>
      <c r="C7" s="12" t="s">
        <v>23</v>
      </c>
      <c r="D7" s="34">
        <v>99</v>
      </c>
      <c r="E7" s="36">
        <v>85</v>
      </c>
      <c r="F7" s="36"/>
      <c r="G7" s="36"/>
      <c r="H7" s="37">
        <f t="shared" si="0"/>
        <v>85</v>
      </c>
      <c r="I7" s="34"/>
      <c r="J7" s="36"/>
      <c r="K7" s="36"/>
      <c r="L7" s="36"/>
      <c r="M7" s="37"/>
      <c r="N7" s="34">
        <v>90</v>
      </c>
      <c r="O7" s="34">
        <f t="shared" si="1"/>
        <v>274</v>
      </c>
      <c r="P7" s="2">
        <f t="shared" si="2"/>
        <v>3</v>
      </c>
      <c r="Q7" s="2"/>
      <c r="R7" s="2"/>
      <c r="S7" s="2"/>
      <c r="T7" s="2"/>
      <c r="U7" s="2">
        <f t="shared" si="3"/>
        <v>1</v>
      </c>
      <c r="V7" s="2">
        <f t="shared" si="4"/>
        <v>1</v>
      </c>
      <c r="W7" s="2">
        <f t="shared" si="5"/>
        <v>0</v>
      </c>
      <c r="X7" s="2">
        <f t="shared" si="6"/>
        <v>0</v>
      </c>
      <c r="Y7" s="2">
        <f t="shared" si="7"/>
        <v>1</v>
      </c>
      <c r="Z7" s="2">
        <f t="shared" si="8"/>
        <v>3</v>
      </c>
      <c r="AA7" s="37">
        <f t="shared" ref="AA7:AA13" si="9">SUM(D7,H7:I7,M7:N7)</f>
        <v>274</v>
      </c>
      <c r="AB7" s="46" t="s">
        <v>576</v>
      </c>
    </row>
    <row r="8" spans="1:28">
      <c r="A8" s="12" t="s">
        <v>313</v>
      </c>
      <c r="B8" s="12" t="s">
        <v>60</v>
      </c>
      <c r="C8" s="12" t="s">
        <v>58</v>
      </c>
      <c r="D8" s="34">
        <v>83</v>
      </c>
      <c r="E8" s="36"/>
      <c r="F8" s="36"/>
      <c r="G8" s="36"/>
      <c r="H8" s="37"/>
      <c r="I8" s="34"/>
      <c r="J8" s="36"/>
      <c r="K8" s="36">
        <v>94</v>
      </c>
      <c r="L8" s="36"/>
      <c r="M8" s="37">
        <f>MAX(J8:L8)</f>
        <v>94</v>
      </c>
      <c r="N8" s="34">
        <v>93.333333333333329</v>
      </c>
      <c r="O8" s="34">
        <f t="shared" si="1"/>
        <v>270.33333333333331</v>
      </c>
      <c r="P8" s="2">
        <f t="shared" si="2"/>
        <v>3</v>
      </c>
      <c r="Q8" s="2"/>
      <c r="R8" s="2"/>
      <c r="S8" s="2"/>
      <c r="T8" s="2"/>
      <c r="U8" s="2">
        <f t="shared" si="3"/>
        <v>1</v>
      </c>
      <c r="V8" s="2">
        <f t="shared" si="4"/>
        <v>0</v>
      </c>
      <c r="W8" s="2">
        <f t="shared" si="5"/>
        <v>0</v>
      </c>
      <c r="X8" s="2">
        <f t="shared" si="6"/>
        <v>1</v>
      </c>
      <c r="Y8" s="2">
        <f t="shared" si="7"/>
        <v>1</v>
      </c>
      <c r="Z8" s="2">
        <f t="shared" si="8"/>
        <v>3</v>
      </c>
      <c r="AA8" s="37">
        <f t="shared" si="9"/>
        <v>270.33333333333331</v>
      </c>
      <c r="AB8" s="46" t="s">
        <v>576</v>
      </c>
    </row>
    <row r="9" spans="1:28">
      <c r="A9" s="5" t="s">
        <v>372</v>
      </c>
      <c r="B9" s="5" t="s">
        <v>10</v>
      </c>
      <c r="C9" s="5" t="s">
        <v>1</v>
      </c>
      <c r="D9" s="34">
        <v>97</v>
      </c>
      <c r="E9" s="36">
        <v>84</v>
      </c>
      <c r="F9" s="36"/>
      <c r="G9" s="36"/>
      <c r="H9" s="37">
        <f t="shared" ref="H9:H14" si="10">MAX(E9:G9)</f>
        <v>84</v>
      </c>
      <c r="I9" s="34"/>
      <c r="J9" s="36"/>
      <c r="K9" s="36"/>
      <c r="L9" s="36"/>
      <c r="M9" s="37"/>
      <c r="N9" s="34">
        <v>76.666666666666671</v>
      </c>
      <c r="O9" s="34">
        <f t="shared" si="1"/>
        <v>257.66666666666669</v>
      </c>
      <c r="P9" s="2">
        <f t="shared" si="2"/>
        <v>3</v>
      </c>
      <c r="Q9" s="2"/>
      <c r="R9" s="2"/>
      <c r="S9" s="2"/>
      <c r="T9" s="2"/>
      <c r="U9" s="2">
        <f t="shared" si="3"/>
        <v>1</v>
      </c>
      <c r="V9" s="2">
        <f t="shared" si="4"/>
        <v>1</v>
      </c>
      <c r="W9" s="2">
        <f t="shared" si="5"/>
        <v>0</v>
      </c>
      <c r="X9" s="2">
        <f t="shared" si="6"/>
        <v>0</v>
      </c>
      <c r="Y9" s="2">
        <f t="shared" si="7"/>
        <v>1</v>
      </c>
      <c r="Z9" s="2">
        <f t="shared" si="8"/>
        <v>3</v>
      </c>
      <c r="AA9" s="37">
        <f t="shared" si="9"/>
        <v>257.66666666666669</v>
      </c>
      <c r="AB9" s="46" t="s">
        <v>576</v>
      </c>
    </row>
    <row r="10" spans="1:28">
      <c r="A10" s="12" t="s">
        <v>168</v>
      </c>
      <c r="B10" s="12" t="s">
        <v>113</v>
      </c>
      <c r="C10" s="12" t="s">
        <v>9</v>
      </c>
      <c r="D10" s="34">
        <v>96</v>
      </c>
      <c r="E10" s="36">
        <v>78</v>
      </c>
      <c r="F10" s="36"/>
      <c r="G10" s="36"/>
      <c r="H10" s="37">
        <f t="shared" si="10"/>
        <v>78</v>
      </c>
      <c r="I10" s="34"/>
      <c r="J10" s="36"/>
      <c r="K10" s="36"/>
      <c r="L10" s="36"/>
      <c r="M10" s="37"/>
      <c r="N10" s="34">
        <v>83.333333333333329</v>
      </c>
      <c r="O10" s="34">
        <f t="shared" si="1"/>
        <v>257.33333333333331</v>
      </c>
      <c r="P10" s="2">
        <f t="shared" si="2"/>
        <v>3</v>
      </c>
      <c r="Q10" s="2"/>
      <c r="R10" s="2"/>
      <c r="S10" s="2"/>
      <c r="T10" s="2"/>
      <c r="U10" s="2">
        <f t="shared" si="3"/>
        <v>1</v>
      </c>
      <c r="V10" s="2">
        <f t="shared" si="4"/>
        <v>1</v>
      </c>
      <c r="W10" s="2">
        <f t="shared" si="5"/>
        <v>0</v>
      </c>
      <c r="X10" s="2">
        <f t="shared" si="6"/>
        <v>0</v>
      </c>
      <c r="Y10" s="2">
        <f t="shared" si="7"/>
        <v>1</v>
      </c>
      <c r="Z10" s="2">
        <f t="shared" si="8"/>
        <v>3</v>
      </c>
      <c r="AA10" s="37">
        <f t="shared" si="9"/>
        <v>257.33333333333331</v>
      </c>
      <c r="AB10" s="46" t="s">
        <v>576</v>
      </c>
    </row>
    <row r="11" spans="1:28">
      <c r="A11" s="12" t="s">
        <v>306</v>
      </c>
      <c r="B11" s="12" t="s">
        <v>25</v>
      </c>
      <c r="C11" s="12" t="s">
        <v>61</v>
      </c>
      <c r="D11" s="34">
        <v>91</v>
      </c>
      <c r="E11" s="36"/>
      <c r="F11" s="36"/>
      <c r="G11" s="36">
        <v>58.430555555555557</v>
      </c>
      <c r="H11" s="37">
        <f t="shared" si="10"/>
        <v>58.430555555555557</v>
      </c>
      <c r="I11" s="34"/>
      <c r="J11" s="36"/>
      <c r="K11" s="36"/>
      <c r="L11" s="36"/>
      <c r="M11" s="37"/>
      <c r="N11" s="34">
        <v>95</v>
      </c>
      <c r="O11" s="34">
        <f t="shared" si="1"/>
        <v>244.43055555555554</v>
      </c>
      <c r="P11" s="2">
        <f t="shared" si="2"/>
        <v>3</v>
      </c>
      <c r="Q11" s="2"/>
      <c r="R11" s="2"/>
      <c r="S11" s="2"/>
      <c r="T11" s="2"/>
      <c r="U11" s="2">
        <f t="shared" si="3"/>
        <v>1</v>
      </c>
      <c r="V11" s="2">
        <f t="shared" si="4"/>
        <v>1</v>
      </c>
      <c r="W11" s="2">
        <f t="shared" si="5"/>
        <v>0</v>
      </c>
      <c r="X11" s="2">
        <f t="shared" si="6"/>
        <v>0</v>
      </c>
      <c r="Y11" s="2">
        <f t="shared" si="7"/>
        <v>1</v>
      </c>
      <c r="Z11" s="2">
        <f t="shared" si="8"/>
        <v>3</v>
      </c>
      <c r="AA11" s="37">
        <f t="shared" si="9"/>
        <v>244.43055555555554</v>
      </c>
      <c r="AB11" s="46" t="s">
        <v>576</v>
      </c>
    </row>
    <row r="12" spans="1:28">
      <c r="A12" s="12" t="s">
        <v>307</v>
      </c>
      <c r="B12" s="12" t="s">
        <v>75</v>
      </c>
      <c r="C12" s="12" t="s">
        <v>308</v>
      </c>
      <c r="D12" s="34">
        <v>82</v>
      </c>
      <c r="E12" s="36"/>
      <c r="F12" s="36"/>
      <c r="G12" s="36">
        <v>64.3125</v>
      </c>
      <c r="H12" s="37">
        <f t="shared" si="10"/>
        <v>64.3125</v>
      </c>
      <c r="I12" s="34"/>
      <c r="J12" s="36"/>
      <c r="K12" s="36"/>
      <c r="L12" s="36"/>
      <c r="M12" s="37"/>
      <c r="N12" s="34">
        <v>96.666666666666671</v>
      </c>
      <c r="O12" s="34">
        <f t="shared" si="1"/>
        <v>242.97916666666669</v>
      </c>
      <c r="P12" s="2">
        <f t="shared" si="2"/>
        <v>3</v>
      </c>
      <c r="Q12" s="2"/>
      <c r="R12" s="2"/>
      <c r="S12" s="2"/>
      <c r="T12" s="2"/>
      <c r="U12" s="2">
        <f t="shared" si="3"/>
        <v>1</v>
      </c>
      <c r="V12" s="2">
        <f t="shared" si="4"/>
        <v>1</v>
      </c>
      <c r="W12" s="2">
        <f t="shared" si="5"/>
        <v>0</v>
      </c>
      <c r="X12" s="2">
        <f t="shared" si="6"/>
        <v>0</v>
      </c>
      <c r="Y12" s="2">
        <f t="shared" si="7"/>
        <v>1</v>
      </c>
      <c r="Z12" s="2">
        <f t="shared" si="8"/>
        <v>3</v>
      </c>
      <c r="AA12" s="37">
        <f t="shared" si="9"/>
        <v>242.97916666666669</v>
      </c>
      <c r="AB12" s="46" t="s">
        <v>576</v>
      </c>
    </row>
    <row r="13" spans="1:28">
      <c r="A13" s="13" t="s">
        <v>365</v>
      </c>
      <c r="B13" s="13" t="s">
        <v>8</v>
      </c>
      <c r="C13" s="13" t="s">
        <v>9</v>
      </c>
      <c r="D13" s="34">
        <v>82</v>
      </c>
      <c r="E13" s="36">
        <v>57</v>
      </c>
      <c r="F13" s="36"/>
      <c r="G13" s="36">
        <v>66.777777777777771</v>
      </c>
      <c r="H13" s="37">
        <f t="shared" si="10"/>
        <v>66.777777777777771</v>
      </c>
      <c r="I13" s="34"/>
      <c r="J13" s="36"/>
      <c r="K13" s="36"/>
      <c r="L13" s="36"/>
      <c r="M13" s="37"/>
      <c r="N13" s="34">
        <v>90</v>
      </c>
      <c r="O13" s="34">
        <f t="shared" si="1"/>
        <v>238.77777777777777</v>
      </c>
      <c r="P13" s="2">
        <f t="shared" si="2"/>
        <v>3</v>
      </c>
      <c r="Q13" s="2"/>
      <c r="R13" s="2"/>
      <c r="S13" s="2"/>
      <c r="T13" s="2"/>
      <c r="U13" s="2">
        <f t="shared" si="3"/>
        <v>1</v>
      </c>
      <c r="V13" s="2">
        <f t="shared" si="4"/>
        <v>1</v>
      </c>
      <c r="W13" s="2">
        <f t="shared" si="5"/>
        <v>0</v>
      </c>
      <c r="X13" s="2">
        <f t="shared" si="6"/>
        <v>0</v>
      </c>
      <c r="Y13" s="2">
        <f t="shared" si="7"/>
        <v>1</v>
      </c>
      <c r="Z13" s="2">
        <f t="shared" si="8"/>
        <v>3</v>
      </c>
      <c r="AA13" s="37">
        <f t="shared" si="9"/>
        <v>238.77777777777777</v>
      </c>
      <c r="AB13" s="46" t="s">
        <v>576</v>
      </c>
    </row>
    <row r="14" spans="1:28">
      <c r="A14" s="12" t="s">
        <v>314</v>
      </c>
      <c r="B14" s="12" t="s">
        <v>34</v>
      </c>
      <c r="C14" s="12" t="s">
        <v>43</v>
      </c>
      <c r="D14" s="34">
        <v>84</v>
      </c>
      <c r="E14" s="36"/>
      <c r="F14" s="36"/>
      <c r="G14" s="36">
        <v>5.729166666666667</v>
      </c>
      <c r="H14" s="37">
        <f t="shared" si="10"/>
        <v>5.729166666666667</v>
      </c>
      <c r="I14" s="34">
        <v>62</v>
      </c>
      <c r="J14" s="36">
        <v>81</v>
      </c>
      <c r="K14" s="36">
        <v>91</v>
      </c>
      <c r="L14" s="36"/>
      <c r="M14" s="37">
        <f>MAX(J14:L14)</f>
        <v>91</v>
      </c>
      <c r="N14" s="34"/>
      <c r="O14" s="34">
        <f t="shared" si="1"/>
        <v>242.72916666666669</v>
      </c>
      <c r="P14" s="2">
        <f t="shared" si="2"/>
        <v>4</v>
      </c>
      <c r="Q14" s="2"/>
      <c r="R14" s="2"/>
      <c r="S14" s="2"/>
      <c r="T14" s="2"/>
      <c r="U14" s="2">
        <f t="shared" si="3"/>
        <v>1</v>
      </c>
      <c r="V14" s="2">
        <f t="shared" si="4"/>
        <v>0</v>
      </c>
      <c r="W14" s="2">
        <f t="shared" si="5"/>
        <v>1</v>
      </c>
      <c r="X14" s="2">
        <f t="shared" si="6"/>
        <v>1</v>
      </c>
      <c r="Y14" s="2">
        <f t="shared" si="7"/>
        <v>0</v>
      </c>
      <c r="Z14" s="2">
        <f t="shared" si="8"/>
        <v>3</v>
      </c>
      <c r="AA14" s="37">
        <f>SUM(D14,H14:I14,M14:N14)-MIN(D14,H14:I14,M14:N14)</f>
        <v>237.00000000000003</v>
      </c>
      <c r="AB14" s="46" t="s">
        <v>576</v>
      </c>
    </row>
    <row r="15" spans="1:28">
      <c r="A15" s="2" t="s">
        <v>379</v>
      </c>
      <c r="B15" s="2" t="s">
        <v>380</v>
      </c>
      <c r="C15" s="2" t="s">
        <v>12</v>
      </c>
      <c r="D15" s="34">
        <v>84</v>
      </c>
      <c r="E15" s="36"/>
      <c r="F15" s="36"/>
      <c r="G15" s="36"/>
      <c r="H15" s="37"/>
      <c r="I15" s="34">
        <v>66</v>
      </c>
      <c r="J15" s="36"/>
      <c r="K15" s="36"/>
      <c r="L15" s="36"/>
      <c r="M15" s="37"/>
      <c r="N15" s="34">
        <v>80</v>
      </c>
      <c r="O15" s="34">
        <f t="shared" si="1"/>
        <v>230</v>
      </c>
      <c r="P15" s="2">
        <f t="shared" si="2"/>
        <v>3</v>
      </c>
      <c r="Q15" s="2"/>
      <c r="R15" s="2"/>
      <c r="S15" s="2"/>
      <c r="T15" s="2"/>
      <c r="U15" s="2">
        <f t="shared" si="3"/>
        <v>1</v>
      </c>
      <c r="V15" s="2">
        <f t="shared" si="4"/>
        <v>0</v>
      </c>
      <c r="W15" s="2">
        <f t="shared" si="5"/>
        <v>1</v>
      </c>
      <c r="X15" s="2">
        <f t="shared" si="6"/>
        <v>0</v>
      </c>
      <c r="Y15" s="2">
        <f t="shared" si="7"/>
        <v>1</v>
      </c>
      <c r="Z15" s="2">
        <f t="shared" si="8"/>
        <v>3</v>
      </c>
      <c r="AA15" s="37">
        <f>SUM(D15,H15:I15,M15:N15)</f>
        <v>230</v>
      </c>
      <c r="AB15" s="46" t="s">
        <v>576</v>
      </c>
    </row>
    <row r="16" spans="1:28">
      <c r="A16" s="13" t="s">
        <v>342</v>
      </c>
      <c r="B16" s="13" t="s">
        <v>343</v>
      </c>
      <c r="C16" s="13" t="s">
        <v>344</v>
      </c>
      <c r="D16" s="34">
        <v>93</v>
      </c>
      <c r="E16" s="36"/>
      <c r="F16" s="36"/>
      <c r="G16" s="36"/>
      <c r="H16" s="37"/>
      <c r="I16" s="34">
        <v>62</v>
      </c>
      <c r="J16" s="36">
        <v>73</v>
      </c>
      <c r="K16" s="36"/>
      <c r="L16" s="36"/>
      <c r="M16" s="37">
        <f>MAX(J16:L16)</f>
        <v>73</v>
      </c>
      <c r="N16" s="34"/>
      <c r="O16" s="34">
        <f t="shared" si="1"/>
        <v>228</v>
      </c>
      <c r="P16" s="2">
        <f t="shared" si="2"/>
        <v>3</v>
      </c>
      <c r="Q16" s="2"/>
      <c r="R16" s="2"/>
      <c r="S16" s="2"/>
      <c r="T16" s="2"/>
      <c r="U16" s="2">
        <f t="shared" si="3"/>
        <v>1</v>
      </c>
      <c r="V16" s="2">
        <f t="shared" si="4"/>
        <v>0</v>
      </c>
      <c r="W16" s="2">
        <f t="shared" si="5"/>
        <v>1</v>
      </c>
      <c r="X16" s="2">
        <f t="shared" si="6"/>
        <v>1</v>
      </c>
      <c r="Y16" s="2">
        <f t="shared" si="7"/>
        <v>0</v>
      </c>
      <c r="Z16" s="2">
        <f t="shared" si="8"/>
        <v>3</v>
      </c>
      <c r="AA16" s="37">
        <f>SUM(D16,H16:I16,M16:N16)</f>
        <v>228</v>
      </c>
      <c r="AB16" s="46" t="s">
        <v>576</v>
      </c>
    </row>
    <row r="17" spans="1:28">
      <c r="A17" s="12" t="s">
        <v>156</v>
      </c>
      <c r="B17" s="12" t="s">
        <v>157</v>
      </c>
      <c r="C17" s="12" t="s">
        <v>16</v>
      </c>
      <c r="D17" s="34">
        <v>89</v>
      </c>
      <c r="E17" s="36"/>
      <c r="F17" s="36"/>
      <c r="G17" s="36">
        <v>69.75</v>
      </c>
      <c r="H17" s="37">
        <f>MAX(E17:G17)</f>
        <v>69.75</v>
      </c>
      <c r="I17" s="34"/>
      <c r="J17" s="36"/>
      <c r="K17" s="36"/>
      <c r="L17" s="36"/>
      <c r="M17" s="37"/>
      <c r="N17" s="34">
        <v>63.333333333333336</v>
      </c>
      <c r="O17" s="34">
        <f t="shared" si="1"/>
        <v>222.08333333333334</v>
      </c>
      <c r="P17" s="2">
        <f t="shared" si="2"/>
        <v>3</v>
      </c>
      <c r="Q17" s="2"/>
      <c r="R17" s="38">
        <v>85</v>
      </c>
      <c r="S17" s="2"/>
      <c r="T17" s="2"/>
      <c r="U17" s="2">
        <f t="shared" si="3"/>
        <v>1</v>
      </c>
      <c r="V17" s="2">
        <f t="shared" si="4"/>
        <v>1</v>
      </c>
      <c r="W17" s="2">
        <f t="shared" si="5"/>
        <v>0</v>
      </c>
      <c r="X17" s="2">
        <f t="shared" si="6"/>
        <v>0</v>
      </c>
      <c r="Y17" s="2">
        <f t="shared" si="7"/>
        <v>1</v>
      </c>
      <c r="Z17" s="2">
        <f t="shared" si="8"/>
        <v>3</v>
      </c>
      <c r="AA17" s="37">
        <f>SUM(D17,H17:I17,M17:N17)</f>
        <v>222.08333333333334</v>
      </c>
      <c r="AB17" s="46" t="s">
        <v>576</v>
      </c>
    </row>
    <row r="18" spans="1:28">
      <c r="A18" s="2" t="s">
        <v>381</v>
      </c>
      <c r="B18" s="2" t="s">
        <v>376</v>
      </c>
      <c r="C18" s="2" t="s">
        <v>11</v>
      </c>
      <c r="D18" s="34">
        <v>97</v>
      </c>
      <c r="E18" s="36">
        <v>53</v>
      </c>
      <c r="F18" s="36"/>
      <c r="G18" s="36"/>
      <c r="H18" s="37">
        <f>MAX(E18:G18)</f>
        <v>53</v>
      </c>
      <c r="I18" s="34"/>
      <c r="J18" s="36"/>
      <c r="K18" s="36"/>
      <c r="L18" s="36"/>
      <c r="M18" s="37"/>
      <c r="N18" s="34">
        <v>68.333333333333329</v>
      </c>
      <c r="O18" s="34">
        <f t="shared" si="1"/>
        <v>218.33333333333331</v>
      </c>
      <c r="P18" s="2">
        <f t="shared" si="2"/>
        <v>3</v>
      </c>
      <c r="Q18" s="2"/>
      <c r="R18" s="2"/>
      <c r="S18" s="2"/>
      <c r="T18" s="2"/>
      <c r="U18" s="2">
        <f t="shared" si="3"/>
        <v>1</v>
      </c>
      <c r="V18" s="2">
        <f t="shared" si="4"/>
        <v>1</v>
      </c>
      <c r="W18" s="2">
        <f t="shared" si="5"/>
        <v>0</v>
      </c>
      <c r="X18" s="2">
        <f t="shared" si="6"/>
        <v>0</v>
      </c>
      <c r="Y18" s="2">
        <f t="shared" si="7"/>
        <v>1</v>
      </c>
      <c r="Z18" s="2">
        <f t="shared" si="8"/>
        <v>3</v>
      </c>
      <c r="AA18" s="37">
        <f>SUM(D18,H18:I18,M18:N18)</f>
        <v>218.33333333333331</v>
      </c>
      <c r="AB18" s="46" t="s">
        <v>576</v>
      </c>
    </row>
    <row r="19" spans="1:28">
      <c r="A19" s="2" t="s">
        <v>160</v>
      </c>
      <c r="B19" s="2" t="s">
        <v>380</v>
      </c>
      <c r="C19" s="2" t="s">
        <v>17</v>
      </c>
      <c r="D19" s="34">
        <v>65</v>
      </c>
      <c r="E19" s="36">
        <v>63</v>
      </c>
      <c r="F19" s="36"/>
      <c r="G19" s="36"/>
      <c r="H19" s="37">
        <f>MAX(E19:G19)</f>
        <v>63</v>
      </c>
      <c r="I19" s="34"/>
      <c r="J19" s="36">
        <v>56</v>
      </c>
      <c r="K19" s="36"/>
      <c r="L19" s="36"/>
      <c r="M19" s="37">
        <f>MAX(J19:L19)</f>
        <v>56</v>
      </c>
      <c r="N19" s="34">
        <v>41.666666666666664</v>
      </c>
      <c r="O19" s="34">
        <f t="shared" si="1"/>
        <v>225.66666666666666</v>
      </c>
      <c r="P19" s="2">
        <f t="shared" si="2"/>
        <v>4</v>
      </c>
      <c r="Q19" s="2"/>
      <c r="R19" s="2"/>
      <c r="S19" s="2"/>
      <c r="T19" s="2"/>
      <c r="U19" s="2">
        <f t="shared" si="3"/>
        <v>1</v>
      </c>
      <c r="V19" s="2">
        <f t="shared" si="4"/>
        <v>1</v>
      </c>
      <c r="W19" s="2">
        <f t="shared" si="5"/>
        <v>0</v>
      </c>
      <c r="X19" s="2">
        <f t="shared" si="6"/>
        <v>1</v>
      </c>
      <c r="Y19" s="2">
        <f t="shared" si="7"/>
        <v>0</v>
      </c>
      <c r="Z19" s="2">
        <f t="shared" si="8"/>
        <v>3</v>
      </c>
      <c r="AA19" s="37">
        <f>SUM(D19,H19:I19,M19:N19)-MIN(D19,H19:I19,M19:N19)</f>
        <v>184</v>
      </c>
      <c r="AB19" s="46" t="s">
        <v>576</v>
      </c>
    </row>
    <row r="20" spans="1:28">
      <c r="A20" s="13" t="s">
        <v>350</v>
      </c>
      <c r="B20" s="13" t="s">
        <v>80</v>
      </c>
      <c r="C20" s="13" t="s">
        <v>351</v>
      </c>
      <c r="D20" s="34">
        <v>92</v>
      </c>
      <c r="E20" s="36"/>
      <c r="F20" s="36"/>
      <c r="G20" s="36">
        <v>45.583333333333336</v>
      </c>
      <c r="H20" s="37">
        <f>MAX(E20:G20)</f>
        <v>45.583333333333336</v>
      </c>
      <c r="I20" s="34"/>
      <c r="J20" s="36"/>
      <c r="K20" s="36"/>
      <c r="L20" s="36"/>
      <c r="M20" s="37"/>
      <c r="N20" s="34">
        <v>96.666666666666671</v>
      </c>
      <c r="O20" s="34">
        <f t="shared" si="1"/>
        <v>234.25</v>
      </c>
      <c r="P20" s="2">
        <f t="shared" si="2"/>
        <v>3</v>
      </c>
      <c r="Q20" s="2"/>
      <c r="R20" s="2"/>
      <c r="S20" s="2"/>
      <c r="T20" s="2"/>
      <c r="U20" s="2">
        <f t="shared" si="3"/>
        <v>1</v>
      </c>
      <c r="V20" s="2">
        <f t="shared" si="4"/>
        <v>0</v>
      </c>
      <c r="W20" s="2">
        <f t="shared" si="5"/>
        <v>0</v>
      </c>
      <c r="X20" s="2">
        <f t="shared" si="6"/>
        <v>0</v>
      </c>
      <c r="Y20" s="2">
        <f t="shared" si="7"/>
        <v>1</v>
      </c>
      <c r="Z20" s="2">
        <f t="shared" si="8"/>
        <v>2</v>
      </c>
      <c r="AA20" s="37">
        <f>SUM(D20,H20:I20,M20:N20)</f>
        <v>234.25</v>
      </c>
      <c r="AB20" s="45" t="s">
        <v>576</v>
      </c>
    </row>
    <row r="21" spans="1:28">
      <c r="A21" s="13" t="s">
        <v>366</v>
      </c>
      <c r="B21" s="13" t="s">
        <v>118</v>
      </c>
      <c r="C21" s="13" t="s">
        <v>102</v>
      </c>
      <c r="D21" s="34">
        <v>87</v>
      </c>
      <c r="E21" s="36"/>
      <c r="F21" s="36"/>
      <c r="G21" s="36"/>
      <c r="H21" s="37"/>
      <c r="I21" s="34">
        <v>42</v>
      </c>
      <c r="J21" s="36">
        <v>89</v>
      </c>
      <c r="K21" s="36"/>
      <c r="L21" s="36"/>
      <c r="M21" s="37">
        <f>MAX(J21:L21)</f>
        <v>89</v>
      </c>
      <c r="N21" s="34"/>
      <c r="O21" s="34">
        <f t="shared" si="1"/>
        <v>218</v>
      </c>
      <c r="P21" s="2">
        <f t="shared" si="2"/>
        <v>3</v>
      </c>
      <c r="Q21" s="2"/>
      <c r="R21" s="2"/>
      <c r="S21" s="2"/>
      <c r="T21" s="2"/>
      <c r="U21" s="2">
        <f t="shared" si="3"/>
        <v>1</v>
      </c>
      <c r="V21" s="2">
        <f t="shared" si="4"/>
        <v>0</v>
      </c>
      <c r="W21" s="2">
        <f t="shared" si="5"/>
        <v>0</v>
      </c>
      <c r="X21" s="2">
        <f t="shared" si="6"/>
        <v>1</v>
      </c>
      <c r="Y21" s="2">
        <f t="shared" si="7"/>
        <v>0</v>
      </c>
      <c r="Z21" s="2">
        <f t="shared" si="8"/>
        <v>2</v>
      </c>
      <c r="AA21" s="37">
        <f>SUM(D21,H21:I21,M21:N21)</f>
        <v>218</v>
      </c>
      <c r="AB21" s="45" t="s">
        <v>576</v>
      </c>
    </row>
    <row r="22" spans="1:28">
      <c r="A22" s="12" t="s">
        <v>333</v>
      </c>
      <c r="B22" s="12" t="s">
        <v>80</v>
      </c>
      <c r="C22" s="12" t="s">
        <v>334</v>
      </c>
      <c r="D22" s="34">
        <v>71</v>
      </c>
      <c r="E22" s="36"/>
      <c r="F22" s="36"/>
      <c r="G22" s="36">
        <v>36.597222222222221</v>
      </c>
      <c r="H22" s="37">
        <f t="shared" ref="H22:H39" si="11">MAX(E22:G22)</f>
        <v>36.597222222222221</v>
      </c>
      <c r="I22" s="34">
        <v>41</v>
      </c>
      <c r="J22" s="36">
        <v>90</v>
      </c>
      <c r="K22" s="36"/>
      <c r="L22" s="36"/>
      <c r="M22" s="37">
        <f>MAX(J22:L22)</f>
        <v>90</v>
      </c>
      <c r="N22" s="34"/>
      <c r="O22" s="34">
        <f t="shared" si="1"/>
        <v>238.59722222222223</v>
      </c>
      <c r="P22" s="2">
        <f t="shared" si="2"/>
        <v>4</v>
      </c>
      <c r="Q22" s="2"/>
      <c r="R22" s="2"/>
      <c r="S22" s="2"/>
      <c r="T22" s="2"/>
      <c r="U22" s="2">
        <f t="shared" si="3"/>
        <v>1</v>
      </c>
      <c r="V22" s="2">
        <f t="shared" si="4"/>
        <v>0</v>
      </c>
      <c r="W22" s="2">
        <f t="shared" si="5"/>
        <v>0</v>
      </c>
      <c r="X22" s="2">
        <f t="shared" si="6"/>
        <v>1</v>
      </c>
      <c r="Y22" s="2">
        <f t="shared" si="7"/>
        <v>0</v>
      </c>
      <c r="Z22" s="2">
        <f t="shared" si="8"/>
        <v>2</v>
      </c>
      <c r="AA22" s="37">
        <f>SUM(D22,H22:I22,M22:N22)-MIN(D22,H22:I22,M22:N22)</f>
        <v>202</v>
      </c>
      <c r="AB22" s="45" t="s">
        <v>576</v>
      </c>
    </row>
    <row r="23" spans="1:28">
      <c r="A23" s="2" t="s">
        <v>386</v>
      </c>
      <c r="B23" s="2" t="s">
        <v>52</v>
      </c>
      <c r="C23" s="2" t="s">
        <v>72</v>
      </c>
      <c r="D23" s="34">
        <v>82</v>
      </c>
      <c r="E23" s="36"/>
      <c r="F23" s="36">
        <v>3</v>
      </c>
      <c r="G23" s="36">
        <v>31.236111111111114</v>
      </c>
      <c r="H23" s="37">
        <f t="shared" si="11"/>
        <v>31.236111111111114</v>
      </c>
      <c r="I23" s="34"/>
      <c r="J23" s="36"/>
      <c r="K23" s="36"/>
      <c r="L23" s="36"/>
      <c r="M23" s="37"/>
      <c r="N23" s="34">
        <v>78.333333333333329</v>
      </c>
      <c r="O23" s="34">
        <f t="shared" si="1"/>
        <v>191.56944444444446</v>
      </c>
      <c r="P23" s="2">
        <f t="shared" si="2"/>
        <v>3</v>
      </c>
      <c r="Q23" s="2"/>
      <c r="R23" s="2"/>
      <c r="S23" s="2"/>
      <c r="T23" s="2"/>
      <c r="U23" s="2">
        <f t="shared" si="3"/>
        <v>1</v>
      </c>
      <c r="V23" s="2">
        <f t="shared" si="4"/>
        <v>0</v>
      </c>
      <c r="W23" s="2">
        <f t="shared" si="5"/>
        <v>0</v>
      </c>
      <c r="X23" s="2">
        <f t="shared" si="6"/>
        <v>0</v>
      </c>
      <c r="Y23" s="2">
        <f t="shared" si="7"/>
        <v>1</v>
      </c>
      <c r="Z23" s="2">
        <f t="shared" si="8"/>
        <v>2</v>
      </c>
      <c r="AA23" s="37">
        <f t="shared" ref="AA23:AA34" si="12">SUM(D23,H23:I23,M23:N23)</f>
        <v>191.56944444444446</v>
      </c>
      <c r="AB23" s="45" t="s">
        <v>576</v>
      </c>
    </row>
    <row r="24" spans="1:28">
      <c r="A24" s="12" t="s">
        <v>299</v>
      </c>
      <c r="B24" s="12" t="s">
        <v>41</v>
      </c>
      <c r="C24" s="12"/>
      <c r="D24" s="34">
        <v>91</v>
      </c>
      <c r="E24" s="36"/>
      <c r="F24" s="36">
        <v>5</v>
      </c>
      <c r="G24" s="36"/>
      <c r="H24" s="37">
        <f t="shared" si="11"/>
        <v>5</v>
      </c>
      <c r="I24" s="34"/>
      <c r="J24" s="36"/>
      <c r="K24" s="36"/>
      <c r="L24" s="36"/>
      <c r="M24" s="37"/>
      <c r="N24" s="34">
        <v>86.666666666666671</v>
      </c>
      <c r="O24" s="34">
        <f t="shared" si="1"/>
        <v>182.66666666666669</v>
      </c>
      <c r="P24" s="2">
        <f t="shared" si="2"/>
        <v>3</v>
      </c>
      <c r="Q24" s="2"/>
      <c r="R24" s="2"/>
      <c r="S24" s="2"/>
      <c r="T24" s="2"/>
      <c r="U24" s="2">
        <f t="shared" si="3"/>
        <v>1</v>
      </c>
      <c r="V24" s="2">
        <f t="shared" si="4"/>
        <v>0</v>
      </c>
      <c r="W24" s="2">
        <f t="shared" si="5"/>
        <v>0</v>
      </c>
      <c r="X24" s="2">
        <f t="shared" si="6"/>
        <v>0</v>
      </c>
      <c r="Y24" s="2">
        <f t="shared" si="7"/>
        <v>1</v>
      </c>
      <c r="Z24" s="2">
        <f t="shared" si="8"/>
        <v>2</v>
      </c>
      <c r="AA24" s="37">
        <f t="shared" si="12"/>
        <v>182.66666666666669</v>
      </c>
      <c r="AB24" s="45" t="s">
        <v>576</v>
      </c>
    </row>
    <row r="25" spans="1:28">
      <c r="A25" s="12" t="s">
        <v>320</v>
      </c>
      <c r="B25" s="12" t="s">
        <v>41</v>
      </c>
      <c r="C25" s="12" t="s">
        <v>12</v>
      </c>
      <c r="D25" s="34">
        <v>84</v>
      </c>
      <c r="E25" s="36"/>
      <c r="F25" s="36"/>
      <c r="G25" s="36">
        <v>60.402777777777779</v>
      </c>
      <c r="H25" s="37">
        <f t="shared" si="11"/>
        <v>60.402777777777779</v>
      </c>
      <c r="I25" s="34"/>
      <c r="J25" s="36"/>
      <c r="K25" s="36"/>
      <c r="L25" s="36"/>
      <c r="M25" s="37"/>
      <c r="N25" s="34">
        <v>36.666666666666664</v>
      </c>
      <c r="O25" s="34">
        <f t="shared" si="1"/>
        <v>181.06944444444443</v>
      </c>
      <c r="P25" s="2">
        <f t="shared" si="2"/>
        <v>3</v>
      </c>
      <c r="Q25" s="2"/>
      <c r="R25" s="2"/>
      <c r="S25" s="2"/>
      <c r="T25" s="2"/>
      <c r="U25" s="2">
        <f t="shared" si="3"/>
        <v>1</v>
      </c>
      <c r="V25" s="2">
        <f t="shared" si="4"/>
        <v>1</v>
      </c>
      <c r="W25" s="2">
        <f t="shared" si="5"/>
        <v>0</v>
      </c>
      <c r="X25" s="2">
        <f t="shared" si="6"/>
        <v>0</v>
      </c>
      <c r="Y25" s="2">
        <f t="shared" si="7"/>
        <v>0</v>
      </c>
      <c r="Z25" s="2">
        <f t="shared" si="8"/>
        <v>2</v>
      </c>
      <c r="AA25" s="37">
        <f t="shared" si="12"/>
        <v>181.06944444444443</v>
      </c>
      <c r="AB25" s="45" t="s">
        <v>576</v>
      </c>
    </row>
    <row r="26" spans="1:28">
      <c r="A26" s="12" t="s">
        <v>323</v>
      </c>
      <c r="B26" s="12" t="s">
        <v>15</v>
      </c>
      <c r="C26" s="12" t="s">
        <v>16</v>
      </c>
      <c r="D26" s="34">
        <v>62</v>
      </c>
      <c r="E26" s="36"/>
      <c r="F26" s="36"/>
      <c r="G26" s="36">
        <v>45.368055555555557</v>
      </c>
      <c r="H26" s="37">
        <f t="shared" si="11"/>
        <v>45.368055555555557</v>
      </c>
      <c r="I26" s="34"/>
      <c r="J26" s="36">
        <v>67</v>
      </c>
      <c r="K26" s="36"/>
      <c r="L26" s="36"/>
      <c r="M26" s="37">
        <f>MAX(J26:L26)</f>
        <v>67</v>
      </c>
      <c r="N26" s="34"/>
      <c r="O26" s="34">
        <f t="shared" si="1"/>
        <v>174.36805555555554</v>
      </c>
      <c r="P26" s="2">
        <f t="shared" si="2"/>
        <v>3</v>
      </c>
      <c r="Q26" s="2"/>
      <c r="R26" s="2"/>
      <c r="S26" s="2"/>
      <c r="T26" s="2"/>
      <c r="U26" s="2">
        <f t="shared" si="3"/>
        <v>1</v>
      </c>
      <c r="V26" s="2">
        <f t="shared" si="4"/>
        <v>0</v>
      </c>
      <c r="W26" s="2">
        <f t="shared" si="5"/>
        <v>0</v>
      </c>
      <c r="X26" s="2">
        <f t="shared" si="6"/>
        <v>1</v>
      </c>
      <c r="Y26" s="2">
        <f t="shared" si="7"/>
        <v>0</v>
      </c>
      <c r="Z26" s="2">
        <f t="shared" si="8"/>
        <v>2</v>
      </c>
      <c r="AA26" s="37">
        <f t="shared" si="12"/>
        <v>174.36805555555554</v>
      </c>
      <c r="AB26" s="25" t="s">
        <v>581</v>
      </c>
    </row>
    <row r="27" spans="1:28">
      <c r="A27" s="12" t="s">
        <v>311</v>
      </c>
      <c r="B27" s="12" t="s">
        <v>48</v>
      </c>
      <c r="C27" s="12" t="s">
        <v>9</v>
      </c>
      <c r="D27" s="34">
        <v>94</v>
      </c>
      <c r="E27" s="36">
        <v>79</v>
      </c>
      <c r="F27" s="36">
        <v>64</v>
      </c>
      <c r="G27" s="36">
        <v>40.805555555555557</v>
      </c>
      <c r="H27" s="37">
        <f t="shared" si="11"/>
        <v>79</v>
      </c>
      <c r="I27" s="34"/>
      <c r="J27" s="36"/>
      <c r="K27" s="36"/>
      <c r="L27" s="36"/>
      <c r="M27" s="37"/>
      <c r="N27" s="34"/>
      <c r="O27" s="34">
        <f t="shared" si="1"/>
        <v>173</v>
      </c>
      <c r="P27" s="2">
        <f t="shared" si="2"/>
        <v>2</v>
      </c>
      <c r="Q27" s="2"/>
      <c r="R27" s="2"/>
      <c r="S27" s="2"/>
      <c r="T27" s="2"/>
      <c r="U27" s="2">
        <f t="shared" si="3"/>
        <v>1</v>
      </c>
      <c r="V27" s="2">
        <f t="shared" si="4"/>
        <v>1</v>
      </c>
      <c r="W27" s="2">
        <f t="shared" si="5"/>
        <v>0</v>
      </c>
      <c r="X27" s="2">
        <f t="shared" si="6"/>
        <v>0</v>
      </c>
      <c r="Y27" s="2">
        <f t="shared" si="7"/>
        <v>0</v>
      </c>
      <c r="Z27" s="2">
        <f t="shared" si="8"/>
        <v>2</v>
      </c>
      <c r="AA27" s="37">
        <f t="shared" si="12"/>
        <v>173</v>
      </c>
      <c r="AB27" s="25" t="s">
        <v>581</v>
      </c>
    </row>
    <row r="28" spans="1:28">
      <c r="A28" s="13" t="s">
        <v>345</v>
      </c>
      <c r="B28" s="13" t="s">
        <v>346</v>
      </c>
      <c r="C28" s="13" t="s">
        <v>170</v>
      </c>
      <c r="D28" s="34">
        <v>96</v>
      </c>
      <c r="E28" s="36"/>
      <c r="F28" s="36"/>
      <c r="G28" s="36">
        <v>23.888888888888889</v>
      </c>
      <c r="H28" s="37">
        <f t="shared" si="11"/>
        <v>23.888888888888889</v>
      </c>
      <c r="I28" s="34">
        <v>52</v>
      </c>
      <c r="J28" s="36"/>
      <c r="K28" s="36"/>
      <c r="L28" s="36"/>
      <c r="M28" s="37"/>
      <c r="N28" s="34"/>
      <c r="O28" s="34">
        <f t="shared" si="1"/>
        <v>171.88888888888889</v>
      </c>
      <c r="P28" s="2">
        <f t="shared" si="2"/>
        <v>3</v>
      </c>
      <c r="Q28" s="2"/>
      <c r="R28" s="2"/>
      <c r="S28" s="2"/>
      <c r="T28" s="2"/>
      <c r="U28" s="2">
        <f t="shared" si="3"/>
        <v>1</v>
      </c>
      <c r="V28" s="2">
        <f t="shared" si="4"/>
        <v>0</v>
      </c>
      <c r="W28" s="2">
        <f t="shared" si="5"/>
        <v>1</v>
      </c>
      <c r="X28" s="2">
        <f t="shared" si="6"/>
        <v>0</v>
      </c>
      <c r="Y28" s="2">
        <f t="shared" si="7"/>
        <v>0</v>
      </c>
      <c r="Z28" s="2">
        <f t="shared" si="8"/>
        <v>2</v>
      </c>
      <c r="AA28" s="37">
        <f t="shared" si="12"/>
        <v>171.88888888888889</v>
      </c>
      <c r="AB28" s="25" t="s">
        <v>581</v>
      </c>
    </row>
    <row r="29" spans="1:28">
      <c r="A29" s="2" t="s">
        <v>153</v>
      </c>
      <c r="B29" s="2" t="s">
        <v>75</v>
      </c>
      <c r="C29" s="2" t="s">
        <v>154</v>
      </c>
      <c r="D29" s="34">
        <v>68</v>
      </c>
      <c r="E29" s="36"/>
      <c r="F29" s="36"/>
      <c r="G29" s="36">
        <v>42.173611111111114</v>
      </c>
      <c r="H29" s="37">
        <f t="shared" si="11"/>
        <v>42.173611111111114</v>
      </c>
      <c r="I29" s="34">
        <v>61</v>
      </c>
      <c r="J29" s="36"/>
      <c r="K29" s="36"/>
      <c r="L29" s="36"/>
      <c r="M29" s="37"/>
      <c r="N29" s="34"/>
      <c r="O29" s="34">
        <f t="shared" si="1"/>
        <v>171.17361111111111</v>
      </c>
      <c r="P29" s="2">
        <f t="shared" si="2"/>
        <v>3</v>
      </c>
      <c r="Q29" s="2"/>
      <c r="R29" s="2"/>
      <c r="S29" s="2"/>
      <c r="T29" s="2"/>
      <c r="U29" s="2">
        <f t="shared" si="3"/>
        <v>1</v>
      </c>
      <c r="V29" s="2">
        <f t="shared" si="4"/>
        <v>0</v>
      </c>
      <c r="W29" s="2">
        <f t="shared" si="5"/>
        <v>1</v>
      </c>
      <c r="X29" s="2">
        <f t="shared" si="6"/>
        <v>0</v>
      </c>
      <c r="Y29" s="2">
        <f t="shared" si="7"/>
        <v>0</v>
      </c>
      <c r="Z29" s="2">
        <f t="shared" si="8"/>
        <v>2</v>
      </c>
      <c r="AA29" s="37">
        <f t="shared" si="12"/>
        <v>171.17361111111111</v>
      </c>
      <c r="AB29" s="25" t="s">
        <v>581</v>
      </c>
    </row>
    <row r="30" spans="1:28" s="25" customFormat="1">
      <c r="A30" s="12" t="s">
        <v>325</v>
      </c>
      <c r="B30" s="12" t="s">
        <v>134</v>
      </c>
      <c r="C30" s="12" t="s">
        <v>16</v>
      </c>
      <c r="D30" s="34">
        <v>65</v>
      </c>
      <c r="E30" s="36"/>
      <c r="F30" s="36"/>
      <c r="G30" s="36">
        <v>38.201388888888886</v>
      </c>
      <c r="H30" s="37">
        <f t="shared" si="11"/>
        <v>38.201388888888886</v>
      </c>
      <c r="I30" s="34"/>
      <c r="J30" s="36"/>
      <c r="K30" s="36"/>
      <c r="L30" s="36"/>
      <c r="M30" s="37"/>
      <c r="N30" s="34">
        <v>66.666666666666671</v>
      </c>
      <c r="O30" s="34">
        <f t="shared" si="1"/>
        <v>169.86805555555554</v>
      </c>
      <c r="P30" s="2">
        <f t="shared" si="2"/>
        <v>3</v>
      </c>
      <c r="Q30" s="2"/>
      <c r="R30" s="38">
        <v>95</v>
      </c>
      <c r="S30" s="2"/>
      <c r="T30" s="2"/>
      <c r="U30" s="2">
        <f t="shared" si="3"/>
        <v>1</v>
      </c>
      <c r="V30" s="2">
        <f t="shared" si="4"/>
        <v>0</v>
      </c>
      <c r="W30" s="2">
        <f t="shared" si="5"/>
        <v>0</v>
      </c>
      <c r="X30" s="2">
        <f t="shared" si="6"/>
        <v>0</v>
      </c>
      <c r="Y30" s="2">
        <f t="shared" si="7"/>
        <v>1</v>
      </c>
      <c r="Z30" s="2">
        <f t="shared" si="8"/>
        <v>2</v>
      </c>
      <c r="AA30" s="37">
        <f t="shared" si="12"/>
        <v>169.86805555555554</v>
      </c>
      <c r="AB30" s="25" t="s">
        <v>581</v>
      </c>
    </row>
    <row r="31" spans="1:28">
      <c r="A31" s="12" t="s">
        <v>162</v>
      </c>
      <c r="B31" s="12" t="s">
        <v>163</v>
      </c>
      <c r="C31" s="12" t="s">
        <v>164</v>
      </c>
      <c r="D31" s="34">
        <v>58</v>
      </c>
      <c r="E31" s="36">
        <v>29</v>
      </c>
      <c r="F31" s="36"/>
      <c r="G31" s="36">
        <v>42.944444444444443</v>
      </c>
      <c r="H31" s="37">
        <f t="shared" si="11"/>
        <v>42.944444444444443</v>
      </c>
      <c r="I31" s="34"/>
      <c r="J31" s="36"/>
      <c r="K31" s="36"/>
      <c r="L31" s="36"/>
      <c r="M31" s="37"/>
      <c r="N31" s="34">
        <v>65</v>
      </c>
      <c r="O31" s="34">
        <f t="shared" si="1"/>
        <v>165.94444444444446</v>
      </c>
      <c r="P31" s="2">
        <f t="shared" si="2"/>
        <v>3</v>
      </c>
      <c r="Q31" s="2"/>
      <c r="R31" s="2"/>
      <c r="S31" s="2"/>
      <c r="T31" s="2"/>
      <c r="U31" s="2">
        <f t="shared" si="3"/>
        <v>1</v>
      </c>
      <c r="V31" s="2">
        <f t="shared" si="4"/>
        <v>0</v>
      </c>
      <c r="W31" s="2">
        <f t="shared" si="5"/>
        <v>0</v>
      </c>
      <c r="X31" s="2">
        <f t="shared" si="6"/>
        <v>0</v>
      </c>
      <c r="Y31" s="2">
        <f t="shared" si="7"/>
        <v>1</v>
      </c>
      <c r="Z31" s="2">
        <f t="shared" si="8"/>
        <v>2</v>
      </c>
      <c r="AA31" s="37">
        <f t="shared" si="12"/>
        <v>165.94444444444446</v>
      </c>
      <c r="AB31" s="25" t="s">
        <v>581</v>
      </c>
    </row>
    <row r="32" spans="1:28">
      <c r="A32" s="2" t="s">
        <v>382</v>
      </c>
      <c r="B32" s="2" t="s">
        <v>50</v>
      </c>
      <c r="C32" s="2" t="s">
        <v>383</v>
      </c>
      <c r="D32" s="34">
        <v>69</v>
      </c>
      <c r="E32" s="36"/>
      <c r="F32" s="36"/>
      <c r="G32" s="36">
        <v>26.944444444444446</v>
      </c>
      <c r="H32" s="37">
        <f t="shared" si="11"/>
        <v>26.944444444444446</v>
      </c>
      <c r="I32" s="34"/>
      <c r="J32" s="36"/>
      <c r="K32" s="36"/>
      <c r="L32" s="36"/>
      <c r="M32" s="37"/>
      <c r="N32" s="34">
        <v>65</v>
      </c>
      <c r="O32" s="34">
        <f t="shared" si="1"/>
        <v>160.94444444444446</v>
      </c>
      <c r="P32" s="2">
        <f t="shared" si="2"/>
        <v>3</v>
      </c>
      <c r="Q32" s="2"/>
      <c r="R32" s="2"/>
      <c r="S32" s="2"/>
      <c r="T32" s="2"/>
      <c r="U32" s="2">
        <f t="shared" si="3"/>
        <v>1</v>
      </c>
      <c r="V32" s="2">
        <f t="shared" si="4"/>
        <v>0</v>
      </c>
      <c r="W32" s="2">
        <f t="shared" si="5"/>
        <v>0</v>
      </c>
      <c r="X32" s="2">
        <f t="shared" si="6"/>
        <v>0</v>
      </c>
      <c r="Y32" s="2">
        <f t="shared" si="7"/>
        <v>1</v>
      </c>
      <c r="Z32" s="2">
        <f t="shared" si="8"/>
        <v>2</v>
      </c>
      <c r="AA32" s="37">
        <f t="shared" si="12"/>
        <v>160.94444444444446</v>
      </c>
      <c r="AB32" s="25" t="s">
        <v>581</v>
      </c>
    </row>
    <row r="33" spans="1:28">
      <c r="A33" s="13" t="s">
        <v>367</v>
      </c>
      <c r="B33" s="13" t="s">
        <v>368</v>
      </c>
      <c r="C33" s="13" t="s">
        <v>369</v>
      </c>
      <c r="D33" s="34">
        <v>55</v>
      </c>
      <c r="E33" s="36">
        <v>20</v>
      </c>
      <c r="F33" s="36"/>
      <c r="G33" s="36"/>
      <c r="H33" s="37">
        <f t="shared" si="11"/>
        <v>20</v>
      </c>
      <c r="I33" s="34"/>
      <c r="J33" s="36"/>
      <c r="K33" s="36"/>
      <c r="L33" s="36"/>
      <c r="M33" s="37"/>
      <c r="N33" s="34">
        <v>60</v>
      </c>
      <c r="O33" s="34">
        <f t="shared" si="1"/>
        <v>135</v>
      </c>
      <c r="P33" s="2">
        <f t="shared" si="2"/>
        <v>3</v>
      </c>
      <c r="Q33" s="2"/>
      <c r="R33" s="2"/>
      <c r="S33" s="2"/>
      <c r="T33" s="2"/>
      <c r="U33" s="2">
        <f t="shared" si="3"/>
        <v>1</v>
      </c>
      <c r="V33" s="2">
        <f t="shared" si="4"/>
        <v>0</v>
      </c>
      <c r="W33" s="2">
        <f t="shared" si="5"/>
        <v>0</v>
      </c>
      <c r="X33" s="2">
        <f t="shared" si="6"/>
        <v>0</v>
      </c>
      <c r="Y33" s="2">
        <f t="shared" si="7"/>
        <v>1</v>
      </c>
      <c r="Z33" s="2">
        <f t="shared" si="8"/>
        <v>2</v>
      </c>
      <c r="AA33" s="37">
        <f t="shared" si="12"/>
        <v>135</v>
      </c>
      <c r="AB33" s="25" t="s">
        <v>581</v>
      </c>
    </row>
    <row r="34" spans="1:28">
      <c r="A34" s="13" t="s">
        <v>99</v>
      </c>
      <c r="B34" s="13" t="s">
        <v>31</v>
      </c>
      <c r="C34" s="13" t="s">
        <v>20</v>
      </c>
      <c r="D34" s="34">
        <v>54</v>
      </c>
      <c r="E34" s="36"/>
      <c r="F34" s="36"/>
      <c r="G34" s="36">
        <v>29.340277777777779</v>
      </c>
      <c r="H34" s="37">
        <f t="shared" si="11"/>
        <v>29.340277777777779</v>
      </c>
      <c r="I34" s="34">
        <v>50</v>
      </c>
      <c r="J34" s="36"/>
      <c r="K34" s="36"/>
      <c r="L34" s="36"/>
      <c r="M34" s="37"/>
      <c r="N34" s="34"/>
      <c r="O34" s="34">
        <f t="shared" ref="O34:O64" si="13">SUM(D34,H34:I34,M34:N34)</f>
        <v>133.34027777777777</v>
      </c>
      <c r="P34" s="2">
        <f t="shared" ref="P34:P64" si="14">COUNT(D34,H34:I34,M34:N34)</f>
        <v>3</v>
      </c>
      <c r="Q34" s="2"/>
      <c r="R34" s="2"/>
      <c r="S34" s="2"/>
      <c r="T34" s="2"/>
      <c r="U34" s="2">
        <f t="shared" ref="U34:U64" si="15">IF(D34&gt;46,1,0)</f>
        <v>1</v>
      </c>
      <c r="V34" s="2">
        <f t="shared" si="4"/>
        <v>0</v>
      </c>
      <c r="W34" s="2">
        <f t="shared" ref="W34:W64" si="16">IF(I34&gt;=45,1,0)</f>
        <v>1</v>
      </c>
      <c r="X34" s="2">
        <f t="shared" ref="X34:X64" si="17">IF(M34&gt;=50,1,0)</f>
        <v>0</v>
      </c>
      <c r="Y34" s="2">
        <f t="shared" ref="Y34:Y64" si="18">IF(N34&gt;=50,1,0)</f>
        <v>0</v>
      </c>
      <c r="Z34" s="2">
        <f t="shared" ref="Z34:Z64" si="19">SUM(U34:Y34)</f>
        <v>2</v>
      </c>
      <c r="AA34" s="37">
        <f t="shared" si="12"/>
        <v>133.34027777777777</v>
      </c>
      <c r="AB34" s="25" t="s">
        <v>581</v>
      </c>
    </row>
    <row r="35" spans="1:28">
      <c r="A35" s="13" t="s">
        <v>370</v>
      </c>
      <c r="B35" s="13" t="s">
        <v>26</v>
      </c>
      <c r="C35" s="13" t="s">
        <v>89</v>
      </c>
      <c r="D35" s="34">
        <v>49</v>
      </c>
      <c r="E35" s="36"/>
      <c r="F35" s="36"/>
      <c r="G35" s="36">
        <v>10.729166666666668</v>
      </c>
      <c r="H35" s="37">
        <f t="shared" si="11"/>
        <v>10.729166666666668</v>
      </c>
      <c r="I35" s="34"/>
      <c r="J35" s="36"/>
      <c r="K35" s="36">
        <v>68</v>
      </c>
      <c r="L35" s="36"/>
      <c r="M35" s="37">
        <f>MAX(J35:L35)</f>
        <v>68</v>
      </c>
      <c r="N35" s="34">
        <v>0</v>
      </c>
      <c r="O35" s="34">
        <f t="shared" si="13"/>
        <v>127.72916666666667</v>
      </c>
      <c r="P35" s="2">
        <f t="shared" si="14"/>
        <v>4</v>
      </c>
      <c r="Q35" s="2"/>
      <c r="R35" s="2"/>
      <c r="S35" s="2"/>
      <c r="T35" s="2"/>
      <c r="U35" s="2">
        <f t="shared" si="15"/>
        <v>1</v>
      </c>
      <c r="V35" s="2">
        <f t="shared" si="4"/>
        <v>0</v>
      </c>
      <c r="W35" s="2">
        <f t="shared" si="16"/>
        <v>0</v>
      </c>
      <c r="X35" s="2">
        <f t="shared" si="17"/>
        <v>1</v>
      </c>
      <c r="Y35" s="2">
        <f t="shared" si="18"/>
        <v>0</v>
      </c>
      <c r="Z35" s="2">
        <f t="shared" si="19"/>
        <v>2</v>
      </c>
      <c r="AA35" s="37">
        <f t="shared" ref="AA35" si="20">SUM(D35,H35:I35,M35:N35)-MIN(D35,H35:I35,M35:N35)</f>
        <v>127.72916666666667</v>
      </c>
      <c r="AB35" s="25" t="s">
        <v>581</v>
      </c>
    </row>
    <row r="36" spans="1:28">
      <c r="A36" s="13" t="s">
        <v>371</v>
      </c>
      <c r="B36" s="13" t="s">
        <v>199</v>
      </c>
      <c r="C36" s="13"/>
      <c r="D36" s="34">
        <v>68</v>
      </c>
      <c r="E36" s="36">
        <v>57</v>
      </c>
      <c r="F36" s="36"/>
      <c r="G36" s="36"/>
      <c r="H36" s="37">
        <f t="shared" si="11"/>
        <v>57</v>
      </c>
      <c r="I36" s="34"/>
      <c r="J36" s="36"/>
      <c r="K36" s="36"/>
      <c r="L36" s="36"/>
      <c r="M36" s="37"/>
      <c r="N36" s="34"/>
      <c r="O36" s="34">
        <f t="shared" si="13"/>
        <v>125</v>
      </c>
      <c r="P36" s="2">
        <f t="shared" si="14"/>
        <v>2</v>
      </c>
      <c r="Q36" s="2"/>
      <c r="R36" s="2"/>
      <c r="S36" s="2"/>
      <c r="T36" s="2"/>
      <c r="U36" s="2">
        <f t="shared" si="15"/>
        <v>1</v>
      </c>
      <c r="V36" s="2">
        <f t="shared" si="4"/>
        <v>1</v>
      </c>
      <c r="W36" s="2">
        <f t="shared" si="16"/>
        <v>0</v>
      </c>
      <c r="X36" s="2">
        <f t="shared" si="17"/>
        <v>0</v>
      </c>
      <c r="Y36" s="2">
        <f t="shared" si="18"/>
        <v>0</v>
      </c>
      <c r="Z36" s="2">
        <f t="shared" si="19"/>
        <v>2</v>
      </c>
      <c r="AA36" s="37">
        <f>SUM(D36,H36:I36,M36:N36)</f>
        <v>125</v>
      </c>
      <c r="AB36" s="25" t="s">
        <v>581</v>
      </c>
    </row>
    <row r="37" spans="1:28">
      <c r="A37" s="12" t="s">
        <v>300</v>
      </c>
      <c r="B37" s="12" t="s">
        <v>82</v>
      </c>
      <c r="C37" s="12" t="s">
        <v>301</v>
      </c>
      <c r="D37" s="34">
        <v>55</v>
      </c>
      <c r="E37" s="36">
        <v>35</v>
      </c>
      <c r="F37" s="41">
        <v>29</v>
      </c>
      <c r="G37" s="36">
        <v>45.083333333333329</v>
      </c>
      <c r="H37" s="37">
        <f t="shared" si="11"/>
        <v>45.083333333333329</v>
      </c>
      <c r="I37" s="34"/>
      <c r="J37" s="36"/>
      <c r="K37" s="36"/>
      <c r="L37" s="36"/>
      <c r="M37" s="37"/>
      <c r="N37" s="34"/>
      <c r="O37" s="34">
        <f t="shared" si="13"/>
        <v>100.08333333333333</v>
      </c>
      <c r="P37" s="2">
        <f t="shared" si="14"/>
        <v>2</v>
      </c>
      <c r="Q37" s="2"/>
      <c r="R37" s="2"/>
      <c r="S37" s="2"/>
      <c r="T37" s="2"/>
      <c r="U37" s="2">
        <f t="shared" si="15"/>
        <v>1</v>
      </c>
      <c r="V37" s="24">
        <v>1</v>
      </c>
      <c r="W37" s="2">
        <f t="shared" si="16"/>
        <v>0</v>
      </c>
      <c r="X37" s="2">
        <f t="shared" si="17"/>
        <v>0</v>
      </c>
      <c r="Y37" s="2">
        <f t="shared" si="18"/>
        <v>0</v>
      </c>
      <c r="Z37" s="2">
        <f t="shared" si="19"/>
        <v>2</v>
      </c>
      <c r="AA37" s="37">
        <f>SUM(D37,H37:I37,M37:N37)</f>
        <v>100.08333333333333</v>
      </c>
      <c r="AB37" s="25" t="s">
        <v>581</v>
      </c>
    </row>
    <row r="38" spans="1:28">
      <c r="A38" s="12" t="s">
        <v>332</v>
      </c>
      <c r="B38" s="12" t="s">
        <v>101</v>
      </c>
      <c r="C38" s="12" t="s">
        <v>11</v>
      </c>
      <c r="D38" s="34">
        <v>30</v>
      </c>
      <c r="E38" s="36"/>
      <c r="F38" s="36"/>
      <c r="G38" s="36">
        <v>2.6041666666666665</v>
      </c>
      <c r="H38" s="37">
        <f t="shared" si="11"/>
        <v>2.6041666666666665</v>
      </c>
      <c r="I38" s="34"/>
      <c r="J38" s="36">
        <v>56</v>
      </c>
      <c r="K38" s="36"/>
      <c r="L38" s="36"/>
      <c r="M38" s="37">
        <f>MAX(J38:L38)</f>
        <v>56</v>
      </c>
      <c r="N38" s="34">
        <v>33.333333333333336</v>
      </c>
      <c r="O38" s="34">
        <f t="shared" si="13"/>
        <v>121.9375</v>
      </c>
      <c r="P38" s="2">
        <f t="shared" si="14"/>
        <v>4</v>
      </c>
      <c r="Q38" s="2"/>
      <c r="R38" s="2"/>
      <c r="S38" s="2"/>
      <c r="T38" s="2"/>
      <c r="U38" s="2">
        <f t="shared" si="15"/>
        <v>0</v>
      </c>
      <c r="V38" s="2">
        <f t="shared" ref="V38:V75" si="21">IF(H38&gt;=50,1,0)</f>
        <v>0</v>
      </c>
      <c r="W38" s="2">
        <f t="shared" si="16"/>
        <v>0</v>
      </c>
      <c r="X38" s="2">
        <f t="shared" si="17"/>
        <v>1</v>
      </c>
      <c r="Y38" s="2">
        <f t="shared" si="18"/>
        <v>0</v>
      </c>
      <c r="Z38" s="2">
        <f t="shared" si="19"/>
        <v>1</v>
      </c>
      <c r="AA38" s="37">
        <f t="shared" ref="AA38" si="22">SUM(D38,H38:I38,M38:N38)-MIN(D38,H38:I38,M38:N38)</f>
        <v>119.33333333333333</v>
      </c>
      <c r="AB38" s="7" t="s">
        <v>580</v>
      </c>
    </row>
    <row r="39" spans="1:28">
      <c r="A39" s="12" t="s">
        <v>319</v>
      </c>
      <c r="B39" s="12" t="s">
        <v>62</v>
      </c>
      <c r="C39" s="12" t="s">
        <v>61</v>
      </c>
      <c r="D39" s="34">
        <v>91</v>
      </c>
      <c r="E39" s="36"/>
      <c r="F39" s="36"/>
      <c r="G39" s="36">
        <v>18.368055555555557</v>
      </c>
      <c r="H39" s="37">
        <f t="shared" si="11"/>
        <v>18.368055555555557</v>
      </c>
      <c r="I39" s="34"/>
      <c r="J39" s="36"/>
      <c r="K39" s="36"/>
      <c r="L39" s="36"/>
      <c r="M39" s="37"/>
      <c r="N39" s="34"/>
      <c r="O39" s="34">
        <f t="shared" si="13"/>
        <v>109.36805555555556</v>
      </c>
      <c r="P39" s="2">
        <f t="shared" si="14"/>
        <v>2</v>
      </c>
      <c r="Q39" s="2"/>
      <c r="R39" s="38">
        <v>85</v>
      </c>
      <c r="S39" s="2"/>
      <c r="T39" s="2"/>
      <c r="U39" s="2">
        <f t="shared" si="15"/>
        <v>1</v>
      </c>
      <c r="V39" s="2">
        <f t="shared" si="21"/>
        <v>0</v>
      </c>
      <c r="W39" s="2">
        <f t="shared" si="16"/>
        <v>0</v>
      </c>
      <c r="X39" s="2">
        <f t="shared" si="17"/>
        <v>0</v>
      </c>
      <c r="Y39" s="2">
        <f t="shared" si="18"/>
        <v>0</v>
      </c>
      <c r="Z39" s="2">
        <f t="shared" si="19"/>
        <v>1</v>
      </c>
      <c r="AA39" s="37">
        <f t="shared" ref="AA39:AA75" si="23">SUM(D39,H39:I39,M39:N39)</f>
        <v>109.36805555555556</v>
      </c>
      <c r="AB39" s="7" t="s">
        <v>580</v>
      </c>
    </row>
    <row r="40" spans="1:28">
      <c r="A40" s="13" t="s">
        <v>356</v>
      </c>
      <c r="B40" s="13" t="s">
        <v>32</v>
      </c>
      <c r="C40" s="13"/>
      <c r="D40" s="34"/>
      <c r="E40" s="36"/>
      <c r="F40" s="36"/>
      <c r="G40" s="36"/>
      <c r="H40" s="37"/>
      <c r="I40" s="34">
        <v>43</v>
      </c>
      <c r="J40" s="36"/>
      <c r="K40" s="36">
        <v>65</v>
      </c>
      <c r="L40" s="36"/>
      <c r="M40" s="37">
        <f>MAX(J40:L40)</f>
        <v>65</v>
      </c>
      <c r="N40" s="34"/>
      <c r="O40" s="34">
        <f t="shared" si="13"/>
        <v>108</v>
      </c>
      <c r="P40" s="2">
        <f t="shared" si="14"/>
        <v>2</v>
      </c>
      <c r="Q40" s="2"/>
      <c r="R40" s="2"/>
      <c r="S40" s="2"/>
      <c r="T40" s="2"/>
      <c r="U40" s="2">
        <f t="shared" si="15"/>
        <v>0</v>
      </c>
      <c r="V40" s="2">
        <f t="shared" si="21"/>
        <v>0</v>
      </c>
      <c r="W40" s="2">
        <f t="shared" si="16"/>
        <v>0</v>
      </c>
      <c r="X40" s="2">
        <f t="shared" si="17"/>
        <v>1</v>
      </c>
      <c r="Y40" s="2">
        <f t="shared" si="18"/>
        <v>0</v>
      </c>
      <c r="Z40" s="2">
        <f t="shared" si="19"/>
        <v>1</v>
      </c>
      <c r="AA40" s="37">
        <f t="shared" si="23"/>
        <v>108</v>
      </c>
      <c r="AB40" s="7" t="s">
        <v>580</v>
      </c>
    </row>
    <row r="41" spans="1:28">
      <c r="A41" s="2" t="s">
        <v>388</v>
      </c>
      <c r="B41" s="2" t="s">
        <v>56</v>
      </c>
      <c r="C41" s="2" t="s">
        <v>49</v>
      </c>
      <c r="D41" s="34">
        <v>57</v>
      </c>
      <c r="E41" s="36">
        <v>19</v>
      </c>
      <c r="F41" s="36"/>
      <c r="G41" s="36">
        <v>7</v>
      </c>
      <c r="H41" s="37">
        <f>MAX(E41:G41)</f>
        <v>19</v>
      </c>
      <c r="I41" s="34"/>
      <c r="J41" s="36"/>
      <c r="K41" s="36"/>
      <c r="L41" s="36"/>
      <c r="M41" s="37"/>
      <c r="N41" s="34">
        <v>28.333333333333332</v>
      </c>
      <c r="O41" s="34">
        <f t="shared" si="13"/>
        <v>104.33333333333333</v>
      </c>
      <c r="P41" s="2">
        <f t="shared" si="14"/>
        <v>3</v>
      </c>
      <c r="Q41" s="2"/>
      <c r="R41" s="2"/>
      <c r="S41" s="2"/>
      <c r="T41" s="2"/>
      <c r="U41" s="2">
        <f t="shared" si="15"/>
        <v>1</v>
      </c>
      <c r="V41" s="2">
        <f t="shared" si="21"/>
        <v>0</v>
      </c>
      <c r="W41" s="2">
        <f t="shared" si="16"/>
        <v>0</v>
      </c>
      <c r="X41" s="2">
        <f t="shared" si="17"/>
        <v>0</v>
      </c>
      <c r="Y41" s="2">
        <f t="shared" si="18"/>
        <v>0</v>
      </c>
      <c r="Z41" s="2">
        <f t="shared" si="19"/>
        <v>1</v>
      </c>
      <c r="AA41" s="37">
        <f t="shared" si="23"/>
        <v>104.33333333333333</v>
      </c>
      <c r="AB41" s="7" t="s">
        <v>580</v>
      </c>
    </row>
    <row r="42" spans="1:28">
      <c r="A42" s="13" t="s">
        <v>340</v>
      </c>
      <c r="B42" s="13" t="s">
        <v>341</v>
      </c>
      <c r="C42" s="13" t="s">
        <v>9</v>
      </c>
      <c r="D42" s="34"/>
      <c r="E42" s="36"/>
      <c r="F42" s="36"/>
      <c r="G42" s="36"/>
      <c r="H42" s="37"/>
      <c r="I42" s="34"/>
      <c r="J42" s="36"/>
      <c r="K42" s="36">
        <v>92</v>
      </c>
      <c r="L42" s="36"/>
      <c r="M42" s="37">
        <f>MAX(J42:L42)</f>
        <v>92</v>
      </c>
      <c r="N42" s="34"/>
      <c r="O42" s="34">
        <f t="shared" si="13"/>
        <v>92</v>
      </c>
      <c r="P42" s="2">
        <f t="shared" si="14"/>
        <v>1</v>
      </c>
      <c r="Q42" s="2"/>
      <c r="R42" s="2"/>
      <c r="S42" s="2"/>
      <c r="T42" s="2"/>
      <c r="U42" s="2">
        <f t="shared" si="15"/>
        <v>0</v>
      </c>
      <c r="V42" s="2">
        <f t="shared" si="21"/>
        <v>0</v>
      </c>
      <c r="W42" s="2">
        <f t="shared" si="16"/>
        <v>0</v>
      </c>
      <c r="X42" s="2">
        <f t="shared" si="17"/>
        <v>1</v>
      </c>
      <c r="Y42" s="2">
        <f t="shared" si="18"/>
        <v>0</v>
      </c>
      <c r="Z42" s="2">
        <f t="shared" si="19"/>
        <v>1</v>
      </c>
      <c r="AA42" s="37">
        <f t="shared" si="23"/>
        <v>92</v>
      </c>
      <c r="AB42" s="7" t="s">
        <v>580</v>
      </c>
    </row>
    <row r="43" spans="1:28">
      <c r="A43" s="13" t="s">
        <v>359</v>
      </c>
      <c r="B43" s="13" t="s">
        <v>60</v>
      </c>
      <c r="C43" s="13" t="s">
        <v>177</v>
      </c>
      <c r="D43" s="34">
        <v>31</v>
      </c>
      <c r="E43" s="36"/>
      <c r="F43" s="36"/>
      <c r="G43" s="36"/>
      <c r="H43" s="37"/>
      <c r="I43" s="34"/>
      <c r="J43" s="36">
        <v>56</v>
      </c>
      <c r="K43" s="36"/>
      <c r="L43" s="36"/>
      <c r="M43" s="37">
        <f>MAX(J43:L43)</f>
        <v>56</v>
      </c>
      <c r="N43" s="34"/>
      <c r="O43" s="34">
        <f t="shared" si="13"/>
        <v>87</v>
      </c>
      <c r="P43" s="2">
        <f t="shared" si="14"/>
        <v>2</v>
      </c>
      <c r="Q43" s="2"/>
      <c r="R43" s="2"/>
      <c r="S43" s="2"/>
      <c r="T43" s="2"/>
      <c r="U43" s="2">
        <f t="shared" si="15"/>
        <v>0</v>
      </c>
      <c r="V43" s="2">
        <f t="shared" si="21"/>
        <v>0</v>
      </c>
      <c r="W43" s="2">
        <f t="shared" si="16"/>
        <v>0</v>
      </c>
      <c r="X43" s="2">
        <f t="shared" si="17"/>
        <v>1</v>
      </c>
      <c r="Y43" s="2">
        <f t="shared" si="18"/>
        <v>0</v>
      </c>
      <c r="Z43" s="2">
        <f t="shared" si="19"/>
        <v>1</v>
      </c>
      <c r="AA43" s="37">
        <f t="shared" si="23"/>
        <v>87</v>
      </c>
      <c r="AB43" s="7" t="s">
        <v>580</v>
      </c>
    </row>
    <row r="44" spans="1:28">
      <c r="A44" s="13" t="s">
        <v>360</v>
      </c>
      <c r="B44" s="13" t="s">
        <v>56</v>
      </c>
      <c r="C44" s="13" t="s">
        <v>361</v>
      </c>
      <c r="D44" s="34">
        <v>53</v>
      </c>
      <c r="E44" s="36"/>
      <c r="F44" s="36"/>
      <c r="G44" s="36"/>
      <c r="H44" s="37"/>
      <c r="I44" s="34"/>
      <c r="J44" s="36"/>
      <c r="K44" s="36"/>
      <c r="L44" s="36"/>
      <c r="M44" s="37"/>
      <c r="N44" s="34">
        <v>33.333333333333336</v>
      </c>
      <c r="O44" s="34">
        <f t="shared" si="13"/>
        <v>86.333333333333343</v>
      </c>
      <c r="P44" s="2">
        <f t="shared" si="14"/>
        <v>2</v>
      </c>
      <c r="Q44" s="2"/>
      <c r="R44" s="2"/>
      <c r="S44" s="2"/>
      <c r="T44" s="2"/>
      <c r="U44" s="2">
        <f t="shared" si="15"/>
        <v>1</v>
      </c>
      <c r="V44" s="2">
        <f t="shared" si="21"/>
        <v>0</v>
      </c>
      <c r="W44" s="2">
        <f t="shared" si="16"/>
        <v>0</v>
      </c>
      <c r="X44" s="2">
        <f t="shared" si="17"/>
        <v>0</v>
      </c>
      <c r="Y44" s="2">
        <f t="shared" si="18"/>
        <v>0</v>
      </c>
      <c r="Z44" s="2">
        <f t="shared" si="19"/>
        <v>1</v>
      </c>
      <c r="AA44" s="37">
        <f t="shared" si="23"/>
        <v>86.333333333333343</v>
      </c>
      <c r="AB44" s="7" t="s">
        <v>580</v>
      </c>
    </row>
    <row r="45" spans="1:28">
      <c r="A45" s="13" t="s">
        <v>352</v>
      </c>
      <c r="B45" s="13" t="s">
        <v>353</v>
      </c>
      <c r="C45" s="13" t="s">
        <v>354</v>
      </c>
      <c r="D45" s="34">
        <v>55</v>
      </c>
      <c r="E45" s="36">
        <v>18</v>
      </c>
      <c r="F45" s="36"/>
      <c r="G45" s="36"/>
      <c r="H45" s="37">
        <f t="shared" ref="H45:H50" si="24">MAX(E45:G45)</f>
        <v>18</v>
      </c>
      <c r="I45" s="34"/>
      <c r="J45" s="36"/>
      <c r="K45" s="36"/>
      <c r="L45" s="36"/>
      <c r="M45" s="37"/>
      <c r="N45" s="34"/>
      <c r="O45" s="34">
        <f t="shared" si="13"/>
        <v>73</v>
      </c>
      <c r="P45" s="2">
        <f t="shared" si="14"/>
        <v>2</v>
      </c>
      <c r="Q45" s="2"/>
      <c r="R45" s="38">
        <v>95</v>
      </c>
      <c r="S45" s="2"/>
      <c r="T45" s="2"/>
      <c r="U45" s="2">
        <f t="shared" si="15"/>
        <v>1</v>
      </c>
      <c r="V45" s="2">
        <f t="shared" si="21"/>
        <v>0</v>
      </c>
      <c r="W45" s="2">
        <f t="shared" si="16"/>
        <v>0</v>
      </c>
      <c r="X45" s="2">
        <f t="shared" si="17"/>
        <v>0</v>
      </c>
      <c r="Y45" s="2">
        <f t="shared" si="18"/>
        <v>0</v>
      </c>
      <c r="Z45" s="2">
        <f t="shared" si="19"/>
        <v>1</v>
      </c>
      <c r="AA45" s="37">
        <f t="shared" si="23"/>
        <v>73</v>
      </c>
      <c r="AB45" s="7" t="s">
        <v>580</v>
      </c>
    </row>
    <row r="46" spans="1:28">
      <c r="A46" s="12" t="s">
        <v>309</v>
      </c>
      <c r="B46" s="12" t="s">
        <v>40</v>
      </c>
      <c r="C46" s="12" t="s">
        <v>58</v>
      </c>
      <c r="D46" s="34">
        <v>51</v>
      </c>
      <c r="E46" s="36"/>
      <c r="F46" s="36"/>
      <c r="G46" s="36">
        <v>14.354166666666666</v>
      </c>
      <c r="H46" s="37">
        <f t="shared" si="24"/>
        <v>14.354166666666666</v>
      </c>
      <c r="I46" s="34"/>
      <c r="J46" s="36"/>
      <c r="K46" s="36"/>
      <c r="L46" s="36"/>
      <c r="M46" s="37"/>
      <c r="N46" s="34">
        <v>5</v>
      </c>
      <c r="O46" s="34">
        <f t="shared" si="13"/>
        <v>70.354166666666671</v>
      </c>
      <c r="P46" s="2">
        <f t="shared" si="14"/>
        <v>3</v>
      </c>
      <c r="Q46" s="2"/>
      <c r="R46" s="2"/>
      <c r="S46" s="2"/>
      <c r="T46" s="2"/>
      <c r="U46" s="2">
        <f t="shared" si="15"/>
        <v>1</v>
      </c>
      <c r="V46" s="2">
        <f t="shared" si="21"/>
        <v>0</v>
      </c>
      <c r="W46" s="2">
        <f t="shared" si="16"/>
        <v>0</v>
      </c>
      <c r="X46" s="2">
        <f t="shared" si="17"/>
        <v>0</v>
      </c>
      <c r="Y46" s="2">
        <f t="shared" si="18"/>
        <v>0</v>
      </c>
      <c r="Z46" s="2">
        <f t="shared" si="19"/>
        <v>1</v>
      </c>
      <c r="AA46" s="37">
        <f t="shared" si="23"/>
        <v>70.354166666666671</v>
      </c>
      <c r="AB46" s="7" t="s">
        <v>580</v>
      </c>
    </row>
    <row r="47" spans="1:28">
      <c r="A47" s="13" t="s">
        <v>348</v>
      </c>
      <c r="B47" s="13" t="s">
        <v>80</v>
      </c>
      <c r="C47" s="13" t="s">
        <v>349</v>
      </c>
      <c r="D47" s="34">
        <v>48</v>
      </c>
      <c r="E47" s="36">
        <v>7</v>
      </c>
      <c r="F47" s="36"/>
      <c r="G47" s="36">
        <v>3.125</v>
      </c>
      <c r="H47" s="37">
        <f t="shared" si="24"/>
        <v>7</v>
      </c>
      <c r="I47" s="34"/>
      <c r="J47" s="36"/>
      <c r="K47" s="36"/>
      <c r="L47" s="36"/>
      <c r="M47" s="37"/>
      <c r="N47" s="34"/>
      <c r="O47" s="34">
        <f t="shared" si="13"/>
        <v>55</v>
      </c>
      <c r="P47" s="2">
        <f t="shared" si="14"/>
        <v>2</v>
      </c>
      <c r="Q47" s="2"/>
      <c r="R47" s="2"/>
      <c r="S47" s="2"/>
      <c r="T47" s="2"/>
      <c r="U47" s="2">
        <f t="shared" si="15"/>
        <v>1</v>
      </c>
      <c r="V47" s="2">
        <f t="shared" si="21"/>
        <v>0</v>
      </c>
      <c r="W47" s="2">
        <f t="shared" si="16"/>
        <v>0</v>
      </c>
      <c r="X47" s="2">
        <f t="shared" si="17"/>
        <v>0</v>
      </c>
      <c r="Y47" s="2">
        <f t="shared" si="18"/>
        <v>0</v>
      </c>
      <c r="Z47" s="2">
        <f t="shared" si="19"/>
        <v>1</v>
      </c>
      <c r="AA47" s="37">
        <f t="shared" si="23"/>
        <v>55</v>
      </c>
      <c r="AB47" s="7" t="s">
        <v>580</v>
      </c>
    </row>
    <row r="48" spans="1:28">
      <c r="A48" s="12" t="s">
        <v>161</v>
      </c>
      <c r="B48" s="12" t="s">
        <v>74</v>
      </c>
      <c r="C48" s="12" t="s">
        <v>37</v>
      </c>
      <c r="D48" s="34">
        <v>33</v>
      </c>
      <c r="E48" s="36"/>
      <c r="F48" s="36"/>
      <c r="G48" s="36">
        <v>21.895833333333336</v>
      </c>
      <c r="H48" s="37">
        <f t="shared" si="24"/>
        <v>21.895833333333336</v>
      </c>
      <c r="I48" s="34"/>
      <c r="J48" s="36"/>
      <c r="K48" s="36"/>
      <c r="L48" s="36"/>
      <c r="M48" s="37"/>
      <c r="N48" s="34">
        <v>48.333333333333336</v>
      </c>
      <c r="O48" s="34">
        <f t="shared" si="13"/>
        <v>103.22916666666667</v>
      </c>
      <c r="P48" s="2">
        <f t="shared" si="14"/>
        <v>3</v>
      </c>
      <c r="Q48" s="2"/>
      <c r="R48" s="2"/>
      <c r="S48" s="2"/>
      <c r="T48" s="2"/>
      <c r="U48" s="2">
        <f t="shared" si="15"/>
        <v>0</v>
      </c>
      <c r="V48" s="2">
        <f t="shared" si="21"/>
        <v>0</v>
      </c>
      <c r="W48" s="2">
        <f t="shared" si="16"/>
        <v>0</v>
      </c>
      <c r="X48" s="2">
        <f t="shared" si="17"/>
        <v>0</v>
      </c>
      <c r="Y48" s="2">
        <f t="shared" si="18"/>
        <v>0</v>
      </c>
      <c r="Z48" s="2">
        <f t="shared" si="19"/>
        <v>0</v>
      </c>
      <c r="AA48" s="37">
        <f t="shared" si="23"/>
        <v>103.22916666666667</v>
      </c>
      <c r="AB48" s="7" t="s">
        <v>580</v>
      </c>
    </row>
    <row r="49" spans="1:28">
      <c r="A49" s="13" t="s">
        <v>336</v>
      </c>
      <c r="B49" s="13" t="s">
        <v>0</v>
      </c>
      <c r="C49" s="13" t="s">
        <v>9</v>
      </c>
      <c r="D49" s="34">
        <v>37</v>
      </c>
      <c r="E49" s="36"/>
      <c r="F49" s="36"/>
      <c r="G49" s="36">
        <v>13.020833333333334</v>
      </c>
      <c r="H49" s="37">
        <f t="shared" si="24"/>
        <v>13.020833333333334</v>
      </c>
      <c r="I49" s="34"/>
      <c r="J49" s="36"/>
      <c r="K49" s="36"/>
      <c r="L49" s="36"/>
      <c r="M49" s="37"/>
      <c r="N49" s="34">
        <v>46.666666666666664</v>
      </c>
      <c r="O49" s="34">
        <f t="shared" si="13"/>
        <v>96.6875</v>
      </c>
      <c r="P49" s="2">
        <f t="shared" si="14"/>
        <v>3</v>
      </c>
      <c r="Q49" s="2"/>
      <c r="R49" s="2"/>
      <c r="S49" s="2"/>
      <c r="T49" s="2"/>
      <c r="U49" s="2">
        <f t="shared" si="15"/>
        <v>0</v>
      </c>
      <c r="V49" s="2">
        <f t="shared" si="21"/>
        <v>0</v>
      </c>
      <c r="W49" s="2">
        <f t="shared" si="16"/>
        <v>0</v>
      </c>
      <c r="X49" s="2">
        <f t="shared" si="17"/>
        <v>0</v>
      </c>
      <c r="Y49" s="2">
        <f t="shared" si="18"/>
        <v>0</v>
      </c>
      <c r="Z49" s="2">
        <f t="shared" si="19"/>
        <v>0</v>
      </c>
      <c r="AA49" s="37">
        <f t="shared" si="23"/>
        <v>96.6875</v>
      </c>
      <c r="AB49" s="7" t="s">
        <v>580</v>
      </c>
    </row>
    <row r="50" spans="1:28">
      <c r="A50" s="12" t="s">
        <v>316</v>
      </c>
      <c r="B50" s="12" t="s">
        <v>317</v>
      </c>
      <c r="C50" s="12" t="s">
        <v>318</v>
      </c>
      <c r="D50" s="34">
        <v>30</v>
      </c>
      <c r="E50" s="36"/>
      <c r="F50" s="36"/>
      <c r="G50" s="36">
        <v>5.208333333333333</v>
      </c>
      <c r="H50" s="37">
        <f t="shared" si="24"/>
        <v>5.208333333333333</v>
      </c>
      <c r="I50" s="34"/>
      <c r="J50" s="36"/>
      <c r="K50" s="36"/>
      <c r="L50" s="36"/>
      <c r="M50" s="37"/>
      <c r="N50" s="34"/>
      <c r="O50" s="34">
        <f t="shared" si="13"/>
        <v>35.208333333333336</v>
      </c>
      <c r="P50" s="2">
        <f t="shared" si="14"/>
        <v>2</v>
      </c>
      <c r="Q50" s="2"/>
      <c r="R50" s="2"/>
      <c r="S50" s="2"/>
      <c r="T50" s="2"/>
      <c r="U50" s="2">
        <f t="shared" si="15"/>
        <v>0</v>
      </c>
      <c r="V50" s="2">
        <f t="shared" si="21"/>
        <v>0</v>
      </c>
      <c r="W50" s="2">
        <f t="shared" si="16"/>
        <v>0</v>
      </c>
      <c r="X50" s="2">
        <f t="shared" si="17"/>
        <v>0</v>
      </c>
      <c r="Y50" s="2">
        <f t="shared" si="18"/>
        <v>0</v>
      </c>
      <c r="Z50" s="2">
        <f t="shared" si="19"/>
        <v>0</v>
      </c>
      <c r="AA50" s="37">
        <f t="shared" si="23"/>
        <v>35.208333333333336</v>
      </c>
      <c r="AB50" s="7" t="s">
        <v>580</v>
      </c>
    </row>
    <row r="51" spans="1:28">
      <c r="A51" s="12" t="s">
        <v>159</v>
      </c>
      <c r="B51" s="12" t="s">
        <v>83</v>
      </c>
      <c r="C51" s="12"/>
      <c r="D51" s="34">
        <v>11</v>
      </c>
      <c r="E51" s="36"/>
      <c r="F51" s="36"/>
      <c r="G51" s="36"/>
      <c r="H51" s="37"/>
      <c r="I51" s="34"/>
      <c r="J51" s="36"/>
      <c r="K51" s="36">
        <v>14</v>
      </c>
      <c r="L51" s="36"/>
      <c r="M51" s="37">
        <f>MAX(J51:L51)</f>
        <v>14</v>
      </c>
      <c r="N51" s="34"/>
      <c r="O51" s="34">
        <f t="shared" si="13"/>
        <v>25</v>
      </c>
      <c r="P51" s="2">
        <f t="shared" si="14"/>
        <v>2</v>
      </c>
      <c r="Q51" s="2"/>
      <c r="R51" s="2"/>
      <c r="S51" s="2"/>
      <c r="T51" s="2"/>
      <c r="U51" s="2">
        <f t="shared" si="15"/>
        <v>0</v>
      </c>
      <c r="V51" s="2">
        <f t="shared" si="21"/>
        <v>0</v>
      </c>
      <c r="W51" s="2">
        <f t="shared" si="16"/>
        <v>0</v>
      </c>
      <c r="X51" s="2">
        <f t="shared" si="17"/>
        <v>0</v>
      </c>
      <c r="Y51" s="2">
        <f t="shared" si="18"/>
        <v>0</v>
      </c>
      <c r="Z51" s="2">
        <f t="shared" si="19"/>
        <v>0</v>
      </c>
      <c r="AA51" s="37">
        <f t="shared" si="23"/>
        <v>25</v>
      </c>
      <c r="AB51" s="7" t="s">
        <v>580</v>
      </c>
    </row>
    <row r="52" spans="1:28">
      <c r="A52" s="13" t="s">
        <v>167</v>
      </c>
      <c r="B52" s="13" t="s">
        <v>347</v>
      </c>
      <c r="C52" s="13" t="s">
        <v>73</v>
      </c>
      <c r="D52" s="34">
        <v>10</v>
      </c>
      <c r="E52" s="36"/>
      <c r="F52" s="36"/>
      <c r="G52" s="36">
        <v>9.375</v>
      </c>
      <c r="H52" s="37">
        <f>MAX(E52:G52)</f>
        <v>9.375</v>
      </c>
      <c r="I52" s="34"/>
      <c r="J52" s="36"/>
      <c r="K52" s="36"/>
      <c r="L52" s="36"/>
      <c r="M52" s="37"/>
      <c r="N52" s="34">
        <v>0</v>
      </c>
      <c r="O52" s="34">
        <f t="shared" si="13"/>
        <v>19.375</v>
      </c>
      <c r="P52" s="2">
        <f t="shared" si="14"/>
        <v>3</v>
      </c>
      <c r="Q52" s="2"/>
      <c r="R52" s="2"/>
      <c r="S52" s="2"/>
      <c r="T52" s="2"/>
      <c r="U52" s="2">
        <f t="shared" si="15"/>
        <v>0</v>
      </c>
      <c r="V52" s="2">
        <f t="shared" si="21"/>
        <v>0</v>
      </c>
      <c r="W52" s="2">
        <f t="shared" si="16"/>
        <v>0</v>
      </c>
      <c r="X52" s="2">
        <f t="shared" si="17"/>
        <v>0</v>
      </c>
      <c r="Y52" s="2">
        <f t="shared" si="18"/>
        <v>0</v>
      </c>
      <c r="Z52" s="2">
        <f t="shared" si="19"/>
        <v>0</v>
      </c>
      <c r="AA52" s="37">
        <f t="shared" si="23"/>
        <v>19.375</v>
      </c>
      <c r="AB52" s="7" t="s">
        <v>580</v>
      </c>
    </row>
    <row r="53" spans="1:28">
      <c r="A53" s="13" t="s">
        <v>338</v>
      </c>
      <c r="B53" s="13" t="s">
        <v>118</v>
      </c>
      <c r="C53" s="13" t="s">
        <v>339</v>
      </c>
      <c r="D53" s="34">
        <v>4</v>
      </c>
      <c r="E53" s="36">
        <v>15</v>
      </c>
      <c r="F53" s="36"/>
      <c r="G53" s="36">
        <v>2.0833333333333335</v>
      </c>
      <c r="H53" s="37">
        <f>MAX(E53:G53)</f>
        <v>15</v>
      </c>
      <c r="I53" s="34"/>
      <c r="J53" s="36"/>
      <c r="K53" s="36"/>
      <c r="L53" s="36"/>
      <c r="M53" s="37"/>
      <c r="N53" s="34"/>
      <c r="O53" s="34">
        <f t="shared" si="13"/>
        <v>19</v>
      </c>
      <c r="P53" s="2">
        <f t="shared" si="14"/>
        <v>2</v>
      </c>
      <c r="Q53" s="2"/>
      <c r="R53" s="2"/>
      <c r="S53" s="2"/>
      <c r="T53" s="2"/>
      <c r="U53" s="2">
        <f t="shared" si="15"/>
        <v>0</v>
      </c>
      <c r="V53" s="2">
        <f t="shared" si="21"/>
        <v>0</v>
      </c>
      <c r="W53" s="2">
        <f t="shared" si="16"/>
        <v>0</v>
      </c>
      <c r="X53" s="2">
        <f t="shared" si="17"/>
        <v>0</v>
      </c>
      <c r="Y53" s="2">
        <f t="shared" si="18"/>
        <v>0</v>
      </c>
      <c r="Z53" s="2">
        <f t="shared" si="19"/>
        <v>0</v>
      </c>
      <c r="AA53" s="37">
        <f t="shared" si="23"/>
        <v>19</v>
      </c>
      <c r="AB53" s="7" t="s">
        <v>580</v>
      </c>
    </row>
    <row r="54" spans="1:28">
      <c r="A54" s="2" t="s">
        <v>387</v>
      </c>
      <c r="B54" s="2" t="s">
        <v>158</v>
      </c>
      <c r="C54" s="2" t="s">
        <v>86</v>
      </c>
      <c r="D54" s="43">
        <v>18</v>
      </c>
      <c r="E54" s="36"/>
      <c r="F54" s="36"/>
      <c r="G54" s="36"/>
      <c r="H54" s="37"/>
      <c r="I54" s="34"/>
      <c r="J54" s="36"/>
      <c r="K54" s="36"/>
      <c r="L54" s="36"/>
      <c r="M54" s="37"/>
      <c r="N54" s="34"/>
      <c r="O54" s="34">
        <f t="shared" si="13"/>
        <v>18</v>
      </c>
      <c r="P54" s="2">
        <f t="shared" si="14"/>
        <v>1</v>
      </c>
      <c r="Q54" s="2"/>
      <c r="R54" s="2"/>
      <c r="S54" s="2"/>
      <c r="T54" s="2"/>
      <c r="U54" s="2">
        <f t="shared" si="15"/>
        <v>0</v>
      </c>
      <c r="V54" s="2">
        <f t="shared" si="21"/>
        <v>0</v>
      </c>
      <c r="W54" s="2">
        <f t="shared" si="16"/>
        <v>0</v>
      </c>
      <c r="X54" s="2">
        <f t="shared" si="17"/>
        <v>0</v>
      </c>
      <c r="Y54" s="2">
        <f t="shared" si="18"/>
        <v>0</v>
      </c>
      <c r="Z54" s="2">
        <f t="shared" si="19"/>
        <v>0</v>
      </c>
      <c r="AA54" s="37">
        <f t="shared" si="23"/>
        <v>18</v>
      </c>
      <c r="AB54" s="7" t="s">
        <v>580</v>
      </c>
    </row>
    <row r="55" spans="1:28">
      <c r="A55" s="13" t="s">
        <v>355</v>
      </c>
      <c r="B55" s="13" t="s">
        <v>113</v>
      </c>
      <c r="C55" s="13" t="s">
        <v>44</v>
      </c>
      <c r="D55" s="34">
        <v>9</v>
      </c>
      <c r="E55" s="36">
        <v>8</v>
      </c>
      <c r="F55" s="36"/>
      <c r="G55" s="36"/>
      <c r="H55" s="37">
        <f>MAX(E55:G55)</f>
        <v>8</v>
      </c>
      <c r="I55" s="34"/>
      <c r="J55" s="36"/>
      <c r="K55" s="36"/>
      <c r="L55" s="36"/>
      <c r="M55" s="37"/>
      <c r="N55" s="34"/>
      <c r="O55" s="34">
        <f t="shared" si="13"/>
        <v>17</v>
      </c>
      <c r="P55" s="2">
        <f t="shared" si="14"/>
        <v>2</v>
      </c>
      <c r="Q55" s="2"/>
      <c r="R55" s="2"/>
      <c r="S55" s="2"/>
      <c r="T55" s="2"/>
      <c r="U55" s="2">
        <f t="shared" si="15"/>
        <v>0</v>
      </c>
      <c r="V55" s="2">
        <f t="shared" si="21"/>
        <v>0</v>
      </c>
      <c r="W55" s="2">
        <f t="shared" si="16"/>
        <v>0</v>
      </c>
      <c r="X55" s="2">
        <f t="shared" si="17"/>
        <v>0</v>
      </c>
      <c r="Y55" s="2">
        <f t="shared" si="18"/>
        <v>0</v>
      </c>
      <c r="Z55" s="2">
        <f t="shared" si="19"/>
        <v>0</v>
      </c>
      <c r="AA55" s="37">
        <f t="shared" si="23"/>
        <v>17</v>
      </c>
      <c r="AB55" s="7" t="s">
        <v>580</v>
      </c>
    </row>
    <row r="56" spans="1:28">
      <c r="A56" s="12" t="s">
        <v>310</v>
      </c>
      <c r="B56" s="12" t="s">
        <v>26</v>
      </c>
      <c r="C56" s="12" t="s">
        <v>43</v>
      </c>
      <c r="D56" s="34">
        <v>13</v>
      </c>
      <c r="E56" s="36"/>
      <c r="F56" s="36"/>
      <c r="G56" s="36"/>
      <c r="H56" s="37"/>
      <c r="I56" s="34"/>
      <c r="J56" s="36"/>
      <c r="K56" s="36"/>
      <c r="L56" s="36"/>
      <c r="M56" s="37"/>
      <c r="N56" s="34">
        <v>3.3333333333333335</v>
      </c>
      <c r="O56" s="34">
        <f t="shared" si="13"/>
        <v>16.333333333333332</v>
      </c>
      <c r="P56" s="2">
        <f t="shared" si="14"/>
        <v>2</v>
      </c>
      <c r="Q56" s="2"/>
      <c r="R56" s="2"/>
      <c r="S56" s="2"/>
      <c r="T56" s="2"/>
      <c r="U56" s="2">
        <f t="shared" si="15"/>
        <v>0</v>
      </c>
      <c r="V56" s="2">
        <f t="shared" si="21"/>
        <v>0</v>
      </c>
      <c r="W56" s="2">
        <f t="shared" si="16"/>
        <v>0</v>
      </c>
      <c r="X56" s="2">
        <f t="shared" si="17"/>
        <v>0</v>
      </c>
      <c r="Y56" s="2">
        <f t="shared" si="18"/>
        <v>0</v>
      </c>
      <c r="Z56" s="2">
        <f t="shared" si="19"/>
        <v>0</v>
      </c>
      <c r="AA56" s="37">
        <f t="shared" si="23"/>
        <v>16.333333333333332</v>
      </c>
      <c r="AB56" s="7" t="s">
        <v>580</v>
      </c>
    </row>
    <row r="57" spans="1:28">
      <c r="A57" s="12" t="s">
        <v>312</v>
      </c>
      <c r="B57" s="12" t="s">
        <v>66</v>
      </c>
      <c r="C57" s="12" t="s">
        <v>1</v>
      </c>
      <c r="D57" s="34">
        <v>16</v>
      </c>
      <c r="E57" s="36"/>
      <c r="F57" s="36"/>
      <c r="G57" s="36"/>
      <c r="H57" s="37"/>
      <c r="I57" s="34"/>
      <c r="J57" s="36"/>
      <c r="K57" s="36"/>
      <c r="L57" s="36"/>
      <c r="M57" s="37"/>
      <c r="N57" s="34">
        <v>0</v>
      </c>
      <c r="O57" s="34">
        <f t="shared" si="13"/>
        <v>16</v>
      </c>
      <c r="P57" s="2">
        <f t="shared" si="14"/>
        <v>2</v>
      </c>
      <c r="Q57" s="2"/>
      <c r="R57" s="2"/>
      <c r="S57" s="2"/>
      <c r="T57" s="2"/>
      <c r="U57" s="2">
        <f t="shared" si="15"/>
        <v>0</v>
      </c>
      <c r="V57" s="2">
        <f t="shared" si="21"/>
        <v>0</v>
      </c>
      <c r="W57" s="2">
        <f t="shared" si="16"/>
        <v>0</v>
      </c>
      <c r="X57" s="2">
        <f t="shared" si="17"/>
        <v>0</v>
      </c>
      <c r="Y57" s="2">
        <f t="shared" si="18"/>
        <v>0</v>
      </c>
      <c r="Z57" s="2">
        <f t="shared" si="19"/>
        <v>0</v>
      </c>
      <c r="AA57" s="37">
        <f t="shared" si="23"/>
        <v>16</v>
      </c>
      <c r="AB57" s="7" t="s">
        <v>580</v>
      </c>
    </row>
    <row r="58" spans="1:28">
      <c r="A58" s="13" t="s">
        <v>364</v>
      </c>
      <c r="B58" s="13" t="s">
        <v>56</v>
      </c>
      <c r="C58" s="13" t="s">
        <v>47</v>
      </c>
      <c r="D58" s="34">
        <v>7</v>
      </c>
      <c r="E58" s="36"/>
      <c r="F58" s="36"/>
      <c r="G58" s="36"/>
      <c r="H58" s="37"/>
      <c r="I58" s="34"/>
      <c r="J58" s="36"/>
      <c r="K58" s="36"/>
      <c r="L58" s="36"/>
      <c r="M58" s="37"/>
      <c r="N58" s="34">
        <v>0</v>
      </c>
      <c r="O58" s="34">
        <f t="shared" si="13"/>
        <v>7</v>
      </c>
      <c r="P58" s="2">
        <f t="shared" si="14"/>
        <v>2</v>
      </c>
      <c r="Q58" s="2"/>
      <c r="R58" s="2"/>
      <c r="S58" s="2"/>
      <c r="T58" s="2"/>
      <c r="U58" s="2">
        <f t="shared" si="15"/>
        <v>0</v>
      </c>
      <c r="V58" s="2">
        <f t="shared" si="21"/>
        <v>0</v>
      </c>
      <c r="W58" s="2">
        <f t="shared" si="16"/>
        <v>0</v>
      </c>
      <c r="X58" s="2">
        <f t="shared" si="17"/>
        <v>0</v>
      </c>
      <c r="Y58" s="2">
        <f t="shared" si="18"/>
        <v>0</v>
      </c>
      <c r="Z58" s="2">
        <f t="shared" si="19"/>
        <v>0</v>
      </c>
      <c r="AA58" s="37">
        <f t="shared" si="23"/>
        <v>7</v>
      </c>
      <c r="AB58" s="7" t="s">
        <v>580</v>
      </c>
    </row>
    <row r="59" spans="1:28">
      <c r="A59" s="12" t="s">
        <v>322</v>
      </c>
      <c r="B59" s="12" t="s">
        <v>163</v>
      </c>
      <c r="C59" s="12" t="s">
        <v>23</v>
      </c>
      <c r="D59" s="34"/>
      <c r="E59" s="36"/>
      <c r="F59" s="36"/>
      <c r="G59" s="36"/>
      <c r="H59" s="37"/>
      <c r="I59" s="34"/>
      <c r="J59" s="36"/>
      <c r="K59" s="36"/>
      <c r="L59" s="36"/>
      <c r="M59" s="37"/>
      <c r="N59" s="34">
        <v>3.3333333333333335</v>
      </c>
      <c r="O59" s="34">
        <f t="shared" si="13"/>
        <v>3.3333333333333335</v>
      </c>
      <c r="P59" s="2">
        <f t="shared" si="14"/>
        <v>1</v>
      </c>
      <c r="Q59" s="2"/>
      <c r="R59" s="2"/>
      <c r="S59" s="2"/>
      <c r="T59" s="2"/>
      <c r="U59" s="2">
        <f t="shared" si="15"/>
        <v>0</v>
      </c>
      <c r="V59" s="2">
        <f t="shared" si="21"/>
        <v>0</v>
      </c>
      <c r="W59" s="2">
        <f t="shared" si="16"/>
        <v>0</v>
      </c>
      <c r="X59" s="2">
        <f t="shared" si="17"/>
        <v>0</v>
      </c>
      <c r="Y59" s="2">
        <f t="shared" si="18"/>
        <v>0</v>
      </c>
      <c r="Z59" s="2">
        <f t="shared" si="19"/>
        <v>0</v>
      </c>
      <c r="AA59" s="37">
        <f t="shared" si="23"/>
        <v>3.3333333333333335</v>
      </c>
      <c r="AB59" s="7" t="s">
        <v>580</v>
      </c>
    </row>
    <row r="60" spans="1:28">
      <c r="A60" s="12" t="s">
        <v>329</v>
      </c>
      <c r="B60" s="12" t="s">
        <v>42</v>
      </c>
      <c r="C60" s="12" t="s">
        <v>330</v>
      </c>
      <c r="D60" s="34"/>
      <c r="E60" s="36"/>
      <c r="F60" s="36"/>
      <c r="G60" s="36"/>
      <c r="H60" s="37"/>
      <c r="I60" s="34"/>
      <c r="J60" s="36"/>
      <c r="K60" s="36"/>
      <c r="L60" s="36"/>
      <c r="M60" s="37"/>
      <c r="N60" s="34"/>
      <c r="O60" s="34">
        <f t="shared" si="13"/>
        <v>0</v>
      </c>
      <c r="P60" s="2">
        <f t="shared" si="14"/>
        <v>0</v>
      </c>
      <c r="Q60" s="2"/>
      <c r="R60" s="2"/>
      <c r="S60" s="2"/>
      <c r="T60" s="2"/>
      <c r="U60" s="2">
        <f t="shared" si="15"/>
        <v>0</v>
      </c>
      <c r="V60" s="2">
        <f t="shared" si="21"/>
        <v>0</v>
      </c>
      <c r="W60" s="2">
        <f t="shared" si="16"/>
        <v>0</v>
      </c>
      <c r="X60" s="2">
        <f t="shared" si="17"/>
        <v>0</v>
      </c>
      <c r="Y60" s="2">
        <f t="shared" si="18"/>
        <v>0</v>
      </c>
      <c r="Z60" s="2">
        <f t="shared" si="19"/>
        <v>0</v>
      </c>
      <c r="AA60" s="37">
        <f t="shared" si="23"/>
        <v>0</v>
      </c>
      <c r="AB60" s="7" t="s">
        <v>582</v>
      </c>
    </row>
    <row r="61" spans="1:28">
      <c r="A61" s="13" t="s">
        <v>357</v>
      </c>
      <c r="B61" s="13" t="s">
        <v>34</v>
      </c>
      <c r="C61" s="13" t="s">
        <v>358</v>
      </c>
      <c r="D61" s="34"/>
      <c r="E61" s="36"/>
      <c r="F61" s="36"/>
      <c r="G61" s="36"/>
      <c r="H61" s="37"/>
      <c r="I61" s="34"/>
      <c r="J61" s="36"/>
      <c r="K61" s="36"/>
      <c r="L61" s="36"/>
      <c r="M61" s="37"/>
      <c r="N61" s="34"/>
      <c r="O61" s="34">
        <f t="shared" si="13"/>
        <v>0</v>
      </c>
      <c r="P61" s="2">
        <f t="shared" si="14"/>
        <v>0</v>
      </c>
      <c r="Q61" s="2"/>
      <c r="R61" s="2"/>
      <c r="S61" s="2"/>
      <c r="T61" s="2"/>
      <c r="U61" s="2">
        <f t="shared" si="15"/>
        <v>0</v>
      </c>
      <c r="V61" s="2">
        <f t="shared" si="21"/>
        <v>0</v>
      </c>
      <c r="W61" s="2">
        <f t="shared" si="16"/>
        <v>0</v>
      </c>
      <c r="X61" s="2">
        <f t="shared" si="17"/>
        <v>0</v>
      </c>
      <c r="Y61" s="2">
        <f t="shared" si="18"/>
        <v>0</v>
      </c>
      <c r="Z61" s="2">
        <f t="shared" si="19"/>
        <v>0</v>
      </c>
      <c r="AA61" s="37">
        <f t="shared" si="23"/>
        <v>0</v>
      </c>
      <c r="AB61" s="7" t="s">
        <v>582</v>
      </c>
    </row>
    <row r="62" spans="1:28">
      <c r="A62" s="2" t="s">
        <v>373</v>
      </c>
      <c r="B62" s="2" t="s">
        <v>45</v>
      </c>
      <c r="C62" s="2" t="s">
        <v>20</v>
      </c>
      <c r="D62" s="34"/>
      <c r="E62" s="36"/>
      <c r="F62" s="36"/>
      <c r="G62" s="36"/>
      <c r="H62" s="37"/>
      <c r="I62" s="34"/>
      <c r="J62" s="36"/>
      <c r="K62" s="36"/>
      <c r="L62" s="36"/>
      <c r="M62" s="37"/>
      <c r="N62" s="34"/>
      <c r="O62" s="34">
        <f t="shared" si="13"/>
        <v>0</v>
      </c>
      <c r="P62" s="2">
        <f t="shared" si="14"/>
        <v>0</v>
      </c>
      <c r="Q62" s="2"/>
      <c r="R62" s="2"/>
      <c r="S62" s="2"/>
      <c r="T62" s="2"/>
      <c r="U62" s="2">
        <f t="shared" si="15"/>
        <v>0</v>
      </c>
      <c r="V62" s="2">
        <f t="shared" si="21"/>
        <v>0</v>
      </c>
      <c r="W62" s="2">
        <f t="shared" si="16"/>
        <v>0</v>
      </c>
      <c r="X62" s="2">
        <f t="shared" si="17"/>
        <v>0</v>
      </c>
      <c r="Y62" s="2">
        <f t="shared" si="18"/>
        <v>0</v>
      </c>
      <c r="Z62" s="2">
        <f t="shared" si="19"/>
        <v>0</v>
      </c>
      <c r="AA62" s="37">
        <f t="shared" si="23"/>
        <v>0</v>
      </c>
      <c r="AB62" s="7" t="s">
        <v>582</v>
      </c>
    </row>
    <row r="63" spans="1:28">
      <c r="A63" s="2" t="s">
        <v>374</v>
      </c>
      <c r="B63" s="2" t="s">
        <v>53</v>
      </c>
      <c r="C63" s="2" t="s">
        <v>43</v>
      </c>
      <c r="D63" s="34"/>
      <c r="E63" s="36"/>
      <c r="F63" s="36"/>
      <c r="G63" s="36"/>
      <c r="H63" s="37"/>
      <c r="I63" s="34"/>
      <c r="J63" s="36"/>
      <c r="K63" s="36"/>
      <c r="L63" s="36"/>
      <c r="M63" s="37"/>
      <c r="N63" s="34"/>
      <c r="O63" s="34">
        <f t="shared" si="13"/>
        <v>0</v>
      </c>
      <c r="P63" s="2">
        <f t="shared" si="14"/>
        <v>0</v>
      </c>
      <c r="Q63" s="2"/>
      <c r="R63" s="2"/>
      <c r="S63" s="2"/>
      <c r="T63" s="2"/>
      <c r="U63" s="2">
        <f t="shared" si="15"/>
        <v>0</v>
      </c>
      <c r="V63" s="2">
        <f t="shared" si="21"/>
        <v>0</v>
      </c>
      <c r="W63" s="2">
        <f t="shared" si="16"/>
        <v>0</v>
      </c>
      <c r="X63" s="2">
        <f t="shared" si="17"/>
        <v>0</v>
      </c>
      <c r="Y63" s="2">
        <f t="shared" si="18"/>
        <v>0</v>
      </c>
      <c r="Z63" s="2">
        <f t="shared" si="19"/>
        <v>0</v>
      </c>
      <c r="AA63" s="37">
        <f t="shared" si="23"/>
        <v>0</v>
      </c>
      <c r="AB63" s="7" t="s">
        <v>582</v>
      </c>
    </row>
    <row r="64" spans="1:28">
      <c r="A64" s="13" t="s">
        <v>337</v>
      </c>
      <c r="B64" s="13" t="s">
        <v>25</v>
      </c>
      <c r="C64" s="13" t="s">
        <v>9</v>
      </c>
      <c r="D64" s="34"/>
      <c r="E64" s="36"/>
      <c r="F64" s="36"/>
      <c r="G64" s="36"/>
      <c r="H64" s="37"/>
      <c r="I64" s="34"/>
      <c r="J64" s="36"/>
      <c r="K64" s="36"/>
      <c r="L64" s="36"/>
      <c r="M64" s="37"/>
      <c r="N64" s="34"/>
      <c r="O64" s="34">
        <f t="shared" si="13"/>
        <v>0</v>
      </c>
      <c r="P64" s="2">
        <f t="shared" si="14"/>
        <v>0</v>
      </c>
      <c r="Q64" s="2"/>
      <c r="R64" s="2"/>
      <c r="S64" s="2"/>
      <c r="T64" s="2"/>
      <c r="U64" s="2">
        <f t="shared" si="15"/>
        <v>0</v>
      </c>
      <c r="V64" s="2">
        <f t="shared" si="21"/>
        <v>0</v>
      </c>
      <c r="W64" s="2">
        <f t="shared" si="16"/>
        <v>0</v>
      </c>
      <c r="X64" s="2">
        <f t="shared" si="17"/>
        <v>0</v>
      </c>
      <c r="Y64" s="2">
        <f t="shared" si="18"/>
        <v>0</v>
      </c>
      <c r="Z64" s="2">
        <f t="shared" si="19"/>
        <v>0</v>
      </c>
      <c r="AA64" s="37">
        <f t="shared" si="23"/>
        <v>0</v>
      </c>
      <c r="AB64" s="7" t="s">
        <v>582</v>
      </c>
    </row>
    <row r="65" spans="1:28">
      <c r="A65" s="23" t="s">
        <v>335</v>
      </c>
      <c r="B65" s="23" t="s">
        <v>96</v>
      </c>
      <c r="C65" s="23" t="s">
        <v>54</v>
      </c>
      <c r="D65" s="34"/>
      <c r="E65" s="36"/>
      <c r="F65" s="36"/>
      <c r="G65" s="36"/>
      <c r="H65" s="37"/>
      <c r="I65" s="34"/>
      <c r="J65" s="36"/>
      <c r="K65" s="36"/>
      <c r="L65" s="36"/>
      <c r="M65" s="37"/>
      <c r="N65" s="34"/>
      <c r="O65" s="34">
        <f t="shared" ref="O65:O75" si="25">SUM(D65,H65:I65,M65:N65)</f>
        <v>0</v>
      </c>
      <c r="P65" s="2">
        <f t="shared" ref="P65:P75" si="26">COUNT(D65,H65:I65,M65:N65)</f>
        <v>0</v>
      </c>
      <c r="Q65" s="2"/>
      <c r="R65" s="2"/>
      <c r="S65" s="2"/>
      <c r="T65" s="2"/>
      <c r="U65" s="2">
        <f t="shared" ref="U65:U75" si="27">IF(D65&gt;46,1,0)</f>
        <v>0</v>
      </c>
      <c r="V65" s="2">
        <f t="shared" si="21"/>
        <v>0</v>
      </c>
      <c r="W65" s="2">
        <f t="shared" ref="W65:W75" si="28">IF(I65&gt;=45,1,0)</f>
        <v>0</v>
      </c>
      <c r="X65" s="2">
        <f t="shared" ref="X65:X75" si="29">IF(M65&gt;=50,1,0)</f>
        <v>0</v>
      </c>
      <c r="Y65" s="2">
        <f t="shared" ref="Y65:Y75" si="30">IF(N65&gt;=50,1,0)</f>
        <v>0</v>
      </c>
      <c r="Z65" s="2">
        <f t="shared" ref="Z65:Z75" si="31">SUM(U65:Y65)</f>
        <v>0</v>
      </c>
      <c r="AA65" s="37">
        <f t="shared" si="23"/>
        <v>0</v>
      </c>
      <c r="AB65" s="7" t="s">
        <v>582</v>
      </c>
    </row>
    <row r="66" spans="1:28">
      <c r="A66" s="2" t="s">
        <v>389</v>
      </c>
      <c r="B66" s="2" t="s">
        <v>83</v>
      </c>
      <c r="C66" s="2" t="s">
        <v>49</v>
      </c>
      <c r="D66" s="34"/>
      <c r="E66" s="36"/>
      <c r="F66" s="36"/>
      <c r="G66" s="36"/>
      <c r="H66" s="37"/>
      <c r="I66" s="34"/>
      <c r="J66" s="36"/>
      <c r="K66" s="36"/>
      <c r="L66" s="36"/>
      <c r="M66" s="37"/>
      <c r="N66" s="34"/>
      <c r="O66" s="34">
        <f t="shared" si="25"/>
        <v>0</v>
      </c>
      <c r="P66" s="2">
        <f t="shared" si="26"/>
        <v>0</v>
      </c>
      <c r="Q66" s="2"/>
      <c r="R66" s="2"/>
      <c r="S66" s="2"/>
      <c r="T66" s="2"/>
      <c r="U66" s="2">
        <f t="shared" si="27"/>
        <v>0</v>
      </c>
      <c r="V66" s="2">
        <f t="shared" si="21"/>
        <v>0</v>
      </c>
      <c r="W66" s="2">
        <f t="shared" si="28"/>
        <v>0</v>
      </c>
      <c r="X66" s="2">
        <f t="shared" si="29"/>
        <v>0</v>
      </c>
      <c r="Y66" s="2">
        <f t="shared" si="30"/>
        <v>0</v>
      </c>
      <c r="Z66" s="2">
        <f t="shared" si="31"/>
        <v>0</v>
      </c>
      <c r="AA66" s="37">
        <f t="shared" si="23"/>
        <v>0</v>
      </c>
      <c r="AB66" s="7" t="s">
        <v>582</v>
      </c>
    </row>
    <row r="67" spans="1:28">
      <c r="A67" s="2" t="s">
        <v>375</v>
      </c>
      <c r="B67" s="2" t="s">
        <v>376</v>
      </c>
      <c r="C67" s="2" t="s">
        <v>67</v>
      </c>
      <c r="D67" s="34"/>
      <c r="E67" s="36"/>
      <c r="F67" s="36"/>
      <c r="G67" s="36"/>
      <c r="H67" s="37"/>
      <c r="I67" s="34"/>
      <c r="J67" s="36"/>
      <c r="K67" s="36"/>
      <c r="L67" s="36"/>
      <c r="M67" s="37"/>
      <c r="N67" s="34"/>
      <c r="O67" s="34">
        <f t="shared" si="25"/>
        <v>0</v>
      </c>
      <c r="P67" s="2">
        <f t="shared" si="26"/>
        <v>0</v>
      </c>
      <c r="Q67" s="2"/>
      <c r="R67" s="2"/>
      <c r="S67" s="2"/>
      <c r="T67" s="2"/>
      <c r="U67" s="2">
        <f t="shared" si="27"/>
        <v>0</v>
      </c>
      <c r="V67" s="2">
        <f t="shared" si="21"/>
        <v>0</v>
      </c>
      <c r="W67" s="2">
        <f t="shared" si="28"/>
        <v>0</v>
      </c>
      <c r="X67" s="2">
        <f t="shared" si="29"/>
        <v>0</v>
      </c>
      <c r="Y67" s="2">
        <f t="shared" si="30"/>
        <v>0</v>
      </c>
      <c r="Z67" s="2">
        <f t="shared" si="31"/>
        <v>0</v>
      </c>
      <c r="AA67" s="37">
        <f t="shared" si="23"/>
        <v>0</v>
      </c>
      <c r="AB67" s="7" t="s">
        <v>582</v>
      </c>
    </row>
    <row r="68" spans="1:28">
      <c r="A68" s="2" t="s">
        <v>377</v>
      </c>
      <c r="B68" s="2" t="s">
        <v>40</v>
      </c>
      <c r="C68" s="2" t="s">
        <v>54</v>
      </c>
      <c r="D68" s="34"/>
      <c r="E68" s="36"/>
      <c r="F68" s="36"/>
      <c r="G68" s="36"/>
      <c r="H68" s="37"/>
      <c r="I68" s="34"/>
      <c r="J68" s="36"/>
      <c r="K68" s="36"/>
      <c r="L68" s="36"/>
      <c r="M68" s="37"/>
      <c r="N68" s="34"/>
      <c r="O68" s="34">
        <f t="shared" si="25"/>
        <v>0</v>
      </c>
      <c r="P68" s="2">
        <f t="shared" si="26"/>
        <v>0</v>
      </c>
      <c r="Q68" s="2"/>
      <c r="R68" s="2"/>
      <c r="S68" s="2"/>
      <c r="T68" s="2"/>
      <c r="U68" s="2">
        <f t="shared" si="27"/>
        <v>0</v>
      </c>
      <c r="V68" s="2">
        <f t="shared" si="21"/>
        <v>0</v>
      </c>
      <c r="W68" s="2">
        <f t="shared" si="28"/>
        <v>0</v>
      </c>
      <c r="X68" s="2">
        <f t="shared" si="29"/>
        <v>0</v>
      </c>
      <c r="Y68" s="2">
        <f t="shared" si="30"/>
        <v>0</v>
      </c>
      <c r="Z68" s="2">
        <f t="shared" si="31"/>
        <v>0</v>
      </c>
      <c r="AA68" s="37">
        <f t="shared" si="23"/>
        <v>0</v>
      </c>
      <c r="AB68" s="7" t="s">
        <v>582</v>
      </c>
    </row>
    <row r="69" spans="1:28">
      <c r="A69" s="12" t="s">
        <v>165</v>
      </c>
      <c r="B69" s="12" t="s">
        <v>166</v>
      </c>
      <c r="C69" s="12"/>
      <c r="D69" s="34"/>
      <c r="E69" s="36"/>
      <c r="F69" s="36"/>
      <c r="G69" s="36"/>
      <c r="H69" s="37"/>
      <c r="I69" s="34"/>
      <c r="J69" s="36"/>
      <c r="K69" s="36"/>
      <c r="L69" s="36"/>
      <c r="M69" s="37"/>
      <c r="N69" s="34"/>
      <c r="O69" s="34">
        <f t="shared" si="25"/>
        <v>0</v>
      </c>
      <c r="P69" s="2">
        <f t="shared" si="26"/>
        <v>0</v>
      </c>
      <c r="Q69" s="2"/>
      <c r="R69" s="2"/>
      <c r="S69" s="2"/>
      <c r="T69" s="2"/>
      <c r="U69" s="2">
        <f t="shared" si="27"/>
        <v>0</v>
      </c>
      <c r="V69" s="2">
        <f t="shared" si="21"/>
        <v>0</v>
      </c>
      <c r="W69" s="2">
        <f t="shared" si="28"/>
        <v>0</v>
      </c>
      <c r="X69" s="2">
        <f t="shared" si="29"/>
        <v>0</v>
      </c>
      <c r="Y69" s="2">
        <f t="shared" si="30"/>
        <v>0</v>
      </c>
      <c r="Z69" s="2">
        <f t="shared" si="31"/>
        <v>0</v>
      </c>
      <c r="AA69" s="37">
        <f t="shared" si="23"/>
        <v>0</v>
      </c>
      <c r="AB69" s="7" t="s">
        <v>582</v>
      </c>
    </row>
    <row r="70" spans="1:28">
      <c r="A70" s="12" t="s">
        <v>326</v>
      </c>
      <c r="B70" s="12" t="s">
        <v>327</v>
      </c>
      <c r="C70" s="12" t="s">
        <v>328</v>
      </c>
      <c r="D70" s="34"/>
      <c r="E70" s="36"/>
      <c r="F70" s="36"/>
      <c r="G70" s="36"/>
      <c r="H70" s="37"/>
      <c r="I70" s="34"/>
      <c r="J70" s="36"/>
      <c r="K70" s="36"/>
      <c r="L70" s="36"/>
      <c r="M70" s="37"/>
      <c r="N70" s="34"/>
      <c r="O70" s="34">
        <f t="shared" si="25"/>
        <v>0</v>
      </c>
      <c r="P70" s="2">
        <f t="shared" si="26"/>
        <v>0</v>
      </c>
      <c r="Q70" s="2"/>
      <c r="R70" s="2"/>
      <c r="S70" s="2"/>
      <c r="T70" s="2"/>
      <c r="U70" s="2">
        <f t="shared" si="27"/>
        <v>0</v>
      </c>
      <c r="V70" s="2">
        <f t="shared" si="21"/>
        <v>0</v>
      </c>
      <c r="W70" s="2">
        <f t="shared" si="28"/>
        <v>0</v>
      </c>
      <c r="X70" s="2">
        <f t="shared" si="29"/>
        <v>0</v>
      </c>
      <c r="Y70" s="2">
        <f t="shared" si="30"/>
        <v>0</v>
      </c>
      <c r="Z70" s="2">
        <f t="shared" si="31"/>
        <v>0</v>
      </c>
      <c r="AA70" s="37">
        <f t="shared" si="23"/>
        <v>0</v>
      </c>
      <c r="AB70" s="7" t="s">
        <v>582</v>
      </c>
    </row>
    <row r="71" spans="1:28">
      <c r="A71" s="2" t="s">
        <v>384</v>
      </c>
      <c r="B71" s="2" t="s">
        <v>38</v>
      </c>
      <c r="C71" s="2" t="s">
        <v>385</v>
      </c>
      <c r="D71" s="34"/>
      <c r="E71" s="36"/>
      <c r="F71" s="36"/>
      <c r="G71" s="36"/>
      <c r="H71" s="37"/>
      <c r="I71" s="34"/>
      <c r="J71" s="36"/>
      <c r="K71" s="36"/>
      <c r="L71" s="36"/>
      <c r="M71" s="37"/>
      <c r="N71" s="34"/>
      <c r="O71" s="34">
        <f t="shared" si="25"/>
        <v>0</v>
      </c>
      <c r="P71" s="2">
        <f t="shared" si="26"/>
        <v>0</v>
      </c>
      <c r="Q71" s="2"/>
      <c r="R71" s="2"/>
      <c r="S71" s="2"/>
      <c r="T71" s="2"/>
      <c r="U71" s="2">
        <f t="shared" si="27"/>
        <v>0</v>
      </c>
      <c r="V71" s="2">
        <f t="shared" si="21"/>
        <v>0</v>
      </c>
      <c r="W71" s="2">
        <f t="shared" si="28"/>
        <v>0</v>
      </c>
      <c r="X71" s="2">
        <f t="shared" si="29"/>
        <v>0</v>
      </c>
      <c r="Y71" s="2">
        <f t="shared" si="30"/>
        <v>0</v>
      </c>
      <c r="Z71" s="2">
        <f t="shared" si="31"/>
        <v>0</v>
      </c>
      <c r="AA71" s="37">
        <f t="shared" si="23"/>
        <v>0</v>
      </c>
      <c r="AB71" s="7" t="s">
        <v>582</v>
      </c>
    </row>
    <row r="72" spans="1:28">
      <c r="A72" s="13" t="s">
        <v>363</v>
      </c>
      <c r="B72" s="13" t="s">
        <v>91</v>
      </c>
      <c r="C72" s="13" t="s">
        <v>23</v>
      </c>
      <c r="D72" s="34"/>
      <c r="E72" s="36"/>
      <c r="F72" s="36"/>
      <c r="G72" s="36"/>
      <c r="H72" s="37"/>
      <c r="I72" s="34"/>
      <c r="J72" s="36"/>
      <c r="K72" s="36"/>
      <c r="L72" s="36"/>
      <c r="M72" s="37"/>
      <c r="N72" s="34"/>
      <c r="O72" s="34">
        <f t="shared" si="25"/>
        <v>0</v>
      </c>
      <c r="P72" s="2">
        <f t="shared" si="26"/>
        <v>0</v>
      </c>
      <c r="Q72" s="2"/>
      <c r="R72" s="2"/>
      <c r="S72" s="2"/>
      <c r="T72" s="2"/>
      <c r="U72" s="2">
        <f t="shared" si="27"/>
        <v>0</v>
      </c>
      <c r="V72" s="2">
        <f t="shared" si="21"/>
        <v>0</v>
      </c>
      <c r="W72" s="2">
        <f t="shared" si="28"/>
        <v>0</v>
      </c>
      <c r="X72" s="2">
        <f t="shared" si="29"/>
        <v>0</v>
      </c>
      <c r="Y72" s="2">
        <f t="shared" si="30"/>
        <v>0</v>
      </c>
      <c r="Z72" s="2">
        <f t="shared" si="31"/>
        <v>0</v>
      </c>
      <c r="AA72" s="37">
        <f t="shared" si="23"/>
        <v>0</v>
      </c>
      <c r="AB72" s="7" t="s">
        <v>582</v>
      </c>
    </row>
    <row r="73" spans="1:28">
      <c r="A73" s="12" t="s">
        <v>331</v>
      </c>
      <c r="B73" s="12" t="s">
        <v>111</v>
      </c>
      <c r="C73" s="12" t="s">
        <v>86</v>
      </c>
      <c r="D73" s="34"/>
      <c r="E73" s="36"/>
      <c r="F73" s="36"/>
      <c r="G73" s="36"/>
      <c r="H73" s="37"/>
      <c r="I73" s="34"/>
      <c r="J73" s="36"/>
      <c r="K73" s="36"/>
      <c r="L73" s="36"/>
      <c r="M73" s="37"/>
      <c r="N73" s="34"/>
      <c r="O73" s="34">
        <f t="shared" si="25"/>
        <v>0</v>
      </c>
      <c r="P73" s="2">
        <f t="shared" si="26"/>
        <v>0</v>
      </c>
      <c r="Q73" s="2"/>
      <c r="R73" s="2"/>
      <c r="S73" s="2"/>
      <c r="T73" s="2"/>
      <c r="U73" s="2">
        <f t="shared" si="27"/>
        <v>0</v>
      </c>
      <c r="V73" s="2">
        <f t="shared" si="21"/>
        <v>0</v>
      </c>
      <c r="W73" s="2">
        <f t="shared" si="28"/>
        <v>0</v>
      </c>
      <c r="X73" s="2">
        <f t="shared" si="29"/>
        <v>0</v>
      </c>
      <c r="Y73" s="2">
        <f t="shared" si="30"/>
        <v>0</v>
      </c>
      <c r="Z73" s="2">
        <f t="shared" si="31"/>
        <v>0</v>
      </c>
      <c r="AA73" s="37">
        <f t="shared" si="23"/>
        <v>0</v>
      </c>
      <c r="AB73" s="7" t="s">
        <v>582</v>
      </c>
    </row>
    <row r="74" spans="1:28">
      <c r="A74" s="13" t="s">
        <v>362</v>
      </c>
      <c r="B74" s="13" t="s">
        <v>74</v>
      </c>
      <c r="C74" s="13" t="s">
        <v>17</v>
      </c>
      <c r="D74" s="34"/>
      <c r="E74" s="36"/>
      <c r="F74" s="36"/>
      <c r="G74" s="36"/>
      <c r="H74" s="37"/>
      <c r="I74" s="34"/>
      <c r="J74" s="36"/>
      <c r="K74" s="36"/>
      <c r="L74" s="36"/>
      <c r="M74" s="37"/>
      <c r="N74" s="34"/>
      <c r="O74" s="34">
        <f t="shared" si="25"/>
        <v>0</v>
      </c>
      <c r="P74" s="2">
        <f t="shared" si="26"/>
        <v>0</v>
      </c>
      <c r="Q74" s="2"/>
      <c r="R74" s="2"/>
      <c r="S74" s="2"/>
      <c r="T74" s="2"/>
      <c r="U74" s="2">
        <f t="shared" si="27"/>
        <v>0</v>
      </c>
      <c r="V74" s="2">
        <f t="shared" si="21"/>
        <v>0</v>
      </c>
      <c r="W74" s="2">
        <f t="shared" si="28"/>
        <v>0</v>
      </c>
      <c r="X74" s="2">
        <f t="shared" si="29"/>
        <v>0</v>
      </c>
      <c r="Y74" s="2">
        <f t="shared" si="30"/>
        <v>0</v>
      </c>
      <c r="Z74" s="2">
        <f t="shared" si="31"/>
        <v>0</v>
      </c>
      <c r="AA74" s="37">
        <f t="shared" si="23"/>
        <v>0</v>
      </c>
      <c r="AB74" s="7" t="s">
        <v>582</v>
      </c>
    </row>
    <row r="75" spans="1:28">
      <c r="A75" s="12" t="s">
        <v>324</v>
      </c>
      <c r="B75" s="12" t="s">
        <v>42</v>
      </c>
      <c r="C75" s="12" t="s">
        <v>43</v>
      </c>
      <c r="D75" s="34"/>
      <c r="E75" s="36"/>
      <c r="F75" s="36"/>
      <c r="G75" s="36"/>
      <c r="H75" s="37"/>
      <c r="I75" s="34"/>
      <c r="J75" s="36"/>
      <c r="K75" s="36"/>
      <c r="L75" s="36"/>
      <c r="M75" s="37"/>
      <c r="N75" s="34"/>
      <c r="O75" s="34">
        <f t="shared" si="25"/>
        <v>0</v>
      </c>
      <c r="P75" s="2">
        <f t="shared" si="26"/>
        <v>0</v>
      </c>
      <c r="Q75" s="2"/>
      <c r="R75" s="2"/>
      <c r="S75" s="2"/>
      <c r="T75" s="2"/>
      <c r="U75" s="2">
        <f t="shared" si="27"/>
        <v>0</v>
      </c>
      <c r="V75" s="2">
        <f t="shared" si="21"/>
        <v>0</v>
      </c>
      <c r="W75" s="2">
        <f t="shared" si="28"/>
        <v>0</v>
      </c>
      <c r="X75" s="2">
        <f t="shared" si="29"/>
        <v>0</v>
      </c>
      <c r="Y75" s="2">
        <f t="shared" si="30"/>
        <v>0</v>
      </c>
      <c r="Z75" s="2">
        <f t="shared" si="31"/>
        <v>0</v>
      </c>
      <c r="AA75" s="37">
        <f t="shared" si="23"/>
        <v>0</v>
      </c>
      <c r="AB75" s="7" t="s">
        <v>582</v>
      </c>
    </row>
    <row r="77" spans="1:28">
      <c r="A77" s="1" t="s">
        <v>512</v>
      </c>
      <c r="B77" s="1"/>
      <c r="C77" s="1"/>
      <c r="D77" s="34">
        <v>94</v>
      </c>
      <c r="E77" s="36"/>
      <c r="F77" s="36">
        <v>55</v>
      </c>
      <c r="G77" s="36"/>
      <c r="H77" s="37">
        <f>MAX(E77:G77)</f>
        <v>55</v>
      </c>
      <c r="I77" s="34"/>
      <c r="J77" s="36"/>
      <c r="K77" s="36"/>
      <c r="L77" s="36"/>
      <c r="M77" s="37"/>
      <c r="N77" s="34">
        <v>91.666666666666671</v>
      </c>
      <c r="O77" s="34">
        <f t="shared" ref="O77:O88" si="32">SUM(D77,H77:I77,M77:N77)</f>
        <v>240.66666666666669</v>
      </c>
      <c r="P77" s="2">
        <f t="shared" ref="P77:P88" si="33">COUNT(D77,H77:I77,M77:N77)</f>
        <v>3</v>
      </c>
      <c r="Q77" s="2"/>
      <c r="R77" s="2"/>
      <c r="S77" s="2"/>
      <c r="T77" s="2"/>
      <c r="U77" s="2">
        <f t="shared" ref="U77:U88" si="34">IF(D77&gt;46,1,0)</f>
        <v>1</v>
      </c>
      <c r="V77" s="2">
        <f t="shared" ref="V77:V88" si="35">IF(H77&gt;=50,1,0)</f>
        <v>1</v>
      </c>
      <c r="W77" s="2">
        <f t="shared" ref="W77:W88" si="36">IF(I77&gt;=45,1,0)</f>
        <v>0</v>
      </c>
      <c r="X77" s="2">
        <f t="shared" ref="X77:X88" si="37">IF(M77&gt;=50,1,0)</f>
        <v>0</v>
      </c>
      <c r="Y77" s="2">
        <f t="shared" ref="Y77:Y88" si="38">IF(N77&gt;=50,1,0)</f>
        <v>1</v>
      </c>
      <c r="Z77" s="2">
        <f t="shared" ref="Z77:Z88" si="39">SUM(U77:Y77)</f>
        <v>3</v>
      </c>
      <c r="AA77" s="37">
        <f>SUM(D77,H77:I77,M77:N77)</f>
        <v>240.66666666666669</v>
      </c>
      <c r="AB77" s="46" t="s">
        <v>576</v>
      </c>
    </row>
    <row r="78" spans="1:28">
      <c r="A78" s="19" t="s">
        <v>530</v>
      </c>
      <c r="B78" s="20"/>
      <c r="C78" s="20"/>
      <c r="D78" s="34">
        <v>88</v>
      </c>
      <c r="E78" s="36"/>
      <c r="F78" s="36"/>
      <c r="G78" s="36"/>
      <c r="H78" s="37"/>
      <c r="I78" s="34">
        <v>59</v>
      </c>
      <c r="J78" s="36">
        <v>80</v>
      </c>
      <c r="K78" s="36"/>
      <c r="L78" s="36"/>
      <c r="M78" s="37">
        <f>MAX(J78:L78)</f>
        <v>80</v>
      </c>
      <c r="N78" s="34"/>
      <c r="O78" s="34">
        <f t="shared" si="32"/>
        <v>227</v>
      </c>
      <c r="P78" s="2">
        <f t="shared" si="33"/>
        <v>3</v>
      </c>
      <c r="Q78" s="2"/>
      <c r="R78" s="2"/>
      <c r="S78" s="2"/>
      <c r="T78" s="2"/>
      <c r="U78" s="2">
        <f t="shared" si="34"/>
        <v>1</v>
      </c>
      <c r="V78" s="2">
        <f t="shared" si="35"/>
        <v>0</v>
      </c>
      <c r="W78" s="2">
        <f t="shared" si="36"/>
        <v>1</v>
      </c>
      <c r="X78" s="2">
        <f t="shared" si="37"/>
        <v>1</v>
      </c>
      <c r="Y78" s="2">
        <f t="shared" si="38"/>
        <v>0</v>
      </c>
      <c r="Z78" s="2">
        <f t="shared" si="39"/>
        <v>3</v>
      </c>
      <c r="AA78" s="37">
        <f t="shared" ref="AA78:AA88" si="40">SUM(D78,H78:I78,M78:N78)</f>
        <v>227</v>
      </c>
      <c r="AB78" s="46" t="s">
        <v>576</v>
      </c>
    </row>
    <row r="79" spans="1:28">
      <c r="A79" s="5" t="s">
        <v>509</v>
      </c>
      <c r="B79" s="1"/>
      <c r="C79" s="1"/>
      <c r="D79" s="34">
        <v>87</v>
      </c>
      <c r="E79" s="36">
        <v>15</v>
      </c>
      <c r="F79" s="36"/>
      <c r="G79" s="36"/>
      <c r="H79" s="37">
        <f>MAX(E79:G79)</f>
        <v>15</v>
      </c>
      <c r="I79" s="34"/>
      <c r="J79" s="36"/>
      <c r="K79" s="36"/>
      <c r="L79" s="36"/>
      <c r="M79" s="37"/>
      <c r="N79" s="34">
        <v>83.333333333333329</v>
      </c>
      <c r="O79" s="34">
        <f t="shared" si="32"/>
        <v>185.33333333333331</v>
      </c>
      <c r="P79" s="2">
        <f t="shared" si="33"/>
        <v>3</v>
      </c>
      <c r="Q79" s="2"/>
      <c r="R79" s="2"/>
      <c r="S79" s="2"/>
      <c r="T79" s="2"/>
      <c r="U79" s="2">
        <f t="shared" si="34"/>
        <v>1</v>
      </c>
      <c r="V79" s="2">
        <f t="shared" si="35"/>
        <v>0</v>
      </c>
      <c r="W79" s="2">
        <f t="shared" si="36"/>
        <v>0</v>
      </c>
      <c r="X79" s="2">
        <f t="shared" si="37"/>
        <v>0</v>
      </c>
      <c r="Y79" s="2">
        <f t="shared" si="38"/>
        <v>1</v>
      </c>
      <c r="Z79" s="2">
        <f t="shared" si="39"/>
        <v>2</v>
      </c>
      <c r="AA79" s="37">
        <f t="shared" si="40"/>
        <v>185.33333333333331</v>
      </c>
      <c r="AB79" s="25" t="s">
        <v>577</v>
      </c>
    </row>
    <row r="80" spans="1:28">
      <c r="A80" s="5" t="s">
        <v>507</v>
      </c>
      <c r="B80" s="1"/>
      <c r="C80" s="1"/>
      <c r="D80" s="34"/>
      <c r="E80" s="36">
        <v>22</v>
      </c>
      <c r="F80" s="36"/>
      <c r="G80" s="36"/>
      <c r="H80" s="37">
        <f>MAX(E80:G80)</f>
        <v>22</v>
      </c>
      <c r="I80" s="34">
        <v>59</v>
      </c>
      <c r="J80" s="36">
        <v>75</v>
      </c>
      <c r="K80" s="36"/>
      <c r="L80" s="36"/>
      <c r="M80" s="37">
        <f>MAX(J80:L80)</f>
        <v>75</v>
      </c>
      <c r="N80" s="34"/>
      <c r="O80" s="34">
        <f t="shared" si="32"/>
        <v>156</v>
      </c>
      <c r="P80" s="2">
        <f t="shared" si="33"/>
        <v>3</v>
      </c>
      <c r="Q80" s="2"/>
      <c r="R80" s="2"/>
      <c r="S80" s="2"/>
      <c r="T80" s="2"/>
      <c r="U80" s="2">
        <f t="shared" si="34"/>
        <v>0</v>
      </c>
      <c r="V80" s="2">
        <f t="shared" si="35"/>
        <v>0</v>
      </c>
      <c r="W80" s="2">
        <f t="shared" si="36"/>
        <v>1</v>
      </c>
      <c r="X80" s="2">
        <f t="shared" si="37"/>
        <v>1</v>
      </c>
      <c r="Y80" s="2">
        <f t="shared" si="38"/>
        <v>0</v>
      </c>
      <c r="Z80" s="2">
        <f t="shared" si="39"/>
        <v>2</v>
      </c>
      <c r="AA80" s="37">
        <f t="shared" si="40"/>
        <v>156</v>
      </c>
      <c r="AB80" s="25" t="s">
        <v>577</v>
      </c>
    </row>
    <row r="81" spans="1:28">
      <c r="A81" s="5" t="s">
        <v>505</v>
      </c>
      <c r="B81" s="1"/>
      <c r="C81" s="1"/>
      <c r="D81" s="34">
        <v>64</v>
      </c>
      <c r="E81" s="36">
        <v>62</v>
      </c>
      <c r="F81" s="36"/>
      <c r="G81" s="36"/>
      <c r="H81" s="37">
        <f>MAX(E81:G81)</f>
        <v>62</v>
      </c>
      <c r="I81" s="34"/>
      <c r="J81" s="36"/>
      <c r="K81" s="36"/>
      <c r="L81" s="36"/>
      <c r="M81" s="37"/>
      <c r="N81" s="34"/>
      <c r="O81" s="34">
        <f t="shared" si="32"/>
        <v>126</v>
      </c>
      <c r="P81" s="2">
        <f t="shared" si="33"/>
        <v>2</v>
      </c>
      <c r="Q81" s="2"/>
      <c r="R81" s="2"/>
      <c r="S81" s="2"/>
      <c r="T81" s="2"/>
      <c r="U81" s="2">
        <f t="shared" si="34"/>
        <v>1</v>
      </c>
      <c r="V81" s="2">
        <f t="shared" si="35"/>
        <v>1</v>
      </c>
      <c r="W81" s="2">
        <f t="shared" si="36"/>
        <v>0</v>
      </c>
      <c r="X81" s="2">
        <f t="shared" si="37"/>
        <v>0</v>
      </c>
      <c r="Y81" s="2">
        <f t="shared" si="38"/>
        <v>0</v>
      </c>
      <c r="Z81" s="2">
        <f t="shared" si="39"/>
        <v>2</v>
      </c>
      <c r="AA81" s="37">
        <f t="shared" si="40"/>
        <v>126</v>
      </c>
      <c r="AB81" s="25" t="s">
        <v>577</v>
      </c>
    </row>
    <row r="82" spans="1:28">
      <c r="A82" s="48" t="s">
        <v>531</v>
      </c>
      <c r="B82" s="20"/>
      <c r="C82" s="20"/>
      <c r="D82" s="34">
        <v>57</v>
      </c>
      <c r="E82" s="36"/>
      <c r="F82" s="36"/>
      <c r="G82" s="36"/>
      <c r="H82" s="37"/>
      <c r="I82" s="34"/>
      <c r="J82" s="36"/>
      <c r="K82" s="36"/>
      <c r="L82" s="36"/>
      <c r="M82" s="37"/>
      <c r="N82" s="34">
        <v>20</v>
      </c>
      <c r="O82" s="34">
        <f t="shared" si="32"/>
        <v>77</v>
      </c>
      <c r="P82" s="2">
        <f t="shared" si="33"/>
        <v>2</v>
      </c>
      <c r="Q82" s="2"/>
      <c r="R82" s="2"/>
      <c r="S82" s="2"/>
      <c r="T82" s="2"/>
      <c r="U82" s="2">
        <f t="shared" si="34"/>
        <v>1</v>
      </c>
      <c r="V82" s="2">
        <f t="shared" si="35"/>
        <v>0</v>
      </c>
      <c r="W82" s="2">
        <f t="shared" si="36"/>
        <v>0</v>
      </c>
      <c r="X82" s="2">
        <f t="shared" si="37"/>
        <v>0</v>
      </c>
      <c r="Y82" s="2">
        <f t="shared" si="38"/>
        <v>0</v>
      </c>
      <c r="Z82" s="2">
        <f t="shared" si="39"/>
        <v>1</v>
      </c>
      <c r="AA82" s="37">
        <f t="shared" si="40"/>
        <v>77</v>
      </c>
      <c r="AB82" s="49" t="s">
        <v>573</v>
      </c>
    </row>
    <row r="83" spans="1:28">
      <c r="A83" s="20" t="s">
        <v>532</v>
      </c>
      <c r="B83" s="20"/>
      <c r="C83" s="20"/>
      <c r="D83" s="34">
        <v>70</v>
      </c>
      <c r="E83" s="36"/>
      <c r="F83" s="36"/>
      <c r="G83" s="36"/>
      <c r="H83" s="37"/>
      <c r="I83" s="34"/>
      <c r="J83" s="36"/>
      <c r="K83" s="36"/>
      <c r="L83" s="36"/>
      <c r="M83" s="37"/>
      <c r="N83" s="34"/>
      <c r="O83" s="34">
        <f t="shared" si="32"/>
        <v>70</v>
      </c>
      <c r="P83" s="2">
        <f t="shared" si="33"/>
        <v>1</v>
      </c>
      <c r="Q83" s="2"/>
      <c r="R83" s="2"/>
      <c r="S83" s="2"/>
      <c r="T83" s="2"/>
      <c r="U83" s="2">
        <f t="shared" si="34"/>
        <v>1</v>
      </c>
      <c r="V83" s="2">
        <f t="shared" si="35"/>
        <v>0</v>
      </c>
      <c r="W83" s="2">
        <f t="shared" si="36"/>
        <v>0</v>
      </c>
      <c r="X83" s="2">
        <f t="shared" si="37"/>
        <v>0</v>
      </c>
      <c r="Y83" s="2">
        <f t="shared" si="38"/>
        <v>0</v>
      </c>
      <c r="Z83" s="2">
        <f t="shared" si="39"/>
        <v>1</v>
      </c>
      <c r="AA83" s="37">
        <f t="shared" si="40"/>
        <v>70</v>
      </c>
      <c r="AB83" s="7" t="s">
        <v>578</v>
      </c>
    </row>
    <row r="84" spans="1:28">
      <c r="A84" s="5" t="s">
        <v>508</v>
      </c>
      <c r="B84" s="1"/>
      <c r="C84" s="1"/>
      <c r="D84" s="34">
        <v>57</v>
      </c>
      <c r="E84" s="36">
        <v>22</v>
      </c>
      <c r="F84" s="36"/>
      <c r="G84" s="36"/>
      <c r="H84" s="37">
        <f>MAX(E84:G84)</f>
        <v>22</v>
      </c>
      <c r="I84" s="34"/>
      <c r="J84" s="36"/>
      <c r="K84" s="36"/>
      <c r="L84" s="36"/>
      <c r="M84" s="37"/>
      <c r="N84" s="34"/>
      <c r="O84" s="34">
        <f t="shared" si="32"/>
        <v>79</v>
      </c>
      <c r="P84" s="2">
        <f t="shared" si="33"/>
        <v>2</v>
      </c>
      <c r="Q84" s="2"/>
      <c r="R84" s="2"/>
      <c r="S84" s="2"/>
      <c r="T84" s="2"/>
      <c r="U84" s="2">
        <f t="shared" si="34"/>
        <v>1</v>
      </c>
      <c r="V84" s="2">
        <f t="shared" si="35"/>
        <v>0</v>
      </c>
      <c r="W84" s="2">
        <f t="shared" si="36"/>
        <v>0</v>
      </c>
      <c r="X84" s="2">
        <f t="shared" si="37"/>
        <v>0</v>
      </c>
      <c r="Y84" s="2">
        <f t="shared" si="38"/>
        <v>0</v>
      </c>
      <c r="Z84" s="2">
        <f t="shared" si="39"/>
        <v>1</v>
      </c>
      <c r="AA84" s="37">
        <f t="shared" si="40"/>
        <v>79</v>
      </c>
      <c r="AB84" s="7" t="s">
        <v>578</v>
      </c>
    </row>
    <row r="85" spans="1:28">
      <c r="A85" s="5" t="s">
        <v>510</v>
      </c>
      <c r="B85" s="1"/>
      <c r="C85" s="1"/>
      <c r="D85" s="34"/>
      <c r="E85" s="36">
        <v>64</v>
      </c>
      <c r="F85" s="36"/>
      <c r="G85" s="36"/>
      <c r="H85" s="37">
        <f>MAX(E85:G85)</f>
        <v>64</v>
      </c>
      <c r="I85" s="34"/>
      <c r="J85" s="36"/>
      <c r="K85" s="36"/>
      <c r="L85" s="36"/>
      <c r="M85" s="37"/>
      <c r="N85" s="34"/>
      <c r="O85" s="34">
        <f t="shared" si="32"/>
        <v>64</v>
      </c>
      <c r="P85" s="2">
        <f t="shared" si="33"/>
        <v>1</v>
      </c>
      <c r="Q85" s="2"/>
      <c r="R85" s="2"/>
      <c r="S85" s="2"/>
      <c r="T85" s="2"/>
      <c r="U85" s="2">
        <f t="shared" si="34"/>
        <v>0</v>
      </c>
      <c r="V85" s="2">
        <f t="shared" si="35"/>
        <v>1</v>
      </c>
      <c r="W85" s="2">
        <f t="shared" si="36"/>
        <v>0</v>
      </c>
      <c r="X85" s="2">
        <f t="shared" si="37"/>
        <v>0</v>
      </c>
      <c r="Y85" s="2">
        <f t="shared" si="38"/>
        <v>0</v>
      </c>
      <c r="Z85" s="2">
        <f t="shared" si="39"/>
        <v>1</v>
      </c>
      <c r="AA85" s="37">
        <f t="shared" si="40"/>
        <v>64</v>
      </c>
      <c r="AB85" s="7" t="s">
        <v>578</v>
      </c>
    </row>
    <row r="86" spans="1:28">
      <c r="A86" s="5" t="s">
        <v>566</v>
      </c>
      <c r="B86" s="1"/>
      <c r="C86" s="1"/>
      <c r="D86" s="34"/>
      <c r="E86" s="36"/>
      <c r="F86" s="36"/>
      <c r="G86" s="36"/>
      <c r="H86" s="37"/>
      <c r="I86" s="34"/>
      <c r="J86" s="36">
        <v>5</v>
      </c>
      <c r="K86" s="36"/>
      <c r="L86" s="36"/>
      <c r="M86" s="37">
        <f>MAX(J86:L86)</f>
        <v>5</v>
      </c>
      <c r="N86" s="34"/>
      <c r="O86" s="34">
        <f t="shared" si="32"/>
        <v>5</v>
      </c>
      <c r="P86" s="2">
        <f t="shared" si="33"/>
        <v>1</v>
      </c>
      <c r="Q86" s="2"/>
      <c r="R86" s="2"/>
      <c r="S86" s="2"/>
      <c r="T86" s="2"/>
      <c r="U86" s="2">
        <f t="shared" si="34"/>
        <v>0</v>
      </c>
      <c r="V86" s="2">
        <f t="shared" si="35"/>
        <v>0</v>
      </c>
      <c r="W86" s="2">
        <f t="shared" si="36"/>
        <v>0</v>
      </c>
      <c r="X86" s="2">
        <f t="shared" si="37"/>
        <v>0</v>
      </c>
      <c r="Y86" s="2">
        <f t="shared" si="38"/>
        <v>0</v>
      </c>
      <c r="Z86" s="2">
        <f t="shared" si="39"/>
        <v>0</v>
      </c>
      <c r="AA86" s="37">
        <f t="shared" si="40"/>
        <v>5</v>
      </c>
      <c r="AB86" s="50" t="s">
        <v>579</v>
      </c>
    </row>
    <row r="87" spans="1:28">
      <c r="A87" s="5" t="s">
        <v>506</v>
      </c>
      <c r="B87" s="1"/>
      <c r="C87" s="1"/>
      <c r="D87" s="34"/>
      <c r="E87" s="36"/>
      <c r="F87" s="36"/>
      <c r="G87" s="36"/>
      <c r="H87" s="37"/>
      <c r="I87" s="34"/>
      <c r="J87" s="36"/>
      <c r="K87" s="36"/>
      <c r="L87" s="36"/>
      <c r="M87" s="37"/>
      <c r="N87" s="34"/>
      <c r="O87" s="34">
        <f t="shared" si="32"/>
        <v>0</v>
      </c>
      <c r="P87" s="2">
        <f t="shared" si="33"/>
        <v>0</v>
      </c>
      <c r="Q87" s="2"/>
      <c r="R87" s="2"/>
      <c r="S87" s="2"/>
      <c r="T87" s="2"/>
      <c r="U87" s="2">
        <f t="shared" si="34"/>
        <v>0</v>
      </c>
      <c r="V87" s="2">
        <f t="shared" si="35"/>
        <v>0</v>
      </c>
      <c r="W87" s="2">
        <f t="shared" si="36"/>
        <v>0</v>
      </c>
      <c r="X87" s="2">
        <f t="shared" si="37"/>
        <v>0</v>
      </c>
      <c r="Y87" s="2">
        <f t="shared" si="38"/>
        <v>0</v>
      </c>
      <c r="Z87" s="2">
        <f t="shared" si="39"/>
        <v>0</v>
      </c>
      <c r="AA87" s="37">
        <f t="shared" si="40"/>
        <v>0</v>
      </c>
      <c r="AB87" s="7" t="s">
        <v>578</v>
      </c>
    </row>
    <row r="88" spans="1:28">
      <c r="A88" s="5" t="s">
        <v>511</v>
      </c>
      <c r="B88" s="1"/>
      <c r="C88" s="1"/>
      <c r="D88" s="34"/>
      <c r="E88" s="36"/>
      <c r="F88" s="36"/>
      <c r="G88" s="36"/>
      <c r="H88" s="37"/>
      <c r="I88" s="34"/>
      <c r="J88" s="36"/>
      <c r="K88" s="36"/>
      <c r="L88" s="36"/>
      <c r="M88" s="37"/>
      <c r="N88" s="34"/>
      <c r="O88" s="34">
        <f t="shared" si="32"/>
        <v>0</v>
      </c>
      <c r="P88" s="2">
        <f t="shared" si="33"/>
        <v>0</v>
      </c>
      <c r="Q88" s="2"/>
      <c r="R88" s="2"/>
      <c r="S88" s="2"/>
      <c r="T88" s="2"/>
      <c r="U88" s="2">
        <f t="shared" si="34"/>
        <v>0</v>
      </c>
      <c r="V88" s="2">
        <f t="shared" si="35"/>
        <v>0</v>
      </c>
      <c r="W88" s="2">
        <f t="shared" si="36"/>
        <v>0</v>
      </c>
      <c r="X88" s="2">
        <f t="shared" si="37"/>
        <v>0</v>
      </c>
      <c r="Y88" s="2">
        <f t="shared" si="38"/>
        <v>0</v>
      </c>
      <c r="Z88" s="2">
        <f t="shared" si="39"/>
        <v>0</v>
      </c>
      <c r="AA88" s="37">
        <f t="shared" si="40"/>
        <v>0</v>
      </c>
      <c r="AB88" s="7" t="s">
        <v>578</v>
      </c>
    </row>
    <row r="90" spans="1:28">
      <c r="U90" s="7" t="s">
        <v>575</v>
      </c>
      <c r="V90" s="7" t="s">
        <v>572</v>
      </c>
      <c r="W90" s="7" t="s">
        <v>571</v>
      </c>
      <c r="X90" s="7" t="s">
        <v>572</v>
      </c>
      <c r="Y90" s="7" t="s">
        <v>572</v>
      </c>
    </row>
  </sheetData>
  <sortState ref="A2:AF25">
    <sortCondition descending="1" ref="Z2:Z25"/>
    <sortCondition descending="1" ref="AA2:AA25"/>
  </sortState>
  <pageMargins left="0.7" right="0.7" top="0.75" bottom="0.75" header="0.3" footer="0.3"/>
  <pageSetup paperSize="9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3"/>
  <sheetViews>
    <sheetView workbookViewId="0">
      <pane ySplit="1" topLeftCell="A35" activePane="bottomLeft" state="frozen"/>
      <selection pane="bottomLeft" activeCell="D1" sqref="D1:G1048576"/>
    </sheetView>
  </sheetViews>
  <sheetFormatPr defaultColWidth="8.88671875" defaultRowHeight="14.4"/>
  <cols>
    <col min="1" max="1" width="12.88671875" style="7" customWidth="1"/>
    <col min="2" max="2" width="13.33203125" style="7" customWidth="1"/>
    <col min="3" max="3" width="7" style="7" customWidth="1"/>
    <col min="4" max="8" width="5.21875" style="7" customWidth="1"/>
    <col min="9" max="9" width="6.21875" style="7" customWidth="1"/>
    <col min="10" max="11" width="5.21875" style="7" customWidth="1"/>
    <col min="12" max="12" width="7.21875" style="7" customWidth="1"/>
    <col min="13" max="21" width="5.21875" style="7" customWidth="1"/>
    <col min="22" max="23" width="8.88671875" style="7"/>
    <col min="24" max="24" width="27.77734375" style="7" customWidth="1"/>
    <col min="25" max="16384" width="8.88671875" style="7"/>
  </cols>
  <sheetData>
    <row r="1" spans="1:24" ht="40.200000000000003">
      <c r="A1" s="6" t="s">
        <v>2</v>
      </c>
      <c r="B1" s="6" t="s">
        <v>3</v>
      </c>
      <c r="C1" s="6" t="s">
        <v>4</v>
      </c>
      <c r="D1" s="26" t="s">
        <v>534</v>
      </c>
      <c r="E1" s="27" t="s">
        <v>535</v>
      </c>
      <c r="F1" s="30" t="s">
        <v>555</v>
      </c>
      <c r="G1" s="29" t="s">
        <v>539</v>
      </c>
      <c r="H1" s="29" t="s">
        <v>540</v>
      </c>
      <c r="I1" s="29" t="s">
        <v>541</v>
      </c>
      <c r="J1" s="27" t="s">
        <v>542</v>
      </c>
      <c r="K1" s="30" t="s">
        <v>543</v>
      </c>
      <c r="L1" s="31" t="s">
        <v>544</v>
      </c>
      <c r="M1" s="32" t="s">
        <v>545</v>
      </c>
      <c r="N1" s="32"/>
      <c r="O1" s="32" t="s">
        <v>546</v>
      </c>
      <c r="P1" s="32" t="s">
        <v>547</v>
      </c>
      <c r="Q1" s="33" t="s">
        <v>548</v>
      </c>
      <c r="R1" s="33" t="s">
        <v>549</v>
      </c>
      <c r="S1" s="33" t="s">
        <v>550</v>
      </c>
      <c r="T1" s="33" t="s">
        <v>551</v>
      </c>
      <c r="U1" s="33" t="s">
        <v>552</v>
      </c>
      <c r="V1" s="31" t="s">
        <v>553</v>
      </c>
      <c r="W1" s="33" t="s">
        <v>554</v>
      </c>
    </row>
    <row r="2" spans="1:24">
      <c r="A2" s="2" t="s">
        <v>419</v>
      </c>
      <c r="B2" s="2" t="s">
        <v>36</v>
      </c>
      <c r="C2" s="2" t="s">
        <v>9</v>
      </c>
      <c r="D2" s="34">
        <v>95</v>
      </c>
      <c r="E2" s="37">
        <v>95</v>
      </c>
      <c r="F2" s="2"/>
      <c r="G2" s="36"/>
      <c r="H2" s="36"/>
      <c r="I2" s="36"/>
      <c r="J2" s="37"/>
      <c r="K2" s="34">
        <v>97</v>
      </c>
      <c r="L2" s="34">
        <f t="shared" ref="L2:L46" si="0">SUM(D2:F2,J2:K2)</f>
        <v>287</v>
      </c>
      <c r="M2" s="2">
        <f t="shared" ref="M2:M46" si="1">COUNT(D2:F2,J2:K2)</f>
        <v>3</v>
      </c>
      <c r="N2" s="2"/>
      <c r="O2" s="2"/>
      <c r="P2" s="2"/>
      <c r="Q2" s="2">
        <f t="shared" ref="Q2:Q46" si="2">IF(D2&gt;=46,1,0)</f>
        <v>1</v>
      </c>
      <c r="R2" s="2">
        <f t="shared" ref="R2:R46" si="3">IF(E2&gt;45,1,0)</f>
        <v>1</v>
      </c>
      <c r="S2" s="2">
        <f t="shared" ref="S2:S46" si="4">IF(F2&gt;=35,1,0)</f>
        <v>0</v>
      </c>
      <c r="T2" s="2">
        <f t="shared" ref="T2:T46" si="5">IF(J2&gt;=50,1,0)</f>
        <v>0</v>
      </c>
      <c r="U2" s="2">
        <f t="shared" ref="U2:U46" si="6">IF(K2&gt;=50,1,0)</f>
        <v>1</v>
      </c>
      <c r="V2" s="2">
        <f t="shared" ref="V2:V46" si="7">SUM(Q2:U2)</f>
        <v>3</v>
      </c>
      <c r="W2" s="34">
        <f>L2</f>
        <v>287</v>
      </c>
      <c r="X2" s="46" t="s">
        <v>576</v>
      </c>
    </row>
    <row r="3" spans="1:24">
      <c r="A3" s="6" t="s">
        <v>418</v>
      </c>
      <c r="B3" s="6" t="s">
        <v>63</v>
      </c>
      <c r="C3" s="6" t="s">
        <v>1</v>
      </c>
      <c r="D3" s="34">
        <v>97</v>
      </c>
      <c r="E3" s="37">
        <v>79</v>
      </c>
      <c r="F3" s="2"/>
      <c r="G3" s="36"/>
      <c r="H3" s="36"/>
      <c r="I3" s="36"/>
      <c r="J3" s="37"/>
      <c r="K3" s="34">
        <v>98</v>
      </c>
      <c r="L3" s="34">
        <f t="shared" si="0"/>
        <v>274</v>
      </c>
      <c r="M3" s="2">
        <f t="shared" si="1"/>
        <v>3</v>
      </c>
      <c r="N3" s="2"/>
      <c r="O3" s="2"/>
      <c r="P3" s="2"/>
      <c r="Q3" s="2">
        <f t="shared" si="2"/>
        <v>1</v>
      </c>
      <c r="R3" s="2">
        <f t="shared" si="3"/>
        <v>1</v>
      </c>
      <c r="S3" s="2">
        <f t="shared" si="4"/>
        <v>0</v>
      </c>
      <c r="T3" s="2">
        <f t="shared" si="5"/>
        <v>0</v>
      </c>
      <c r="U3" s="2">
        <f t="shared" si="6"/>
        <v>1</v>
      </c>
      <c r="V3" s="2">
        <f t="shared" si="7"/>
        <v>3</v>
      </c>
      <c r="W3" s="34">
        <f>L3</f>
        <v>274</v>
      </c>
      <c r="X3" s="46" t="s">
        <v>576</v>
      </c>
    </row>
    <row r="4" spans="1:24">
      <c r="A4" s="5" t="s">
        <v>188</v>
      </c>
      <c r="B4" s="2"/>
      <c r="C4" s="2"/>
      <c r="D4" s="34">
        <v>81</v>
      </c>
      <c r="E4" s="37"/>
      <c r="F4" s="2">
        <v>38</v>
      </c>
      <c r="G4" s="36"/>
      <c r="H4" s="36">
        <v>92</v>
      </c>
      <c r="I4" s="36"/>
      <c r="J4" s="37">
        <f>MAX(G4:I4)</f>
        <v>92</v>
      </c>
      <c r="K4" s="34"/>
      <c r="L4" s="34">
        <f t="shared" si="0"/>
        <v>211</v>
      </c>
      <c r="M4" s="2">
        <f t="shared" si="1"/>
        <v>3</v>
      </c>
      <c r="N4" s="2"/>
      <c r="O4" s="2"/>
      <c r="P4" s="2"/>
      <c r="Q4" s="2">
        <f t="shared" si="2"/>
        <v>1</v>
      </c>
      <c r="R4" s="2">
        <f t="shared" si="3"/>
        <v>0</v>
      </c>
      <c r="S4" s="2">
        <f t="shared" si="4"/>
        <v>1</v>
      </c>
      <c r="T4" s="2">
        <f t="shared" si="5"/>
        <v>1</v>
      </c>
      <c r="U4" s="2">
        <f t="shared" si="6"/>
        <v>0</v>
      </c>
      <c r="V4" s="2">
        <f t="shared" si="7"/>
        <v>3</v>
      </c>
      <c r="W4" s="34">
        <f>L4</f>
        <v>211</v>
      </c>
      <c r="X4" s="46" t="s">
        <v>576</v>
      </c>
    </row>
    <row r="5" spans="1:24">
      <c r="A5" s="2" t="s">
        <v>131</v>
      </c>
      <c r="B5" s="2" t="s">
        <v>169</v>
      </c>
      <c r="C5" s="2" t="s">
        <v>77</v>
      </c>
      <c r="D5" s="34">
        <v>90</v>
      </c>
      <c r="E5" s="37">
        <v>48</v>
      </c>
      <c r="F5" s="2"/>
      <c r="G5" s="36"/>
      <c r="H5" s="36"/>
      <c r="I5" s="36"/>
      <c r="J5" s="37"/>
      <c r="K5" s="34">
        <v>63</v>
      </c>
      <c r="L5" s="34">
        <f t="shared" si="0"/>
        <v>201</v>
      </c>
      <c r="M5" s="2">
        <f t="shared" si="1"/>
        <v>3</v>
      </c>
      <c r="N5" s="2"/>
      <c r="O5" s="2"/>
      <c r="P5" s="2"/>
      <c r="Q5" s="2">
        <f t="shared" si="2"/>
        <v>1</v>
      </c>
      <c r="R5" s="2">
        <f t="shared" si="3"/>
        <v>1</v>
      </c>
      <c r="S5" s="2">
        <f t="shared" si="4"/>
        <v>0</v>
      </c>
      <c r="T5" s="2">
        <f t="shared" si="5"/>
        <v>0</v>
      </c>
      <c r="U5" s="2">
        <f t="shared" si="6"/>
        <v>1</v>
      </c>
      <c r="V5" s="2">
        <f t="shared" si="7"/>
        <v>3</v>
      </c>
      <c r="W5" s="34">
        <f>L5</f>
        <v>201</v>
      </c>
      <c r="X5" s="46" t="s">
        <v>576</v>
      </c>
    </row>
    <row r="6" spans="1:24">
      <c r="A6" s="2" t="s">
        <v>416</v>
      </c>
      <c r="B6" s="2" t="s">
        <v>68</v>
      </c>
      <c r="C6" s="2" t="s">
        <v>19</v>
      </c>
      <c r="D6" s="34">
        <v>51</v>
      </c>
      <c r="E6" s="37">
        <v>48</v>
      </c>
      <c r="F6" s="2">
        <v>30</v>
      </c>
      <c r="G6" s="36">
        <v>77</v>
      </c>
      <c r="H6" s="36"/>
      <c r="I6" s="36"/>
      <c r="J6" s="37">
        <f>MAX(G6:I6)</f>
        <v>77</v>
      </c>
      <c r="K6" s="34">
        <v>21.666666666666668</v>
      </c>
      <c r="L6" s="34">
        <f t="shared" si="0"/>
        <v>227.66666666666666</v>
      </c>
      <c r="M6" s="2">
        <f t="shared" si="1"/>
        <v>5</v>
      </c>
      <c r="N6" s="2"/>
      <c r="O6" s="2"/>
      <c r="P6" s="2"/>
      <c r="Q6" s="2">
        <f t="shared" si="2"/>
        <v>1</v>
      </c>
      <c r="R6" s="2">
        <f t="shared" si="3"/>
        <v>1</v>
      </c>
      <c r="S6" s="2">
        <f t="shared" si="4"/>
        <v>0</v>
      </c>
      <c r="T6" s="2">
        <f t="shared" si="5"/>
        <v>1</v>
      </c>
      <c r="U6" s="2">
        <f t="shared" si="6"/>
        <v>0</v>
      </c>
      <c r="V6" s="2">
        <f t="shared" si="7"/>
        <v>3</v>
      </c>
      <c r="W6" s="34">
        <f>J6+D6+E6</f>
        <v>176</v>
      </c>
      <c r="X6" s="46" t="s">
        <v>576</v>
      </c>
    </row>
    <row r="7" spans="1:24">
      <c r="A7" s="2" t="s">
        <v>431</v>
      </c>
      <c r="B7" s="2" t="s">
        <v>57</v>
      </c>
      <c r="C7" s="2" t="s">
        <v>54</v>
      </c>
      <c r="D7" s="34">
        <v>58</v>
      </c>
      <c r="E7" s="37">
        <v>58</v>
      </c>
      <c r="F7" s="2">
        <v>35</v>
      </c>
      <c r="G7" s="36"/>
      <c r="H7" s="36"/>
      <c r="I7" s="36"/>
      <c r="J7" s="37"/>
      <c r="K7" s="34"/>
      <c r="L7" s="34">
        <f t="shared" si="0"/>
        <v>151</v>
      </c>
      <c r="M7" s="2">
        <f t="shared" si="1"/>
        <v>3</v>
      </c>
      <c r="N7" s="2"/>
      <c r="O7" s="2"/>
      <c r="P7" s="2"/>
      <c r="Q7" s="2">
        <f t="shared" si="2"/>
        <v>1</v>
      </c>
      <c r="R7" s="2">
        <f t="shared" si="3"/>
        <v>1</v>
      </c>
      <c r="S7" s="2">
        <f t="shared" si="4"/>
        <v>1</v>
      </c>
      <c r="T7" s="2">
        <f t="shared" si="5"/>
        <v>0</v>
      </c>
      <c r="U7" s="2">
        <f t="shared" si="6"/>
        <v>0</v>
      </c>
      <c r="V7" s="2">
        <f t="shared" si="7"/>
        <v>3</v>
      </c>
      <c r="W7" s="34">
        <f>L7</f>
        <v>151</v>
      </c>
      <c r="X7" s="46" t="s">
        <v>576</v>
      </c>
    </row>
    <row r="8" spans="1:24">
      <c r="A8" s="2" t="s">
        <v>426</v>
      </c>
      <c r="B8" s="2" t="s">
        <v>427</v>
      </c>
      <c r="C8" s="2" t="s">
        <v>108</v>
      </c>
      <c r="D8" s="34">
        <v>79</v>
      </c>
      <c r="E8" s="37"/>
      <c r="F8" s="2"/>
      <c r="G8" s="36">
        <v>73</v>
      </c>
      <c r="H8" s="36"/>
      <c r="I8" s="36"/>
      <c r="J8" s="37">
        <f>MAX(G8:I8)</f>
        <v>73</v>
      </c>
      <c r="K8" s="34">
        <v>29</v>
      </c>
      <c r="L8" s="34">
        <f t="shared" si="0"/>
        <v>181</v>
      </c>
      <c r="M8" s="2">
        <f t="shared" si="1"/>
        <v>3</v>
      </c>
      <c r="N8" s="2"/>
      <c r="O8" s="2"/>
      <c r="P8" s="2"/>
      <c r="Q8" s="2">
        <f t="shared" si="2"/>
        <v>1</v>
      </c>
      <c r="R8" s="2">
        <f t="shared" si="3"/>
        <v>0</v>
      </c>
      <c r="S8" s="2">
        <f t="shared" si="4"/>
        <v>0</v>
      </c>
      <c r="T8" s="2">
        <f t="shared" si="5"/>
        <v>1</v>
      </c>
      <c r="U8" s="2">
        <f t="shared" si="6"/>
        <v>0</v>
      </c>
      <c r="V8" s="2">
        <f t="shared" si="7"/>
        <v>2</v>
      </c>
      <c r="W8" s="34">
        <f t="shared" ref="W8:W46" si="8">L8</f>
        <v>181</v>
      </c>
      <c r="X8" s="45" t="s">
        <v>576</v>
      </c>
    </row>
    <row r="9" spans="1:24">
      <c r="A9" s="2" t="s">
        <v>421</v>
      </c>
      <c r="B9" s="2" t="s">
        <v>35</v>
      </c>
      <c r="C9" s="2" t="s">
        <v>44</v>
      </c>
      <c r="D9" s="34">
        <v>95</v>
      </c>
      <c r="E9" s="37">
        <v>29</v>
      </c>
      <c r="F9" s="2">
        <v>54</v>
      </c>
      <c r="G9" s="36"/>
      <c r="H9" s="36"/>
      <c r="I9" s="36"/>
      <c r="J9" s="37"/>
      <c r="K9" s="34"/>
      <c r="L9" s="34">
        <f t="shared" si="0"/>
        <v>178</v>
      </c>
      <c r="M9" s="2">
        <f t="shared" si="1"/>
        <v>3</v>
      </c>
      <c r="N9" s="2"/>
      <c r="O9" s="2"/>
      <c r="P9" s="2"/>
      <c r="Q9" s="2">
        <f t="shared" si="2"/>
        <v>1</v>
      </c>
      <c r="R9" s="2">
        <f t="shared" si="3"/>
        <v>0</v>
      </c>
      <c r="S9" s="2">
        <f t="shared" si="4"/>
        <v>1</v>
      </c>
      <c r="T9" s="2">
        <f t="shared" si="5"/>
        <v>0</v>
      </c>
      <c r="U9" s="2">
        <f t="shared" si="6"/>
        <v>0</v>
      </c>
      <c r="V9" s="2">
        <f t="shared" si="7"/>
        <v>2</v>
      </c>
      <c r="W9" s="34">
        <f t="shared" si="8"/>
        <v>178</v>
      </c>
      <c r="X9" s="45" t="s">
        <v>576</v>
      </c>
    </row>
    <row r="10" spans="1:24">
      <c r="A10" s="13" t="s">
        <v>391</v>
      </c>
      <c r="B10" s="13" t="s">
        <v>40</v>
      </c>
      <c r="C10" s="13" t="s">
        <v>392</v>
      </c>
      <c r="D10" s="34"/>
      <c r="E10" s="37"/>
      <c r="F10" s="2">
        <v>46</v>
      </c>
      <c r="G10" s="36">
        <v>79</v>
      </c>
      <c r="H10" s="36">
        <v>84</v>
      </c>
      <c r="I10" s="36"/>
      <c r="J10" s="37">
        <f>MAX(G10:I10)</f>
        <v>84</v>
      </c>
      <c r="K10" s="34"/>
      <c r="L10" s="34">
        <f t="shared" si="0"/>
        <v>130</v>
      </c>
      <c r="M10" s="2">
        <f t="shared" si="1"/>
        <v>2</v>
      </c>
      <c r="N10" s="2"/>
      <c r="O10" s="2"/>
      <c r="P10" s="2"/>
      <c r="Q10" s="2">
        <f t="shared" si="2"/>
        <v>0</v>
      </c>
      <c r="R10" s="2">
        <f t="shared" si="3"/>
        <v>0</v>
      </c>
      <c r="S10" s="2">
        <f t="shared" si="4"/>
        <v>1</v>
      </c>
      <c r="T10" s="2">
        <f t="shared" si="5"/>
        <v>1</v>
      </c>
      <c r="U10" s="2">
        <f t="shared" si="6"/>
        <v>0</v>
      </c>
      <c r="V10" s="2">
        <f t="shared" si="7"/>
        <v>2</v>
      </c>
      <c r="W10" s="34">
        <f t="shared" si="8"/>
        <v>130</v>
      </c>
      <c r="X10" s="25" t="s">
        <v>581</v>
      </c>
    </row>
    <row r="11" spans="1:24">
      <c r="A11" s="10" t="s">
        <v>175</v>
      </c>
      <c r="B11" s="2"/>
      <c r="C11" s="2"/>
      <c r="D11" s="34">
        <v>56</v>
      </c>
      <c r="E11" s="37">
        <v>19</v>
      </c>
      <c r="F11" s="2"/>
      <c r="G11" s="36"/>
      <c r="H11" s="36">
        <v>44</v>
      </c>
      <c r="I11" s="36"/>
      <c r="J11" s="37">
        <f>MAX(G11:I11)</f>
        <v>44</v>
      </c>
      <c r="K11" s="34"/>
      <c r="L11" s="34">
        <f t="shared" si="0"/>
        <v>119</v>
      </c>
      <c r="M11" s="2">
        <f t="shared" si="1"/>
        <v>3</v>
      </c>
      <c r="N11" s="2"/>
      <c r="O11" s="2"/>
      <c r="P11" s="2">
        <v>8</v>
      </c>
      <c r="Q11" s="2">
        <f t="shared" si="2"/>
        <v>1</v>
      </c>
      <c r="R11" s="2">
        <f t="shared" si="3"/>
        <v>0</v>
      </c>
      <c r="S11" s="2">
        <f t="shared" si="4"/>
        <v>0</v>
      </c>
      <c r="T11" s="2">
        <f t="shared" si="5"/>
        <v>0</v>
      </c>
      <c r="U11" s="2">
        <f t="shared" si="6"/>
        <v>0</v>
      </c>
      <c r="V11" s="2">
        <f t="shared" si="7"/>
        <v>1</v>
      </c>
      <c r="W11" s="34">
        <f t="shared" si="8"/>
        <v>119</v>
      </c>
      <c r="X11" s="7" t="s">
        <v>580</v>
      </c>
    </row>
    <row r="12" spans="1:24">
      <c r="A12" s="2" t="s">
        <v>425</v>
      </c>
      <c r="B12" s="2" t="s">
        <v>74</v>
      </c>
      <c r="C12" s="2" t="s">
        <v>49</v>
      </c>
      <c r="D12" s="34">
        <v>58</v>
      </c>
      <c r="E12" s="37">
        <v>19</v>
      </c>
      <c r="F12" s="2">
        <v>23</v>
      </c>
      <c r="G12" s="36"/>
      <c r="H12" s="36"/>
      <c r="I12" s="36"/>
      <c r="J12" s="37"/>
      <c r="K12" s="34"/>
      <c r="L12" s="34">
        <f t="shared" si="0"/>
        <v>100</v>
      </c>
      <c r="M12" s="2">
        <f t="shared" si="1"/>
        <v>3</v>
      </c>
      <c r="N12" s="2"/>
      <c r="O12" s="2"/>
      <c r="P12" s="2">
        <v>17</v>
      </c>
      <c r="Q12" s="2">
        <f t="shared" si="2"/>
        <v>1</v>
      </c>
      <c r="R12" s="2">
        <f t="shared" si="3"/>
        <v>0</v>
      </c>
      <c r="S12" s="2">
        <f t="shared" si="4"/>
        <v>0</v>
      </c>
      <c r="T12" s="2">
        <f t="shared" si="5"/>
        <v>0</v>
      </c>
      <c r="U12" s="2">
        <f t="shared" si="6"/>
        <v>0</v>
      </c>
      <c r="V12" s="2">
        <f t="shared" si="7"/>
        <v>1</v>
      </c>
      <c r="W12" s="34">
        <f t="shared" si="8"/>
        <v>100</v>
      </c>
      <c r="X12" s="7" t="s">
        <v>580</v>
      </c>
    </row>
    <row r="13" spans="1:24">
      <c r="A13" s="2" t="s">
        <v>433</v>
      </c>
      <c r="B13" s="2" t="s">
        <v>88</v>
      </c>
      <c r="C13" s="2" t="s">
        <v>89</v>
      </c>
      <c r="D13" s="34">
        <v>52</v>
      </c>
      <c r="E13" s="37">
        <v>15</v>
      </c>
      <c r="F13" s="2">
        <v>26</v>
      </c>
      <c r="G13" s="36"/>
      <c r="H13" s="36"/>
      <c r="I13" s="36"/>
      <c r="J13" s="37"/>
      <c r="K13" s="34"/>
      <c r="L13" s="34">
        <f t="shared" si="0"/>
        <v>93</v>
      </c>
      <c r="M13" s="2">
        <f t="shared" si="1"/>
        <v>3</v>
      </c>
      <c r="N13" s="2"/>
      <c r="O13" s="2"/>
      <c r="P13" s="2"/>
      <c r="Q13" s="2">
        <f t="shared" si="2"/>
        <v>1</v>
      </c>
      <c r="R13" s="2">
        <f t="shared" si="3"/>
        <v>0</v>
      </c>
      <c r="S13" s="2">
        <f t="shared" si="4"/>
        <v>0</v>
      </c>
      <c r="T13" s="2">
        <f t="shared" si="5"/>
        <v>0</v>
      </c>
      <c r="U13" s="2">
        <f t="shared" si="6"/>
        <v>0</v>
      </c>
      <c r="V13" s="2">
        <f t="shared" si="7"/>
        <v>1</v>
      </c>
      <c r="W13" s="34">
        <f t="shared" si="8"/>
        <v>93</v>
      </c>
      <c r="X13" s="7" t="s">
        <v>580</v>
      </c>
    </row>
    <row r="14" spans="1:24">
      <c r="A14" s="2" t="s">
        <v>420</v>
      </c>
      <c r="B14" s="2" t="s">
        <v>57</v>
      </c>
      <c r="C14" s="2" t="s">
        <v>58</v>
      </c>
      <c r="D14" s="34"/>
      <c r="E14" s="37"/>
      <c r="F14" s="2"/>
      <c r="G14" s="36"/>
      <c r="H14" s="36">
        <v>91</v>
      </c>
      <c r="I14" s="36"/>
      <c r="J14" s="37">
        <f>MAX(G14:I14)</f>
        <v>91</v>
      </c>
      <c r="K14" s="34"/>
      <c r="L14" s="34">
        <f t="shared" si="0"/>
        <v>91</v>
      </c>
      <c r="M14" s="2">
        <f t="shared" si="1"/>
        <v>1</v>
      </c>
      <c r="N14" s="2"/>
      <c r="O14" s="2"/>
      <c r="P14" s="2"/>
      <c r="Q14" s="2">
        <f t="shared" si="2"/>
        <v>0</v>
      </c>
      <c r="R14" s="2">
        <f t="shared" si="3"/>
        <v>0</v>
      </c>
      <c r="S14" s="2">
        <f t="shared" si="4"/>
        <v>0</v>
      </c>
      <c r="T14" s="2">
        <f t="shared" si="5"/>
        <v>1</v>
      </c>
      <c r="U14" s="2">
        <f t="shared" si="6"/>
        <v>0</v>
      </c>
      <c r="V14" s="2">
        <f t="shared" si="7"/>
        <v>1</v>
      </c>
      <c r="W14" s="34">
        <f t="shared" si="8"/>
        <v>91</v>
      </c>
      <c r="X14" s="7" t="s">
        <v>580</v>
      </c>
    </row>
    <row r="15" spans="1:24" customFormat="1">
      <c r="A15" s="13" t="s">
        <v>411</v>
      </c>
      <c r="B15" s="13" t="s">
        <v>8</v>
      </c>
      <c r="C15" s="13" t="s">
        <v>17</v>
      </c>
      <c r="D15" s="34">
        <v>65</v>
      </c>
      <c r="E15" s="37">
        <v>25</v>
      </c>
      <c r="F15" s="2"/>
      <c r="G15" s="36"/>
      <c r="H15" s="36"/>
      <c r="I15" s="36"/>
      <c r="J15" s="37"/>
      <c r="K15" s="34"/>
      <c r="L15" s="34">
        <f t="shared" si="0"/>
        <v>90</v>
      </c>
      <c r="M15" s="2">
        <f t="shared" si="1"/>
        <v>2</v>
      </c>
      <c r="N15" s="2"/>
      <c r="O15" s="2"/>
      <c r="P15" s="2"/>
      <c r="Q15" s="2">
        <f t="shared" si="2"/>
        <v>1</v>
      </c>
      <c r="R15" s="2">
        <f t="shared" si="3"/>
        <v>0</v>
      </c>
      <c r="S15" s="2">
        <f t="shared" si="4"/>
        <v>0</v>
      </c>
      <c r="T15" s="2">
        <f t="shared" si="5"/>
        <v>0</v>
      </c>
      <c r="U15" s="2">
        <f t="shared" si="6"/>
        <v>0</v>
      </c>
      <c r="V15" s="2">
        <f t="shared" si="7"/>
        <v>1</v>
      </c>
      <c r="W15" s="34">
        <f t="shared" si="8"/>
        <v>90</v>
      </c>
      <c r="X15" s="7" t="s">
        <v>580</v>
      </c>
    </row>
    <row r="16" spans="1:24">
      <c r="A16" s="2" t="s">
        <v>428</v>
      </c>
      <c r="B16" s="2" t="s">
        <v>134</v>
      </c>
      <c r="C16" s="2" t="s">
        <v>6</v>
      </c>
      <c r="D16" s="34"/>
      <c r="E16" s="37"/>
      <c r="F16" s="2"/>
      <c r="G16" s="36"/>
      <c r="H16" s="36">
        <v>90</v>
      </c>
      <c r="I16" s="36"/>
      <c r="J16" s="37">
        <f>MAX(G16:I16)</f>
        <v>90</v>
      </c>
      <c r="K16" s="34"/>
      <c r="L16" s="34">
        <f t="shared" si="0"/>
        <v>90</v>
      </c>
      <c r="M16" s="2">
        <f t="shared" si="1"/>
        <v>1</v>
      </c>
      <c r="N16" s="2"/>
      <c r="O16" s="2"/>
      <c r="P16" s="2"/>
      <c r="Q16" s="2">
        <f t="shared" si="2"/>
        <v>0</v>
      </c>
      <c r="R16" s="2">
        <f t="shared" si="3"/>
        <v>0</v>
      </c>
      <c r="S16" s="2">
        <f t="shared" si="4"/>
        <v>0</v>
      </c>
      <c r="T16" s="2">
        <f t="shared" si="5"/>
        <v>1</v>
      </c>
      <c r="U16" s="2">
        <f t="shared" si="6"/>
        <v>0</v>
      </c>
      <c r="V16" s="2">
        <f t="shared" si="7"/>
        <v>1</v>
      </c>
      <c r="W16" s="34">
        <f t="shared" si="8"/>
        <v>90</v>
      </c>
      <c r="X16" s="7" t="s">
        <v>580</v>
      </c>
    </row>
    <row r="17" spans="1:24">
      <c r="A17" s="13" t="s">
        <v>401</v>
      </c>
      <c r="B17" s="13" t="s">
        <v>40</v>
      </c>
      <c r="C17" s="13" t="s">
        <v>19</v>
      </c>
      <c r="D17" s="34"/>
      <c r="E17" s="37"/>
      <c r="F17" s="2"/>
      <c r="G17" s="36"/>
      <c r="H17" s="36"/>
      <c r="I17" s="36"/>
      <c r="J17" s="37"/>
      <c r="K17" s="34">
        <v>90</v>
      </c>
      <c r="L17" s="34">
        <f t="shared" si="0"/>
        <v>90</v>
      </c>
      <c r="M17" s="2">
        <f t="shared" si="1"/>
        <v>1</v>
      </c>
      <c r="N17" s="2"/>
      <c r="O17" s="38">
        <v>95</v>
      </c>
      <c r="P17" s="2"/>
      <c r="Q17" s="2">
        <f t="shared" si="2"/>
        <v>0</v>
      </c>
      <c r="R17" s="2">
        <f t="shared" si="3"/>
        <v>0</v>
      </c>
      <c r="S17" s="2">
        <f t="shared" si="4"/>
        <v>0</v>
      </c>
      <c r="T17" s="2">
        <f t="shared" si="5"/>
        <v>0</v>
      </c>
      <c r="U17" s="2">
        <f t="shared" si="6"/>
        <v>1</v>
      </c>
      <c r="V17" s="2">
        <f t="shared" si="7"/>
        <v>1</v>
      </c>
      <c r="W17" s="34">
        <f t="shared" si="8"/>
        <v>90</v>
      </c>
      <c r="X17" s="7" t="s">
        <v>580</v>
      </c>
    </row>
    <row r="18" spans="1:24">
      <c r="A18" s="2" t="s">
        <v>429</v>
      </c>
      <c r="B18" s="2" t="s">
        <v>15</v>
      </c>
      <c r="C18" s="2" t="s">
        <v>39</v>
      </c>
      <c r="D18" s="34"/>
      <c r="E18" s="37"/>
      <c r="F18" s="2"/>
      <c r="G18" s="36">
        <v>56</v>
      </c>
      <c r="H18" s="36"/>
      <c r="I18" s="36"/>
      <c r="J18" s="37">
        <f>MAX(G18:I18)</f>
        <v>56</v>
      </c>
      <c r="K18" s="34"/>
      <c r="L18" s="34">
        <f t="shared" si="0"/>
        <v>56</v>
      </c>
      <c r="M18" s="2">
        <f t="shared" si="1"/>
        <v>1</v>
      </c>
      <c r="N18" s="2"/>
      <c r="O18" s="2"/>
      <c r="P18" s="2"/>
      <c r="Q18" s="2">
        <f t="shared" si="2"/>
        <v>0</v>
      </c>
      <c r="R18" s="2">
        <f t="shared" si="3"/>
        <v>0</v>
      </c>
      <c r="S18" s="2">
        <f t="shared" si="4"/>
        <v>0</v>
      </c>
      <c r="T18" s="2">
        <f t="shared" si="5"/>
        <v>1</v>
      </c>
      <c r="U18" s="2">
        <f t="shared" si="6"/>
        <v>0</v>
      </c>
      <c r="V18" s="2">
        <f t="shared" si="7"/>
        <v>1</v>
      </c>
      <c r="W18" s="34">
        <f t="shared" si="8"/>
        <v>56</v>
      </c>
      <c r="X18" s="7" t="s">
        <v>580</v>
      </c>
    </row>
    <row r="19" spans="1:24">
      <c r="A19" s="13" t="s">
        <v>402</v>
      </c>
      <c r="B19" s="13" t="s">
        <v>403</v>
      </c>
      <c r="C19" s="13" t="s">
        <v>404</v>
      </c>
      <c r="D19" s="34"/>
      <c r="E19" s="37"/>
      <c r="F19" s="2"/>
      <c r="G19" s="36">
        <v>50</v>
      </c>
      <c r="H19" s="36"/>
      <c r="I19" s="36"/>
      <c r="J19" s="37">
        <f>MAX(G19:I19)</f>
        <v>50</v>
      </c>
      <c r="K19" s="34"/>
      <c r="L19" s="34">
        <f t="shared" si="0"/>
        <v>50</v>
      </c>
      <c r="M19" s="2">
        <f t="shared" si="1"/>
        <v>1</v>
      </c>
      <c r="N19" s="2"/>
      <c r="O19" s="2"/>
      <c r="P19" s="2"/>
      <c r="Q19" s="2">
        <f t="shared" si="2"/>
        <v>0</v>
      </c>
      <c r="R19" s="2">
        <f t="shared" si="3"/>
        <v>0</v>
      </c>
      <c r="S19" s="2">
        <f t="shared" si="4"/>
        <v>0</v>
      </c>
      <c r="T19" s="2">
        <f t="shared" si="5"/>
        <v>1</v>
      </c>
      <c r="U19" s="2">
        <f t="shared" si="6"/>
        <v>0</v>
      </c>
      <c r="V19" s="2">
        <f t="shared" si="7"/>
        <v>1</v>
      </c>
      <c r="W19" s="34">
        <f t="shared" si="8"/>
        <v>50</v>
      </c>
      <c r="X19" s="7" t="s">
        <v>580</v>
      </c>
    </row>
    <row r="20" spans="1:24">
      <c r="A20" s="13" t="s">
        <v>396</v>
      </c>
      <c r="B20" s="13" t="s">
        <v>60</v>
      </c>
      <c r="C20" s="13"/>
      <c r="D20" s="34">
        <v>29</v>
      </c>
      <c r="E20" s="37">
        <v>5</v>
      </c>
      <c r="F20" s="2"/>
      <c r="G20" s="36">
        <v>44</v>
      </c>
      <c r="H20" s="36"/>
      <c r="I20" s="36"/>
      <c r="J20" s="37">
        <f>MAX(G20:I20)</f>
        <v>44</v>
      </c>
      <c r="K20" s="34">
        <v>13</v>
      </c>
      <c r="L20" s="34">
        <f t="shared" si="0"/>
        <v>91</v>
      </c>
      <c r="M20" s="2">
        <f t="shared" si="1"/>
        <v>4</v>
      </c>
      <c r="N20" s="2"/>
      <c r="O20" s="2"/>
      <c r="P20" s="2"/>
      <c r="Q20" s="2">
        <f t="shared" si="2"/>
        <v>0</v>
      </c>
      <c r="R20" s="2">
        <f t="shared" si="3"/>
        <v>0</v>
      </c>
      <c r="S20" s="2">
        <f t="shared" si="4"/>
        <v>0</v>
      </c>
      <c r="T20" s="2">
        <f t="shared" si="5"/>
        <v>0</v>
      </c>
      <c r="U20" s="2">
        <f t="shared" si="6"/>
        <v>0</v>
      </c>
      <c r="V20" s="2">
        <f t="shared" si="7"/>
        <v>0</v>
      </c>
      <c r="W20" s="34">
        <f>L20-E20</f>
        <v>86</v>
      </c>
      <c r="X20" s="7" t="s">
        <v>580</v>
      </c>
    </row>
    <row r="21" spans="1:24">
      <c r="A21" s="13" t="s">
        <v>173</v>
      </c>
      <c r="B21" s="13" t="s">
        <v>96</v>
      </c>
      <c r="C21" s="13" t="s">
        <v>93</v>
      </c>
      <c r="D21" s="34">
        <v>33</v>
      </c>
      <c r="E21" s="37">
        <v>19</v>
      </c>
      <c r="F21" s="2"/>
      <c r="G21" s="36"/>
      <c r="H21" s="36"/>
      <c r="I21" s="36"/>
      <c r="J21" s="37"/>
      <c r="K21" s="34">
        <v>32</v>
      </c>
      <c r="L21" s="34">
        <f t="shared" si="0"/>
        <v>84</v>
      </c>
      <c r="M21" s="2">
        <f t="shared" si="1"/>
        <v>3</v>
      </c>
      <c r="N21" s="2"/>
      <c r="O21" s="2"/>
      <c r="P21" s="2"/>
      <c r="Q21" s="2">
        <f t="shared" si="2"/>
        <v>0</v>
      </c>
      <c r="R21" s="2">
        <f t="shared" si="3"/>
        <v>0</v>
      </c>
      <c r="S21" s="2">
        <f t="shared" si="4"/>
        <v>0</v>
      </c>
      <c r="T21" s="2">
        <f t="shared" si="5"/>
        <v>0</v>
      </c>
      <c r="U21" s="2">
        <f t="shared" si="6"/>
        <v>0</v>
      </c>
      <c r="V21" s="2">
        <f t="shared" si="7"/>
        <v>0</v>
      </c>
      <c r="W21" s="34">
        <f t="shared" si="8"/>
        <v>84</v>
      </c>
      <c r="X21" s="7" t="s">
        <v>580</v>
      </c>
    </row>
    <row r="22" spans="1:24">
      <c r="A22" s="13" t="s">
        <v>390</v>
      </c>
      <c r="B22" s="13" t="s">
        <v>71</v>
      </c>
      <c r="C22" s="13"/>
      <c r="D22" s="34"/>
      <c r="E22" s="37"/>
      <c r="F22" s="2">
        <v>18</v>
      </c>
      <c r="G22" s="36">
        <v>48</v>
      </c>
      <c r="H22" s="36">
        <v>24</v>
      </c>
      <c r="I22" s="36"/>
      <c r="J22" s="37">
        <f>MAX(G22:I22)</f>
        <v>48</v>
      </c>
      <c r="K22" s="34"/>
      <c r="L22" s="34">
        <f t="shared" si="0"/>
        <v>66</v>
      </c>
      <c r="M22" s="2">
        <f t="shared" si="1"/>
        <v>2</v>
      </c>
      <c r="N22" s="2"/>
      <c r="O22" s="2"/>
      <c r="P22" s="2"/>
      <c r="Q22" s="2">
        <f t="shared" si="2"/>
        <v>0</v>
      </c>
      <c r="R22" s="2">
        <f t="shared" si="3"/>
        <v>0</v>
      </c>
      <c r="S22" s="2">
        <f t="shared" si="4"/>
        <v>0</v>
      </c>
      <c r="T22" s="2">
        <f t="shared" si="5"/>
        <v>0</v>
      </c>
      <c r="U22" s="2">
        <f t="shared" si="6"/>
        <v>0</v>
      </c>
      <c r="V22" s="2">
        <f t="shared" si="7"/>
        <v>0</v>
      </c>
      <c r="W22" s="34">
        <f t="shared" si="8"/>
        <v>66</v>
      </c>
      <c r="X22" s="7" t="s">
        <v>580</v>
      </c>
    </row>
    <row r="23" spans="1:24">
      <c r="A23" s="5" t="s">
        <v>412</v>
      </c>
      <c r="B23" s="5" t="s">
        <v>97</v>
      </c>
      <c r="C23" s="5" t="s">
        <v>9</v>
      </c>
      <c r="D23" s="34">
        <v>16</v>
      </c>
      <c r="E23" s="37"/>
      <c r="F23" s="2">
        <v>19</v>
      </c>
      <c r="G23" s="36"/>
      <c r="H23" s="36">
        <v>22</v>
      </c>
      <c r="I23" s="36"/>
      <c r="J23" s="37">
        <f>MAX(G23:I23)</f>
        <v>22</v>
      </c>
      <c r="K23" s="34"/>
      <c r="L23" s="34">
        <f t="shared" si="0"/>
        <v>57</v>
      </c>
      <c r="M23" s="2">
        <f t="shared" si="1"/>
        <v>3</v>
      </c>
      <c r="N23" s="2"/>
      <c r="O23" s="2"/>
      <c r="P23" s="2"/>
      <c r="Q23" s="2">
        <f t="shared" si="2"/>
        <v>0</v>
      </c>
      <c r="R23" s="2">
        <f t="shared" si="3"/>
        <v>0</v>
      </c>
      <c r="S23" s="2">
        <f t="shared" si="4"/>
        <v>0</v>
      </c>
      <c r="T23" s="2">
        <f t="shared" si="5"/>
        <v>0</v>
      </c>
      <c r="U23" s="2">
        <f t="shared" si="6"/>
        <v>0</v>
      </c>
      <c r="V23" s="2">
        <f t="shared" si="7"/>
        <v>0</v>
      </c>
      <c r="W23" s="34">
        <f t="shared" si="8"/>
        <v>57</v>
      </c>
      <c r="X23" s="7" t="s">
        <v>580</v>
      </c>
    </row>
    <row r="24" spans="1:24">
      <c r="A24" s="2" t="s">
        <v>422</v>
      </c>
      <c r="B24" s="2" t="s">
        <v>25</v>
      </c>
      <c r="C24" s="2" t="s">
        <v>73</v>
      </c>
      <c r="D24" s="43">
        <v>40</v>
      </c>
      <c r="E24" s="37"/>
      <c r="F24" s="2"/>
      <c r="G24" s="36"/>
      <c r="H24" s="36"/>
      <c r="I24" s="36"/>
      <c r="J24" s="37"/>
      <c r="K24" s="34"/>
      <c r="L24" s="34">
        <f t="shared" si="0"/>
        <v>40</v>
      </c>
      <c r="M24" s="2">
        <f t="shared" si="1"/>
        <v>1</v>
      </c>
      <c r="N24" s="2"/>
      <c r="O24" s="2"/>
      <c r="P24" s="2"/>
      <c r="Q24" s="2">
        <f t="shared" si="2"/>
        <v>0</v>
      </c>
      <c r="R24" s="2">
        <f t="shared" si="3"/>
        <v>0</v>
      </c>
      <c r="S24" s="2">
        <f t="shared" si="4"/>
        <v>0</v>
      </c>
      <c r="T24" s="2">
        <f t="shared" si="5"/>
        <v>0</v>
      </c>
      <c r="U24" s="2">
        <f t="shared" si="6"/>
        <v>0</v>
      </c>
      <c r="V24" s="2">
        <f t="shared" si="7"/>
        <v>0</v>
      </c>
      <c r="W24" s="34">
        <f t="shared" si="8"/>
        <v>40</v>
      </c>
      <c r="X24" s="7" t="s">
        <v>580</v>
      </c>
    </row>
    <row r="25" spans="1:24">
      <c r="A25" s="13" t="s">
        <v>409</v>
      </c>
      <c r="B25" s="13" t="s">
        <v>57</v>
      </c>
      <c r="C25" s="13" t="s">
        <v>39</v>
      </c>
      <c r="D25" s="34">
        <v>14</v>
      </c>
      <c r="E25" s="37"/>
      <c r="F25" s="2">
        <v>19</v>
      </c>
      <c r="G25" s="36"/>
      <c r="H25" s="36"/>
      <c r="I25" s="36"/>
      <c r="J25" s="37"/>
      <c r="K25" s="34"/>
      <c r="L25" s="34">
        <f t="shared" si="0"/>
        <v>33</v>
      </c>
      <c r="M25" s="2">
        <f t="shared" si="1"/>
        <v>2</v>
      </c>
      <c r="N25" s="2"/>
      <c r="O25" s="2"/>
      <c r="P25" s="2"/>
      <c r="Q25" s="2">
        <f t="shared" si="2"/>
        <v>0</v>
      </c>
      <c r="R25" s="2">
        <f t="shared" si="3"/>
        <v>0</v>
      </c>
      <c r="S25" s="2">
        <f t="shared" si="4"/>
        <v>0</v>
      </c>
      <c r="T25" s="2">
        <f t="shared" si="5"/>
        <v>0</v>
      </c>
      <c r="U25" s="2">
        <f t="shared" si="6"/>
        <v>0</v>
      </c>
      <c r="V25" s="2">
        <f t="shared" si="7"/>
        <v>0</v>
      </c>
      <c r="W25" s="34">
        <f t="shared" si="8"/>
        <v>33</v>
      </c>
      <c r="X25" s="7" t="s">
        <v>580</v>
      </c>
    </row>
    <row r="26" spans="1:24">
      <c r="A26" s="13" t="s">
        <v>398</v>
      </c>
      <c r="B26" s="13" t="s">
        <v>62</v>
      </c>
      <c r="C26" s="13" t="s">
        <v>69</v>
      </c>
      <c r="D26" s="34">
        <v>2</v>
      </c>
      <c r="E26" s="37"/>
      <c r="F26" s="2"/>
      <c r="G26" s="36"/>
      <c r="H26" s="36"/>
      <c r="I26" s="36"/>
      <c r="J26" s="37"/>
      <c r="K26" s="34">
        <v>30</v>
      </c>
      <c r="L26" s="34">
        <f t="shared" si="0"/>
        <v>32</v>
      </c>
      <c r="M26" s="2">
        <f t="shared" si="1"/>
        <v>2</v>
      </c>
      <c r="N26" s="2"/>
      <c r="O26" s="2"/>
      <c r="P26" s="2"/>
      <c r="Q26" s="2">
        <f t="shared" si="2"/>
        <v>0</v>
      </c>
      <c r="R26" s="2">
        <f t="shared" si="3"/>
        <v>0</v>
      </c>
      <c r="S26" s="2">
        <f t="shared" si="4"/>
        <v>0</v>
      </c>
      <c r="T26" s="2">
        <f t="shared" si="5"/>
        <v>0</v>
      </c>
      <c r="U26" s="2">
        <f t="shared" si="6"/>
        <v>0</v>
      </c>
      <c r="V26" s="2">
        <f t="shared" si="7"/>
        <v>0</v>
      </c>
      <c r="W26" s="34">
        <f t="shared" si="8"/>
        <v>32</v>
      </c>
      <c r="X26" s="7" t="s">
        <v>580</v>
      </c>
    </row>
    <row r="27" spans="1:24">
      <c r="A27" s="13" t="s">
        <v>407</v>
      </c>
      <c r="B27" s="13" t="s">
        <v>169</v>
      </c>
      <c r="C27" s="13" t="s">
        <v>408</v>
      </c>
      <c r="D27" s="34">
        <v>26</v>
      </c>
      <c r="E27" s="37">
        <v>4</v>
      </c>
      <c r="F27" s="2"/>
      <c r="G27" s="36"/>
      <c r="H27" s="36"/>
      <c r="I27" s="36"/>
      <c r="J27" s="37"/>
      <c r="K27" s="34"/>
      <c r="L27" s="34">
        <f t="shared" si="0"/>
        <v>30</v>
      </c>
      <c r="M27" s="2">
        <f t="shared" si="1"/>
        <v>2</v>
      </c>
      <c r="N27" s="2"/>
      <c r="O27" s="2"/>
      <c r="P27" s="2"/>
      <c r="Q27" s="2">
        <f t="shared" si="2"/>
        <v>0</v>
      </c>
      <c r="R27" s="2">
        <f t="shared" si="3"/>
        <v>0</v>
      </c>
      <c r="S27" s="2">
        <f t="shared" si="4"/>
        <v>0</v>
      </c>
      <c r="T27" s="2">
        <f t="shared" si="5"/>
        <v>0</v>
      </c>
      <c r="U27" s="2">
        <f t="shared" si="6"/>
        <v>0</v>
      </c>
      <c r="V27" s="2">
        <f t="shared" si="7"/>
        <v>0</v>
      </c>
      <c r="W27" s="34">
        <f t="shared" si="8"/>
        <v>30</v>
      </c>
      <c r="X27" s="7" t="s">
        <v>580</v>
      </c>
    </row>
    <row r="28" spans="1:24">
      <c r="A28" s="13" t="s">
        <v>393</v>
      </c>
      <c r="B28" s="13" t="s">
        <v>34</v>
      </c>
      <c r="C28" s="13" t="s">
        <v>58</v>
      </c>
      <c r="D28" s="34">
        <v>30</v>
      </c>
      <c r="E28" s="37"/>
      <c r="F28" s="2"/>
      <c r="G28" s="36"/>
      <c r="H28" s="36"/>
      <c r="I28" s="36"/>
      <c r="J28" s="37"/>
      <c r="K28" s="34"/>
      <c r="L28" s="34">
        <f t="shared" si="0"/>
        <v>30</v>
      </c>
      <c r="M28" s="2">
        <f t="shared" si="1"/>
        <v>1</v>
      </c>
      <c r="N28" s="2"/>
      <c r="O28" s="2">
        <v>49</v>
      </c>
      <c r="P28" s="2"/>
      <c r="Q28" s="2">
        <f t="shared" si="2"/>
        <v>0</v>
      </c>
      <c r="R28" s="2">
        <f t="shared" si="3"/>
        <v>0</v>
      </c>
      <c r="S28" s="2">
        <f t="shared" si="4"/>
        <v>0</v>
      </c>
      <c r="T28" s="2">
        <f t="shared" si="5"/>
        <v>0</v>
      </c>
      <c r="U28" s="2">
        <f t="shared" si="6"/>
        <v>0</v>
      </c>
      <c r="V28" s="2">
        <f t="shared" si="7"/>
        <v>0</v>
      </c>
      <c r="W28" s="34">
        <f t="shared" si="8"/>
        <v>30</v>
      </c>
      <c r="X28" s="7" t="s">
        <v>580</v>
      </c>
    </row>
    <row r="29" spans="1:24">
      <c r="A29" s="13" t="s">
        <v>259</v>
      </c>
      <c r="B29" s="13" t="s">
        <v>380</v>
      </c>
      <c r="C29" s="13" t="s">
        <v>21</v>
      </c>
      <c r="D29" s="34">
        <v>2</v>
      </c>
      <c r="E29" s="37">
        <v>8</v>
      </c>
      <c r="F29" s="2">
        <v>16</v>
      </c>
      <c r="G29" s="36"/>
      <c r="H29" s="36"/>
      <c r="I29" s="36"/>
      <c r="J29" s="37"/>
      <c r="K29" s="34"/>
      <c r="L29" s="34">
        <f t="shared" si="0"/>
        <v>26</v>
      </c>
      <c r="M29" s="2">
        <f t="shared" si="1"/>
        <v>3</v>
      </c>
      <c r="N29" s="2"/>
      <c r="O29" s="2"/>
      <c r="P29" s="2"/>
      <c r="Q29" s="2">
        <f t="shared" si="2"/>
        <v>0</v>
      </c>
      <c r="R29" s="2">
        <f t="shared" si="3"/>
        <v>0</v>
      </c>
      <c r="S29" s="2">
        <f t="shared" si="4"/>
        <v>0</v>
      </c>
      <c r="T29" s="2">
        <f t="shared" si="5"/>
        <v>0</v>
      </c>
      <c r="U29" s="2">
        <f t="shared" si="6"/>
        <v>0</v>
      </c>
      <c r="V29" s="2">
        <f t="shared" si="7"/>
        <v>0</v>
      </c>
      <c r="W29" s="34">
        <f t="shared" si="8"/>
        <v>26</v>
      </c>
      <c r="X29" s="7" t="s">
        <v>580</v>
      </c>
    </row>
    <row r="30" spans="1:24">
      <c r="A30" s="13" t="s">
        <v>397</v>
      </c>
      <c r="B30" s="13" t="s">
        <v>10</v>
      </c>
      <c r="C30" s="13" t="s">
        <v>1</v>
      </c>
      <c r="D30" s="34"/>
      <c r="E30" s="37"/>
      <c r="F30" s="2">
        <v>26</v>
      </c>
      <c r="G30" s="36"/>
      <c r="H30" s="36"/>
      <c r="I30" s="36"/>
      <c r="J30" s="37"/>
      <c r="K30" s="34"/>
      <c r="L30" s="34">
        <f t="shared" si="0"/>
        <v>26</v>
      </c>
      <c r="M30" s="2">
        <f t="shared" si="1"/>
        <v>1</v>
      </c>
      <c r="N30" s="2"/>
      <c r="O30" s="2"/>
      <c r="P30" s="2"/>
      <c r="Q30" s="2">
        <f t="shared" si="2"/>
        <v>0</v>
      </c>
      <c r="R30" s="2">
        <f t="shared" si="3"/>
        <v>0</v>
      </c>
      <c r="S30" s="2">
        <f t="shared" si="4"/>
        <v>0</v>
      </c>
      <c r="T30" s="2">
        <f t="shared" si="5"/>
        <v>0</v>
      </c>
      <c r="U30" s="2">
        <f t="shared" si="6"/>
        <v>0</v>
      </c>
      <c r="V30" s="2">
        <f t="shared" si="7"/>
        <v>0</v>
      </c>
      <c r="W30" s="34">
        <f t="shared" si="8"/>
        <v>26</v>
      </c>
      <c r="X30" s="7" t="s">
        <v>580</v>
      </c>
    </row>
    <row r="31" spans="1:24">
      <c r="A31" s="2" t="s">
        <v>168</v>
      </c>
      <c r="B31" s="2" t="s">
        <v>59</v>
      </c>
      <c r="C31" s="2" t="s">
        <v>67</v>
      </c>
      <c r="D31" s="34">
        <v>19</v>
      </c>
      <c r="E31" s="37"/>
      <c r="F31" s="2"/>
      <c r="G31" s="36"/>
      <c r="H31" s="36"/>
      <c r="I31" s="36"/>
      <c r="J31" s="37"/>
      <c r="K31" s="34"/>
      <c r="L31" s="34">
        <f t="shared" si="0"/>
        <v>19</v>
      </c>
      <c r="M31" s="2">
        <f t="shared" si="1"/>
        <v>1</v>
      </c>
      <c r="N31" s="2"/>
      <c r="O31" s="2"/>
      <c r="P31" s="2"/>
      <c r="Q31" s="2">
        <f t="shared" si="2"/>
        <v>0</v>
      </c>
      <c r="R31" s="2">
        <f t="shared" si="3"/>
        <v>0</v>
      </c>
      <c r="S31" s="2">
        <f t="shared" si="4"/>
        <v>0</v>
      </c>
      <c r="T31" s="2">
        <f t="shared" si="5"/>
        <v>0</v>
      </c>
      <c r="U31" s="2">
        <f t="shared" si="6"/>
        <v>0</v>
      </c>
      <c r="V31" s="2">
        <f t="shared" si="7"/>
        <v>0</v>
      </c>
      <c r="W31" s="34">
        <f t="shared" si="8"/>
        <v>19</v>
      </c>
      <c r="X31" s="7" t="s">
        <v>580</v>
      </c>
    </row>
    <row r="32" spans="1:24">
      <c r="A32" s="2" t="s">
        <v>94</v>
      </c>
      <c r="B32" s="2" t="s">
        <v>88</v>
      </c>
      <c r="C32" s="2" t="s">
        <v>16</v>
      </c>
      <c r="D32" s="34">
        <v>18</v>
      </c>
      <c r="E32" s="37"/>
      <c r="F32" s="2"/>
      <c r="G32" s="36"/>
      <c r="H32" s="36"/>
      <c r="I32" s="36"/>
      <c r="J32" s="37"/>
      <c r="K32" s="34"/>
      <c r="L32" s="34">
        <f t="shared" si="0"/>
        <v>18</v>
      </c>
      <c r="M32" s="2">
        <f t="shared" si="1"/>
        <v>1</v>
      </c>
      <c r="N32" s="2"/>
      <c r="O32" s="2"/>
      <c r="P32" s="2"/>
      <c r="Q32" s="2">
        <f t="shared" si="2"/>
        <v>0</v>
      </c>
      <c r="R32" s="2">
        <f t="shared" si="3"/>
        <v>0</v>
      </c>
      <c r="S32" s="2">
        <f t="shared" si="4"/>
        <v>0</v>
      </c>
      <c r="T32" s="2">
        <f t="shared" si="5"/>
        <v>0</v>
      </c>
      <c r="U32" s="2">
        <f t="shared" si="6"/>
        <v>0</v>
      </c>
      <c r="V32" s="2">
        <f t="shared" si="7"/>
        <v>0</v>
      </c>
      <c r="W32" s="34">
        <f t="shared" si="8"/>
        <v>18</v>
      </c>
      <c r="X32" s="7" t="s">
        <v>580</v>
      </c>
    </row>
    <row r="33" spans="1:24">
      <c r="A33" s="13" t="s">
        <v>394</v>
      </c>
      <c r="B33" s="13" t="s">
        <v>24</v>
      </c>
      <c r="C33" s="13"/>
      <c r="D33" s="34">
        <v>18</v>
      </c>
      <c r="E33" s="37"/>
      <c r="F33" s="2"/>
      <c r="G33" s="36"/>
      <c r="H33" s="36"/>
      <c r="I33" s="36"/>
      <c r="J33" s="37"/>
      <c r="K33" s="34"/>
      <c r="L33" s="34">
        <f t="shared" si="0"/>
        <v>18</v>
      </c>
      <c r="M33" s="2">
        <f t="shared" si="1"/>
        <v>1</v>
      </c>
      <c r="N33" s="2"/>
      <c r="O33" s="2"/>
      <c r="P33" s="2"/>
      <c r="Q33" s="2">
        <f t="shared" si="2"/>
        <v>0</v>
      </c>
      <c r="R33" s="2">
        <f t="shared" si="3"/>
        <v>0</v>
      </c>
      <c r="S33" s="2">
        <f t="shared" si="4"/>
        <v>0</v>
      </c>
      <c r="T33" s="2">
        <f t="shared" si="5"/>
        <v>0</v>
      </c>
      <c r="U33" s="2">
        <f t="shared" si="6"/>
        <v>0</v>
      </c>
      <c r="V33" s="2">
        <f t="shared" si="7"/>
        <v>0</v>
      </c>
      <c r="W33" s="34">
        <f t="shared" si="8"/>
        <v>18</v>
      </c>
      <c r="X33" s="7" t="s">
        <v>580</v>
      </c>
    </row>
    <row r="34" spans="1:24">
      <c r="A34" s="13" t="s">
        <v>405</v>
      </c>
      <c r="B34" s="13" t="s">
        <v>15</v>
      </c>
      <c r="C34" s="13" t="s">
        <v>89</v>
      </c>
      <c r="D34" s="34">
        <v>15</v>
      </c>
      <c r="E34" s="37"/>
      <c r="F34" s="2"/>
      <c r="G34" s="36"/>
      <c r="H34" s="36"/>
      <c r="I34" s="36"/>
      <c r="J34" s="37"/>
      <c r="K34" s="34"/>
      <c r="L34" s="34">
        <f t="shared" si="0"/>
        <v>15</v>
      </c>
      <c r="M34" s="2">
        <f t="shared" si="1"/>
        <v>1</v>
      </c>
      <c r="N34" s="2"/>
      <c r="O34" s="2"/>
      <c r="P34" s="2"/>
      <c r="Q34" s="2">
        <f t="shared" si="2"/>
        <v>0</v>
      </c>
      <c r="R34" s="2">
        <f t="shared" si="3"/>
        <v>0</v>
      </c>
      <c r="S34" s="2">
        <f t="shared" si="4"/>
        <v>0</v>
      </c>
      <c r="T34" s="2">
        <f t="shared" si="5"/>
        <v>0</v>
      </c>
      <c r="U34" s="2">
        <f t="shared" si="6"/>
        <v>0</v>
      </c>
      <c r="V34" s="2">
        <f t="shared" si="7"/>
        <v>0</v>
      </c>
      <c r="W34" s="34">
        <f t="shared" si="8"/>
        <v>15</v>
      </c>
      <c r="X34" s="7" t="s">
        <v>580</v>
      </c>
    </row>
    <row r="35" spans="1:24">
      <c r="A35" s="2" t="s">
        <v>432</v>
      </c>
      <c r="B35" s="2" t="s">
        <v>30</v>
      </c>
      <c r="C35" s="2" t="s">
        <v>77</v>
      </c>
      <c r="D35" s="34"/>
      <c r="E35" s="37"/>
      <c r="F35" s="2"/>
      <c r="G35" s="36"/>
      <c r="H35" s="36"/>
      <c r="I35" s="36"/>
      <c r="J35" s="37"/>
      <c r="K35" s="34"/>
      <c r="L35" s="34">
        <f t="shared" si="0"/>
        <v>0</v>
      </c>
      <c r="M35" s="2">
        <f t="shared" si="1"/>
        <v>0</v>
      </c>
      <c r="N35" s="2"/>
      <c r="O35" s="2"/>
      <c r="P35" s="2"/>
      <c r="Q35" s="2">
        <f t="shared" si="2"/>
        <v>0</v>
      </c>
      <c r="R35" s="2">
        <f t="shared" si="3"/>
        <v>0</v>
      </c>
      <c r="S35" s="2">
        <f t="shared" si="4"/>
        <v>0</v>
      </c>
      <c r="T35" s="2">
        <f t="shared" si="5"/>
        <v>0</v>
      </c>
      <c r="U35" s="2">
        <f t="shared" si="6"/>
        <v>0</v>
      </c>
      <c r="V35" s="2">
        <f t="shared" si="7"/>
        <v>0</v>
      </c>
      <c r="W35" s="34">
        <f t="shared" si="8"/>
        <v>0</v>
      </c>
      <c r="X35" s="7" t="s">
        <v>582</v>
      </c>
    </row>
    <row r="36" spans="1:24">
      <c r="A36" s="13" t="s">
        <v>406</v>
      </c>
      <c r="B36" s="13" t="s">
        <v>50</v>
      </c>
      <c r="C36" s="13" t="s">
        <v>47</v>
      </c>
      <c r="D36" s="34"/>
      <c r="E36" s="37"/>
      <c r="F36" s="2"/>
      <c r="G36" s="36"/>
      <c r="H36" s="36"/>
      <c r="I36" s="36"/>
      <c r="J36" s="37"/>
      <c r="K36" s="34"/>
      <c r="L36" s="34">
        <f t="shared" si="0"/>
        <v>0</v>
      </c>
      <c r="M36" s="2">
        <f t="shared" si="1"/>
        <v>0</v>
      </c>
      <c r="N36" s="2"/>
      <c r="O36" s="2"/>
      <c r="P36" s="2"/>
      <c r="Q36" s="2">
        <f t="shared" si="2"/>
        <v>0</v>
      </c>
      <c r="R36" s="2">
        <f t="shared" si="3"/>
        <v>0</v>
      </c>
      <c r="S36" s="2">
        <f t="shared" si="4"/>
        <v>0</v>
      </c>
      <c r="T36" s="2">
        <f t="shared" si="5"/>
        <v>0</v>
      </c>
      <c r="U36" s="2">
        <f t="shared" si="6"/>
        <v>0</v>
      </c>
      <c r="V36" s="2">
        <f t="shared" si="7"/>
        <v>0</v>
      </c>
      <c r="W36" s="34">
        <f t="shared" si="8"/>
        <v>0</v>
      </c>
      <c r="X36" s="7" t="s">
        <v>582</v>
      </c>
    </row>
    <row r="37" spans="1:24">
      <c r="A37" s="10" t="s">
        <v>174</v>
      </c>
      <c r="B37" s="2"/>
      <c r="C37" s="2"/>
      <c r="D37" s="34"/>
      <c r="E37" s="37"/>
      <c r="F37" s="2"/>
      <c r="G37" s="36"/>
      <c r="H37" s="36"/>
      <c r="I37" s="36"/>
      <c r="J37" s="37"/>
      <c r="K37" s="34"/>
      <c r="L37" s="34">
        <f t="shared" si="0"/>
        <v>0</v>
      </c>
      <c r="M37" s="2">
        <f t="shared" si="1"/>
        <v>0</v>
      </c>
      <c r="N37" s="2"/>
      <c r="O37" s="2"/>
      <c r="P37" s="2"/>
      <c r="Q37" s="2">
        <f t="shared" si="2"/>
        <v>0</v>
      </c>
      <c r="R37" s="2">
        <f t="shared" si="3"/>
        <v>0</v>
      </c>
      <c r="S37" s="2">
        <f t="shared" si="4"/>
        <v>0</v>
      </c>
      <c r="T37" s="2">
        <f t="shared" si="5"/>
        <v>0</v>
      </c>
      <c r="U37" s="2">
        <f t="shared" si="6"/>
        <v>0</v>
      </c>
      <c r="V37" s="2">
        <f t="shared" si="7"/>
        <v>0</v>
      </c>
      <c r="W37" s="34">
        <f t="shared" si="8"/>
        <v>0</v>
      </c>
      <c r="X37" s="7" t="s">
        <v>582</v>
      </c>
    </row>
    <row r="38" spans="1:24">
      <c r="A38" s="2" t="s">
        <v>424</v>
      </c>
      <c r="B38" s="2" t="s">
        <v>79</v>
      </c>
      <c r="C38" s="2" t="s">
        <v>19</v>
      </c>
      <c r="D38" s="34"/>
      <c r="E38" s="37"/>
      <c r="F38" s="2"/>
      <c r="G38" s="36"/>
      <c r="H38" s="36"/>
      <c r="I38" s="36"/>
      <c r="J38" s="37"/>
      <c r="K38" s="34"/>
      <c r="L38" s="34">
        <f t="shared" si="0"/>
        <v>0</v>
      </c>
      <c r="M38" s="2">
        <f t="shared" si="1"/>
        <v>0</v>
      </c>
      <c r="N38" s="2"/>
      <c r="O38" s="2"/>
      <c r="P38" s="2"/>
      <c r="Q38" s="2">
        <f t="shared" si="2"/>
        <v>0</v>
      </c>
      <c r="R38" s="2">
        <f t="shared" si="3"/>
        <v>0</v>
      </c>
      <c r="S38" s="2">
        <f t="shared" si="4"/>
        <v>0</v>
      </c>
      <c r="T38" s="2">
        <f t="shared" si="5"/>
        <v>0</v>
      </c>
      <c r="U38" s="2">
        <f t="shared" si="6"/>
        <v>0</v>
      </c>
      <c r="V38" s="2">
        <f t="shared" si="7"/>
        <v>0</v>
      </c>
      <c r="W38" s="34">
        <f t="shared" si="8"/>
        <v>0</v>
      </c>
      <c r="X38" s="7" t="s">
        <v>582</v>
      </c>
    </row>
    <row r="39" spans="1:24">
      <c r="A39" s="2" t="s">
        <v>415</v>
      </c>
      <c r="B39" s="2" t="s">
        <v>30</v>
      </c>
      <c r="C39" s="2" t="s">
        <v>19</v>
      </c>
      <c r="D39" s="34"/>
      <c r="E39" s="37"/>
      <c r="F39" s="2"/>
      <c r="G39" s="36"/>
      <c r="H39" s="36"/>
      <c r="I39" s="36"/>
      <c r="J39" s="37"/>
      <c r="K39" s="34"/>
      <c r="L39" s="34">
        <f t="shared" si="0"/>
        <v>0</v>
      </c>
      <c r="M39" s="2">
        <f t="shared" si="1"/>
        <v>0</v>
      </c>
      <c r="N39" s="2"/>
      <c r="O39" s="2"/>
      <c r="P39" s="2"/>
      <c r="Q39" s="2">
        <f t="shared" si="2"/>
        <v>0</v>
      </c>
      <c r="R39" s="2">
        <f t="shared" si="3"/>
        <v>0</v>
      </c>
      <c r="S39" s="2">
        <f t="shared" si="4"/>
        <v>0</v>
      </c>
      <c r="T39" s="2">
        <f t="shared" si="5"/>
        <v>0</v>
      </c>
      <c r="U39" s="2">
        <f t="shared" si="6"/>
        <v>0</v>
      </c>
      <c r="V39" s="2">
        <f t="shared" si="7"/>
        <v>0</v>
      </c>
      <c r="W39" s="34">
        <f t="shared" si="8"/>
        <v>0</v>
      </c>
      <c r="X39" s="7" t="s">
        <v>582</v>
      </c>
    </row>
    <row r="40" spans="1:24">
      <c r="A40" s="13" t="s">
        <v>395</v>
      </c>
      <c r="B40" s="13" t="s">
        <v>66</v>
      </c>
      <c r="C40" s="13" t="s">
        <v>295</v>
      </c>
      <c r="D40" s="34"/>
      <c r="E40" s="37"/>
      <c r="F40" s="2"/>
      <c r="G40" s="36"/>
      <c r="H40" s="36"/>
      <c r="I40" s="36"/>
      <c r="J40" s="37"/>
      <c r="K40" s="34"/>
      <c r="L40" s="34">
        <f t="shared" si="0"/>
        <v>0</v>
      </c>
      <c r="M40" s="2">
        <f t="shared" si="1"/>
        <v>0</v>
      </c>
      <c r="N40" s="2"/>
      <c r="O40" s="2"/>
      <c r="P40" s="2"/>
      <c r="Q40" s="2">
        <f t="shared" si="2"/>
        <v>0</v>
      </c>
      <c r="R40" s="2">
        <f t="shared" si="3"/>
        <v>0</v>
      </c>
      <c r="S40" s="2">
        <f t="shared" si="4"/>
        <v>0</v>
      </c>
      <c r="T40" s="2">
        <f t="shared" si="5"/>
        <v>0</v>
      </c>
      <c r="U40" s="2">
        <f t="shared" si="6"/>
        <v>0</v>
      </c>
      <c r="V40" s="2">
        <f t="shared" si="7"/>
        <v>0</v>
      </c>
      <c r="W40" s="34">
        <f t="shared" si="8"/>
        <v>0</v>
      </c>
      <c r="X40" s="7" t="s">
        <v>582</v>
      </c>
    </row>
    <row r="41" spans="1:24">
      <c r="A41" s="13" t="s">
        <v>410</v>
      </c>
      <c r="B41" s="13" t="s">
        <v>26</v>
      </c>
      <c r="C41" s="13" t="s">
        <v>16</v>
      </c>
      <c r="D41" s="34"/>
      <c r="E41" s="37"/>
      <c r="F41" s="2"/>
      <c r="G41" s="36"/>
      <c r="H41" s="36"/>
      <c r="I41" s="36"/>
      <c r="J41" s="37"/>
      <c r="K41" s="34"/>
      <c r="L41" s="34">
        <f t="shared" si="0"/>
        <v>0</v>
      </c>
      <c r="M41" s="2">
        <f t="shared" si="1"/>
        <v>0</v>
      </c>
      <c r="N41" s="2"/>
      <c r="O41" s="2"/>
      <c r="P41" s="2"/>
      <c r="Q41" s="2">
        <f t="shared" si="2"/>
        <v>0</v>
      </c>
      <c r="R41" s="2">
        <f t="shared" si="3"/>
        <v>0</v>
      </c>
      <c r="S41" s="2">
        <f t="shared" si="4"/>
        <v>0</v>
      </c>
      <c r="T41" s="2">
        <f t="shared" si="5"/>
        <v>0</v>
      </c>
      <c r="U41" s="2">
        <f t="shared" si="6"/>
        <v>0</v>
      </c>
      <c r="V41" s="2">
        <f t="shared" si="7"/>
        <v>0</v>
      </c>
      <c r="W41" s="34">
        <f t="shared" si="8"/>
        <v>0</v>
      </c>
      <c r="X41" s="7" t="s">
        <v>582</v>
      </c>
    </row>
    <row r="42" spans="1:24">
      <c r="A42" s="13" t="s">
        <v>399</v>
      </c>
      <c r="B42" s="13" t="s">
        <v>400</v>
      </c>
      <c r="C42" s="13" t="s">
        <v>58</v>
      </c>
      <c r="D42" s="34"/>
      <c r="E42" s="37"/>
      <c r="F42" s="2"/>
      <c r="G42" s="36"/>
      <c r="H42" s="36"/>
      <c r="I42" s="36"/>
      <c r="J42" s="37"/>
      <c r="K42" s="34"/>
      <c r="L42" s="34">
        <f t="shared" si="0"/>
        <v>0</v>
      </c>
      <c r="M42" s="2">
        <f t="shared" si="1"/>
        <v>0</v>
      </c>
      <c r="N42" s="2"/>
      <c r="O42" s="2"/>
      <c r="P42" s="2"/>
      <c r="Q42" s="2">
        <f t="shared" si="2"/>
        <v>0</v>
      </c>
      <c r="R42" s="2">
        <f t="shared" si="3"/>
        <v>0</v>
      </c>
      <c r="S42" s="2">
        <f t="shared" si="4"/>
        <v>0</v>
      </c>
      <c r="T42" s="2">
        <f t="shared" si="5"/>
        <v>0</v>
      </c>
      <c r="U42" s="2">
        <f t="shared" si="6"/>
        <v>0</v>
      </c>
      <c r="V42" s="2">
        <f t="shared" si="7"/>
        <v>0</v>
      </c>
      <c r="W42" s="34">
        <f t="shared" si="8"/>
        <v>0</v>
      </c>
      <c r="X42" s="7" t="s">
        <v>582</v>
      </c>
    </row>
    <row r="43" spans="1:24">
      <c r="A43" s="2" t="s">
        <v>423</v>
      </c>
      <c r="B43" s="2" t="s">
        <v>55</v>
      </c>
      <c r="C43" s="2" t="s">
        <v>16</v>
      </c>
      <c r="D43" s="34"/>
      <c r="E43" s="37"/>
      <c r="F43" s="2"/>
      <c r="G43" s="36"/>
      <c r="H43" s="36"/>
      <c r="I43" s="36"/>
      <c r="J43" s="37"/>
      <c r="K43" s="34"/>
      <c r="L43" s="34">
        <f t="shared" si="0"/>
        <v>0</v>
      </c>
      <c r="M43" s="2">
        <f t="shared" si="1"/>
        <v>0</v>
      </c>
      <c r="N43" s="2"/>
      <c r="O43" s="2"/>
      <c r="P43" s="2"/>
      <c r="Q43" s="2">
        <f t="shared" si="2"/>
        <v>0</v>
      </c>
      <c r="R43" s="2">
        <f t="shared" si="3"/>
        <v>0</v>
      </c>
      <c r="S43" s="2">
        <f t="shared" si="4"/>
        <v>0</v>
      </c>
      <c r="T43" s="2">
        <f t="shared" si="5"/>
        <v>0</v>
      </c>
      <c r="U43" s="2">
        <f t="shared" si="6"/>
        <v>0</v>
      </c>
      <c r="V43" s="2">
        <f t="shared" si="7"/>
        <v>0</v>
      </c>
      <c r="W43" s="34">
        <f t="shared" si="8"/>
        <v>0</v>
      </c>
      <c r="X43" s="7" t="s">
        <v>582</v>
      </c>
    </row>
    <row r="44" spans="1:24">
      <c r="A44" s="2" t="s">
        <v>413</v>
      </c>
      <c r="B44" s="2" t="s">
        <v>57</v>
      </c>
      <c r="C44" s="2" t="s">
        <v>414</v>
      </c>
      <c r="D44" s="34"/>
      <c r="E44" s="37"/>
      <c r="F44" s="2"/>
      <c r="G44" s="36"/>
      <c r="H44" s="36"/>
      <c r="I44" s="36"/>
      <c r="J44" s="37"/>
      <c r="K44" s="34"/>
      <c r="L44" s="34">
        <f t="shared" si="0"/>
        <v>0</v>
      </c>
      <c r="M44" s="2">
        <f t="shared" si="1"/>
        <v>0</v>
      </c>
      <c r="N44" s="2"/>
      <c r="O44" s="2"/>
      <c r="P44" s="2"/>
      <c r="Q44" s="2">
        <f t="shared" si="2"/>
        <v>0</v>
      </c>
      <c r="R44" s="2">
        <f t="shared" si="3"/>
        <v>0</v>
      </c>
      <c r="S44" s="2">
        <f t="shared" si="4"/>
        <v>0</v>
      </c>
      <c r="T44" s="2">
        <f t="shared" si="5"/>
        <v>0</v>
      </c>
      <c r="U44" s="2">
        <f t="shared" si="6"/>
        <v>0</v>
      </c>
      <c r="V44" s="2">
        <f t="shared" si="7"/>
        <v>0</v>
      </c>
      <c r="W44" s="34">
        <f t="shared" si="8"/>
        <v>0</v>
      </c>
      <c r="X44" s="7" t="s">
        <v>582</v>
      </c>
    </row>
    <row r="45" spans="1:24">
      <c r="A45" s="2" t="s">
        <v>417</v>
      </c>
      <c r="B45" s="2" t="s">
        <v>97</v>
      </c>
      <c r="C45" s="2" t="s">
        <v>69</v>
      </c>
      <c r="D45" s="34"/>
      <c r="E45" s="37"/>
      <c r="F45" s="2"/>
      <c r="G45" s="36"/>
      <c r="H45" s="36"/>
      <c r="I45" s="36"/>
      <c r="J45" s="37"/>
      <c r="K45" s="34"/>
      <c r="L45" s="34">
        <f t="shared" si="0"/>
        <v>0</v>
      </c>
      <c r="M45" s="2">
        <f t="shared" si="1"/>
        <v>0</v>
      </c>
      <c r="N45" s="2"/>
      <c r="O45" s="2"/>
      <c r="P45" s="2"/>
      <c r="Q45" s="2">
        <f t="shared" si="2"/>
        <v>0</v>
      </c>
      <c r="R45" s="2">
        <f t="shared" si="3"/>
        <v>0</v>
      </c>
      <c r="S45" s="2">
        <f t="shared" si="4"/>
        <v>0</v>
      </c>
      <c r="T45" s="2">
        <f t="shared" si="5"/>
        <v>0</v>
      </c>
      <c r="U45" s="2">
        <f t="shared" si="6"/>
        <v>0</v>
      </c>
      <c r="V45" s="2">
        <f t="shared" si="7"/>
        <v>0</v>
      </c>
      <c r="W45" s="34">
        <f t="shared" si="8"/>
        <v>0</v>
      </c>
      <c r="X45" s="7" t="s">
        <v>582</v>
      </c>
    </row>
    <row r="46" spans="1:24">
      <c r="A46" s="3" t="s">
        <v>430</v>
      </c>
      <c r="B46" s="3" t="s">
        <v>90</v>
      </c>
      <c r="C46" s="3" t="s">
        <v>1</v>
      </c>
      <c r="D46" s="34"/>
      <c r="E46" s="37"/>
      <c r="F46" s="2"/>
      <c r="G46" s="36"/>
      <c r="H46" s="36"/>
      <c r="I46" s="36"/>
      <c r="J46" s="37"/>
      <c r="K46" s="34"/>
      <c r="L46" s="34">
        <f t="shared" si="0"/>
        <v>0</v>
      </c>
      <c r="M46" s="2">
        <f t="shared" si="1"/>
        <v>0</v>
      </c>
      <c r="N46" s="2"/>
      <c r="O46" s="2"/>
      <c r="P46" s="2"/>
      <c r="Q46" s="2">
        <f t="shared" si="2"/>
        <v>0</v>
      </c>
      <c r="R46" s="2">
        <f t="shared" si="3"/>
        <v>0</v>
      </c>
      <c r="S46" s="2">
        <f t="shared" si="4"/>
        <v>0</v>
      </c>
      <c r="T46" s="2">
        <f t="shared" si="5"/>
        <v>0</v>
      </c>
      <c r="U46" s="2">
        <f t="shared" si="6"/>
        <v>0</v>
      </c>
      <c r="V46" s="2">
        <f t="shared" si="7"/>
        <v>0</v>
      </c>
      <c r="W46" s="34">
        <f t="shared" si="8"/>
        <v>0</v>
      </c>
      <c r="X46" s="7" t="s">
        <v>582</v>
      </c>
    </row>
    <row r="47" spans="1:24">
      <c r="D47" s="34"/>
      <c r="E47" s="37"/>
      <c r="F47" s="2"/>
      <c r="G47" s="36"/>
      <c r="H47" s="36"/>
      <c r="I47" s="36"/>
      <c r="J47" s="37"/>
      <c r="K47" s="34"/>
      <c r="L47" s="34"/>
      <c r="M47" s="2"/>
      <c r="N47" s="2"/>
      <c r="O47" s="2"/>
      <c r="P47" s="2"/>
      <c r="Q47" s="2"/>
      <c r="R47" s="2"/>
      <c r="S47" s="2"/>
      <c r="T47" s="2"/>
      <c r="U47" s="2"/>
      <c r="V47" s="2"/>
      <c r="W47" s="34"/>
    </row>
    <row r="48" spans="1:24">
      <c r="A48" s="5" t="s">
        <v>514</v>
      </c>
      <c r="B48" s="1"/>
      <c r="C48" s="1"/>
      <c r="D48" s="34"/>
      <c r="E48" s="37"/>
      <c r="F48" s="2"/>
      <c r="G48" s="36"/>
      <c r="H48" s="36"/>
      <c r="I48" s="36"/>
      <c r="J48" s="37"/>
      <c r="K48" s="34">
        <v>77</v>
      </c>
      <c r="L48" s="34">
        <f t="shared" ref="L48:L49" si="9">SUM(D48:F48,J48:K48)</f>
        <v>77</v>
      </c>
      <c r="M48" s="2">
        <f t="shared" ref="M48:M49" si="10">COUNT(D48:F48,J48:K48)</f>
        <v>1</v>
      </c>
      <c r="N48" s="2"/>
      <c r="O48" s="2"/>
      <c r="P48" s="2"/>
      <c r="Q48" s="2">
        <f t="shared" ref="Q48:Q49" si="11">IF(D48&gt;=46,1,0)</f>
        <v>0</v>
      </c>
      <c r="R48" s="2">
        <f t="shared" ref="R48:R49" si="12">IF(E48&gt;45,1,0)</f>
        <v>0</v>
      </c>
      <c r="S48" s="2">
        <f t="shared" ref="S48:S49" si="13">IF(F48&gt;=35,1,0)</f>
        <v>0</v>
      </c>
      <c r="T48" s="2">
        <f t="shared" ref="T48:T49" si="14">IF(J48&gt;=50,1,0)</f>
        <v>0</v>
      </c>
      <c r="U48" s="2">
        <f t="shared" ref="U48:U49" si="15">IF(K48&gt;=50,1,0)</f>
        <v>1</v>
      </c>
      <c r="V48" s="2">
        <f t="shared" ref="V48:V49" si="16">SUM(Q48:U48)</f>
        <v>1</v>
      </c>
      <c r="W48" s="34">
        <f t="shared" ref="W48:W49" si="17">L48</f>
        <v>77</v>
      </c>
      <c r="X48" s="50" t="s">
        <v>579</v>
      </c>
    </row>
    <row r="49" spans="1:24">
      <c r="A49" s="19" t="s">
        <v>533</v>
      </c>
      <c r="B49" s="20"/>
      <c r="C49" s="20"/>
      <c r="D49" s="34">
        <v>23</v>
      </c>
      <c r="E49" s="37">
        <v>23</v>
      </c>
      <c r="F49" s="2"/>
      <c r="G49" s="36"/>
      <c r="H49" s="36"/>
      <c r="I49" s="36"/>
      <c r="J49" s="37"/>
      <c r="K49" s="34">
        <v>27</v>
      </c>
      <c r="L49" s="34">
        <f t="shared" si="9"/>
        <v>73</v>
      </c>
      <c r="M49" s="2">
        <f t="shared" si="10"/>
        <v>3</v>
      </c>
      <c r="N49" s="2"/>
      <c r="O49" s="2"/>
      <c r="P49" s="2"/>
      <c r="Q49" s="2">
        <f t="shared" si="11"/>
        <v>0</v>
      </c>
      <c r="R49" s="2">
        <f t="shared" si="12"/>
        <v>0</v>
      </c>
      <c r="S49" s="2">
        <f t="shared" si="13"/>
        <v>0</v>
      </c>
      <c r="T49" s="2">
        <f t="shared" si="14"/>
        <v>0</v>
      </c>
      <c r="U49" s="2">
        <f t="shared" si="15"/>
        <v>0</v>
      </c>
      <c r="V49" s="2">
        <f t="shared" si="16"/>
        <v>0</v>
      </c>
      <c r="W49" s="34">
        <f t="shared" si="17"/>
        <v>73</v>
      </c>
      <c r="X49" s="47" t="s">
        <v>574</v>
      </c>
    </row>
    <row r="50" spans="1:24">
      <c r="A50" s="5" t="s">
        <v>567</v>
      </c>
      <c r="B50" s="1"/>
      <c r="C50" s="1"/>
      <c r="D50" s="34"/>
      <c r="E50" s="37"/>
      <c r="F50" s="2"/>
      <c r="G50" s="36"/>
      <c r="H50" s="36"/>
      <c r="I50" s="36"/>
      <c r="J50" s="37"/>
      <c r="K50" s="34"/>
      <c r="L50" s="34">
        <f t="shared" ref="L50" si="18">SUM(D50:F50,J50:K50)</f>
        <v>0</v>
      </c>
      <c r="M50" s="2">
        <f t="shared" ref="M50" si="19">COUNT(D50:F50,J50:K50)</f>
        <v>0</v>
      </c>
      <c r="N50" s="2"/>
      <c r="O50" s="2"/>
      <c r="P50" s="2"/>
      <c r="Q50" s="2">
        <f>IF(D50&gt;=46,1,0)</f>
        <v>0</v>
      </c>
      <c r="R50" s="2">
        <f>IF(E50&gt;45,1,0)</f>
        <v>0</v>
      </c>
      <c r="S50" s="2">
        <f>IF(F50&gt;=35,1,0)</f>
        <v>0</v>
      </c>
      <c r="T50" s="2">
        <f t="shared" ref="T50" si="20">IF(J50&gt;=50,1,0)</f>
        <v>0</v>
      </c>
      <c r="U50" s="2">
        <f t="shared" ref="U50" si="21">IF(K50&gt;=50,1,0)</f>
        <v>0</v>
      </c>
      <c r="V50" s="2">
        <f t="shared" ref="V50" si="22">SUM(Q50:U50)</f>
        <v>0</v>
      </c>
      <c r="W50" s="34">
        <f t="shared" ref="W50" si="23">L50</f>
        <v>0</v>
      </c>
      <c r="X50" s="50" t="s">
        <v>579</v>
      </c>
    </row>
    <row r="51" spans="1:24">
      <c r="A51" s="5" t="s">
        <v>513</v>
      </c>
      <c r="B51" s="1"/>
      <c r="C51" s="1"/>
      <c r="D51" s="34"/>
      <c r="E51" s="37"/>
      <c r="F51" s="2"/>
      <c r="G51" s="36"/>
      <c r="H51" s="36"/>
      <c r="I51" s="36"/>
      <c r="J51" s="37"/>
      <c r="K51" s="34"/>
      <c r="L51" s="34">
        <f>SUM(D51:F51,J51:K51)</f>
        <v>0</v>
      </c>
      <c r="M51" s="2">
        <f>COUNT(D51:F51,J51:K51)</f>
        <v>0</v>
      </c>
      <c r="N51" s="2"/>
      <c r="O51" s="2"/>
      <c r="P51" s="2"/>
      <c r="Q51" s="2">
        <f>IF(D51&gt;=46,1,0)</f>
        <v>0</v>
      </c>
      <c r="R51" s="2">
        <f>IF(E51&gt;45,1,0)</f>
        <v>0</v>
      </c>
      <c r="S51" s="2">
        <f>IF(F51&gt;=35,1,0)</f>
        <v>0</v>
      </c>
      <c r="T51" s="2">
        <f>IF(J51&gt;=50,1,0)</f>
        <v>0</v>
      </c>
      <c r="U51" s="2">
        <f>IF(K51&gt;=50,1,0)</f>
        <v>0</v>
      </c>
      <c r="V51" s="2">
        <f>SUM(Q51:U51)</f>
        <v>0</v>
      </c>
      <c r="W51" s="34">
        <f>L51</f>
        <v>0</v>
      </c>
      <c r="X51" s="7" t="s">
        <v>578</v>
      </c>
    </row>
    <row r="53" spans="1:24">
      <c r="Q53" s="7" t="s">
        <v>575</v>
      </c>
      <c r="R53" s="7" t="s">
        <v>571</v>
      </c>
      <c r="S53" s="7" t="s">
        <v>569</v>
      </c>
      <c r="T53" s="7" t="s">
        <v>572</v>
      </c>
      <c r="U53" s="7" t="s">
        <v>572</v>
      </c>
    </row>
  </sheetData>
  <sortState ref="A2:AB7">
    <sortCondition descending="1" ref="V2:V7"/>
    <sortCondition descending="1" ref="W2:W7"/>
  </sortState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0"/>
  <sheetViews>
    <sheetView tabSelected="1" workbookViewId="0">
      <pane ySplit="1" topLeftCell="A2" activePane="bottomLeft" state="frozen"/>
      <selection pane="bottomLeft" activeCell="H22" sqref="H22"/>
    </sheetView>
  </sheetViews>
  <sheetFormatPr defaultRowHeight="14.4"/>
  <cols>
    <col min="1" max="1" width="12.88671875" style="7" customWidth="1"/>
    <col min="2" max="2" width="13.109375" style="7" customWidth="1"/>
    <col min="3" max="3" width="7.109375" style="7" customWidth="1"/>
    <col min="4" max="5" width="4.33203125" style="7" customWidth="1"/>
    <col min="6" max="7" width="4.44140625" style="7" customWidth="1"/>
    <col min="8" max="8" width="5.44140625" style="7" customWidth="1"/>
    <col min="9" max="10" width="3.88671875" style="7" customWidth="1"/>
    <col min="11" max="11" width="6.33203125" style="7" customWidth="1"/>
    <col min="12" max="12" width="5.44140625" style="7" customWidth="1"/>
    <col min="13" max="13" width="4.33203125" style="7" customWidth="1"/>
    <col min="14" max="14" width="6.88671875" style="7" customWidth="1"/>
    <col min="15" max="15" width="5.44140625" style="7" customWidth="1"/>
    <col min="16" max="16" width="1.6640625" style="7" customWidth="1"/>
    <col min="17" max="23" width="5.44140625" style="7" customWidth="1"/>
    <col min="24" max="25" width="8.88671875" style="7"/>
    <col min="26" max="26" width="25.33203125" style="7" customWidth="1"/>
    <col min="27" max="16384" width="8.88671875" style="7"/>
  </cols>
  <sheetData>
    <row r="1" spans="1:26" ht="40.200000000000003">
      <c r="A1" s="6" t="s">
        <v>2</v>
      </c>
      <c r="B1" s="6" t="s">
        <v>3</v>
      </c>
      <c r="C1" s="6" t="s">
        <v>4</v>
      </c>
      <c r="D1" s="26" t="s">
        <v>534</v>
      </c>
      <c r="E1" s="27" t="s">
        <v>535</v>
      </c>
      <c r="F1" s="28" t="s">
        <v>536</v>
      </c>
      <c r="G1" s="28" t="s">
        <v>537</v>
      </c>
      <c r="H1" s="27" t="s">
        <v>538</v>
      </c>
      <c r="I1" s="29" t="s">
        <v>539</v>
      </c>
      <c r="J1" s="29" t="s">
        <v>540</v>
      </c>
      <c r="K1" s="29" t="s">
        <v>541</v>
      </c>
      <c r="L1" s="27" t="s">
        <v>542</v>
      </c>
      <c r="M1" s="30" t="s">
        <v>543</v>
      </c>
      <c r="N1" s="31" t="s">
        <v>544</v>
      </c>
      <c r="O1" s="32" t="s">
        <v>545</v>
      </c>
      <c r="P1" s="32"/>
      <c r="Q1" s="32" t="s">
        <v>546</v>
      </c>
      <c r="R1" s="32" t="s">
        <v>547</v>
      </c>
      <c r="S1" s="33" t="s">
        <v>548</v>
      </c>
      <c r="T1" s="33" t="s">
        <v>549</v>
      </c>
      <c r="U1" s="33" t="s">
        <v>550</v>
      </c>
      <c r="V1" s="33" t="s">
        <v>551</v>
      </c>
      <c r="W1" s="33" t="s">
        <v>552</v>
      </c>
      <c r="X1" s="31" t="s">
        <v>553</v>
      </c>
      <c r="Y1" s="33" t="s">
        <v>554</v>
      </c>
    </row>
    <row r="2" spans="1:26">
      <c r="A2" s="5" t="s">
        <v>178</v>
      </c>
      <c r="B2" s="5" t="s">
        <v>30</v>
      </c>
      <c r="C2" s="5" t="s">
        <v>27</v>
      </c>
      <c r="D2" s="34">
        <v>63</v>
      </c>
      <c r="E2" s="2">
        <v>17</v>
      </c>
      <c r="F2" s="35">
        <v>66</v>
      </c>
      <c r="G2" s="35">
        <v>94</v>
      </c>
      <c r="H2" s="2">
        <f>MAX(F2:G2)</f>
        <v>94</v>
      </c>
      <c r="I2" s="36"/>
      <c r="J2" s="36"/>
      <c r="K2" s="36"/>
      <c r="L2" s="37"/>
      <c r="M2" s="34"/>
      <c r="N2" s="34">
        <f t="shared" ref="N2:N9" si="0">SUM(D2:E2,H2,L2:M2)</f>
        <v>174</v>
      </c>
      <c r="O2" s="2">
        <f t="shared" ref="O2:O9" si="1">COUNT(D2:E2,H2,L2:M2)</f>
        <v>3</v>
      </c>
      <c r="P2" s="2"/>
      <c r="Q2" s="2"/>
      <c r="R2" s="2"/>
      <c r="S2" s="2">
        <f t="shared" ref="S2:T9" si="2">IF(D2&gt;=50,1,0)</f>
        <v>1</v>
      </c>
      <c r="T2" s="2">
        <f t="shared" si="2"/>
        <v>0</v>
      </c>
      <c r="U2" s="2">
        <f t="shared" ref="U2:U9" si="3">IF(H2&gt;=50,1,0)</f>
        <v>1</v>
      </c>
      <c r="V2" s="2">
        <f t="shared" ref="V2:W9" si="4">IF(L2&gt;=50,1,0)</f>
        <v>0</v>
      </c>
      <c r="W2" s="2">
        <f t="shared" si="4"/>
        <v>0</v>
      </c>
      <c r="X2" s="2">
        <f t="shared" ref="X2:X9" si="5">SUM(S2:W2)</f>
        <v>2</v>
      </c>
      <c r="Y2" s="34">
        <f t="shared" ref="Y2:Y9" si="6">N2</f>
        <v>174</v>
      </c>
      <c r="Z2" s="45" t="s">
        <v>576</v>
      </c>
    </row>
    <row r="3" spans="1:26">
      <c r="A3" s="13" t="s">
        <v>245</v>
      </c>
      <c r="B3" s="13" t="s">
        <v>83</v>
      </c>
      <c r="C3" s="13" t="s">
        <v>61</v>
      </c>
      <c r="D3" s="34">
        <v>24</v>
      </c>
      <c r="E3" s="2">
        <v>65</v>
      </c>
      <c r="F3" s="35"/>
      <c r="G3" s="35"/>
      <c r="H3" s="2"/>
      <c r="I3" s="36"/>
      <c r="J3" s="36"/>
      <c r="K3" s="36"/>
      <c r="L3" s="37"/>
      <c r="M3" s="34">
        <v>26</v>
      </c>
      <c r="N3" s="34">
        <f t="shared" si="0"/>
        <v>115</v>
      </c>
      <c r="O3" s="2">
        <f t="shared" si="1"/>
        <v>3</v>
      </c>
      <c r="P3" s="2"/>
      <c r="Q3" s="2"/>
      <c r="R3" s="2"/>
      <c r="S3" s="2">
        <f t="shared" si="2"/>
        <v>0</v>
      </c>
      <c r="T3" s="2">
        <f t="shared" si="2"/>
        <v>1</v>
      </c>
      <c r="U3" s="2">
        <f t="shared" si="3"/>
        <v>0</v>
      </c>
      <c r="V3" s="2">
        <f t="shared" si="4"/>
        <v>0</v>
      </c>
      <c r="W3" s="2">
        <f t="shared" si="4"/>
        <v>0</v>
      </c>
      <c r="X3" s="2">
        <f t="shared" si="5"/>
        <v>1</v>
      </c>
      <c r="Y3" s="34">
        <f t="shared" si="6"/>
        <v>115</v>
      </c>
      <c r="Z3" s="7" t="s">
        <v>580</v>
      </c>
    </row>
    <row r="4" spans="1:26">
      <c r="A4" s="5" t="s">
        <v>87</v>
      </c>
      <c r="B4" s="5" t="s">
        <v>36</v>
      </c>
      <c r="C4" s="5" t="s">
        <v>47</v>
      </c>
      <c r="D4" s="34">
        <v>24</v>
      </c>
      <c r="E4" s="2">
        <v>19</v>
      </c>
      <c r="F4" s="35"/>
      <c r="G4" s="35">
        <v>43</v>
      </c>
      <c r="H4" s="2">
        <f>MAX(F4:G4)</f>
        <v>43</v>
      </c>
      <c r="I4" s="36"/>
      <c r="J4" s="36"/>
      <c r="K4" s="36"/>
      <c r="L4" s="37"/>
      <c r="M4" s="34"/>
      <c r="N4" s="34">
        <f t="shared" si="0"/>
        <v>86</v>
      </c>
      <c r="O4" s="2">
        <f t="shared" si="1"/>
        <v>3</v>
      </c>
      <c r="P4" s="2"/>
      <c r="Q4" s="2"/>
      <c r="R4" s="2"/>
      <c r="S4" s="2">
        <f t="shared" si="2"/>
        <v>0</v>
      </c>
      <c r="T4" s="2">
        <f t="shared" si="2"/>
        <v>0</v>
      </c>
      <c r="U4" s="2">
        <f t="shared" si="3"/>
        <v>0</v>
      </c>
      <c r="V4" s="2">
        <f t="shared" si="4"/>
        <v>0</v>
      </c>
      <c r="W4" s="2">
        <f t="shared" si="4"/>
        <v>0</v>
      </c>
      <c r="X4" s="2">
        <f t="shared" si="5"/>
        <v>0</v>
      </c>
      <c r="Y4" s="34">
        <f t="shared" si="6"/>
        <v>86</v>
      </c>
      <c r="Z4" s="7" t="s">
        <v>580</v>
      </c>
    </row>
    <row r="5" spans="1:26">
      <c r="A5" s="8" t="s">
        <v>81</v>
      </c>
      <c r="B5" s="8" t="s">
        <v>32</v>
      </c>
      <c r="C5" s="8" t="s">
        <v>51</v>
      </c>
      <c r="D5" s="34">
        <v>37</v>
      </c>
      <c r="E5" s="2">
        <v>23</v>
      </c>
      <c r="F5" s="35"/>
      <c r="G5" s="35"/>
      <c r="H5" s="2"/>
      <c r="I5" s="36"/>
      <c r="J5" s="36"/>
      <c r="K5" s="36"/>
      <c r="L5" s="37"/>
      <c r="M5" s="34">
        <v>74</v>
      </c>
      <c r="N5" s="34">
        <f t="shared" si="0"/>
        <v>134</v>
      </c>
      <c r="O5" s="2">
        <f t="shared" si="1"/>
        <v>3</v>
      </c>
      <c r="P5" s="2"/>
      <c r="Q5" s="2"/>
      <c r="R5" s="2"/>
      <c r="S5" s="2">
        <f t="shared" si="2"/>
        <v>0</v>
      </c>
      <c r="T5" s="2">
        <f t="shared" si="2"/>
        <v>0</v>
      </c>
      <c r="U5" s="2">
        <f t="shared" si="3"/>
        <v>0</v>
      </c>
      <c r="V5" s="2">
        <f t="shared" si="4"/>
        <v>0</v>
      </c>
      <c r="W5" s="2">
        <f t="shared" si="4"/>
        <v>1</v>
      </c>
      <c r="X5" s="2">
        <f t="shared" si="5"/>
        <v>1</v>
      </c>
      <c r="Y5" s="34">
        <f t="shared" si="6"/>
        <v>134</v>
      </c>
      <c r="Z5" s="7" t="s">
        <v>580</v>
      </c>
    </row>
    <row r="6" spans="1:26">
      <c r="A6" s="13" t="s">
        <v>434</v>
      </c>
      <c r="B6" s="13" t="s">
        <v>40</v>
      </c>
      <c r="C6" s="13" t="s">
        <v>58</v>
      </c>
      <c r="D6" s="34"/>
      <c r="E6" s="2"/>
      <c r="F6" s="35">
        <v>7</v>
      </c>
      <c r="G6" s="35"/>
      <c r="H6" s="2">
        <f>MAX(F6:G6)</f>
        <v>7</v>
      </c>
      <c r="I6" s="36"/>
      <c r="J6" s="36"/>
      <c r="K6" s="36">
        <v>7</v>
      </c>
      <c r="L6" s="37">
        <v>7</v>
      </c>
      <c r="M6" s="34">
        <v>0</v>
      </c>
      <c r="N6" s="34">
        <f t="shared" si="0"/>
        <v>14</v>
      </c>
      <c r="O6" s="2">
        <f t="shared" si="1"/>
        <v>3</v>
      </c>
      <c r="P6" s="2"/>
      <c r="Q6" s="2">
        <v>1</v>
      </c>
      <c r="R6" s="2"/>
      <c r="S6" s="2">
        <f t="shared" si="2"/>
        <v>0</v>
      </c>
      <c r="T6" s="2">
        <f t="shared" si="2"/>
        <v>0</v>
      </c>
      <c r="U6" s="2">
        <f t="shared" si="3"/>
        <v>0</v>
      </c>
      <c r="V6" s="2">
        <f t="shared" si="4"/>
        <v>0</v>
      </c>
      <c r="W6" s="2">
        <f t="shared" si="4"/>
        <v>0</v>
      </c>
      <c r="X6" s="2">
        <f t="shared" si="5"/>
        <v>0</v>
      </c>
      <c r="Y6" s="34">
        <f t="shared" si="6"/>
        <v>14</v>
      </c>
      <c r="Z6" s="7" t="s">
        <v>580</v>
      </c>
    </row>
    <row r="7" spans="1:26">
      <c r="A7" s="2" t="s">
        <v>78</v>
      </c>
      <c r="B7" s="2" t="s">
        <v>79</v>
      </c>
      <c r="C7" s="2" t="s">
        <v>39</v>
      </c>
      <c r="D7" s="34"/>
      <c r="E7" s="2"/>
      <c r="F7" s="35"/>
      <c r="G7" s="35"/>
      <c r="H7" s="2"/>
      <c r="I7" s="36"/>
      <c r="J7" s="36"/>
      <c r="K7" s="36"/>
      <c r="L7" s="37"/>
      <c r="M7" s="34"/>
      <c r="N7" s="34">
        <f t="shared" si="0"/>
        <v>0</v>
      </c>
      <c r="O7" s="2">
        <f t="shared" si="1"/>
        <v>0</v>
      </c>
      <c r="P7" s="2"/>
      <c r="Q7" s="2"/>
      <c r="R7" s="2"/>
      <c r="S7" s="2">
        <f t="shared" si="2"/>
        <v>0</v>
      </c>
      <c r="T7" s="2">
        <f t="shared" si="2"/>
        <v>0</v>
      </c>
      <c r="U7" s="2">
        <f t="shared" si="3"/>
        <v>0</v>
      </c>
      <c r="V7" s="2">
        <f t="shared" si="4"/>
        <v>0</v>
      </c>
      <c r="W7" s="2">
        <f t="shared" si="4"/>
        <v>0</v>
      </c>
      <c r="X7" s="2">
        <f t="shared" si="5"/>
        <v>0</v>
      </c>
      <c r="Y7" s="34">
        <f t="shared" si="6"/>
        <v>0</v>
      </c>
      <c r="Z7" s="7" t="s">
        <v>582</v>
      </c>
    </row>
    <row r="8" spans="1:26">
      <c r="A8" s="4" t="s">
        <v>103</v>
      </c>
      <c r="B8" s="4" t="s">
        <v>31</v>
      </c>
      <c r="C8" s="4" t="s">
        <v>7</v>
      </c>
      <c r="D8" s="34"/>
      <c r="E8" s="2"/>
      <c r="F8" s="35"/>
      <c r="G8" s="35"/>
      <c r="H8" s="2"/>
      <c r="I8" s="36"/>
      <c r="J8" s="36"/>
      <c r="K8" s="36"/>
      <c r="L8" s="37"/>
      <c r="M8" s="34"/>
      <c r="N8" s="34">
        <f t="shared" si="0"/>
        <v>0</v>
      </c>
      <c r="O8" s="2">
        <f t="shared" si="1"/>
        <v>0</v>
      </c>
      <c r="P8" s="2"/>
      <c r="Q8" s="2"/>
      <c r="R8" s="2"/>
      <c r="S8" s="2">
        <f t="shared" si="2"/>
        <v>0</v>
      </c>
      <c r="T8" s="2">
        <f t="shared" si="2"/>
        <v>0</v>
      </c>
      <c r="U8" s="2">
        <f t="shared" si="3"/>
        <v>0</v>
      </c>
      <c r="V8" s="2">
        <f t="shared" si="4"/>
        <v>0</v>
      </c>
      <c r="W8" s="2">
        <f t="shared" si="4"/>
        <v>0</v>
      </c>
      <c r="X8" s="2">
        <f t="shared" si="5"/>
        <v>0</v>
      </c>
      <c r="Y8" s="34">
        <f t="shared" si="6"/>
        <v>0</v>
      </c>
      <c r="Z8" s="7" t="s">
        <v>582</v>
      </c>
    </row>
    <row r="9" spans="1:26">
      <c r="A9" s="5" t="s">
        <v>179</v>
      </c>
      <c r="B9" s="5" t="s">
        <v>50</v>
      </c>
      <c r="C9" s="5" t="s">
        <v>110</v>
      </c>
      <c r="D9" s="34"/>
      <c r="E9" s="2"/>
      <c r="F9" s="35"/>
      <c r="G9" s="35"/>
      <c r="H9" s="2"/>
      <c r="I9" s="36"/>
      <c r="J9" s="36"/>
      <c r="K9" s="36"/>
      <c r="L9" s="37"/>
      <c r="M9" s="34"/>
      <c r="N9" s="34">
        <f t="shared" si="0"/>
        <v>0</v>
      </c>
      <c r="O9" s="2">
        <f t="shared" si="1"/>
        <v>0</v>
      </c>
      <c r="P9" s="2"/>
      <c r="Q9" s="2"/>
      <c r="R9" s="2"/>
      <c r="S9" s="2">
        <f t="shared" si="2"/>
        <v>0</v>
      </c>
      <c r="T9" s="2">
        <f t="shared" si="2"/>
        <v>0</v>
      </c>
      <c r="U9" s="2">
        <f t="shared" si="3"/>
        <v>0</v>
      </c>
      <c r="V9" s="2">
        <f t="shared" si="4"/>
        <v>0</v>
      </c>
      <c r="W9" s="2">
        <f t="shared" si="4"/>
        <v>0</v>
      </c>
      <c r="X9" s="2">
        <f t="shared" si="5"/>
        <v>0</v>
      </c>
      <c r="Y9" s="34">
        <f t="shared" si="6"/>
        <v>0</v>
      </c>
      <c r="Z9" s="7" t="s">
        <v>582</v>
      </c>
    </row>
    <row r="10" spans="1:26">
      <c r="D10" s="34"/>
      <c r="E10" s="2"/>
      <c r="F10" s="35"/>
      <c r="G10" s="35"/>
      <c r="H10" s="2"/>
      <c r="I10" s="36"/>
      <c r="J10" s="36"/>
      <c r="K10" s="36"/>
      <c r="L10" s="37"/>
      <c r="M10" s="34"/>
      <c r="N10" s="34"/>
      <c r="O10" s="2"/>
      <c r="P10" s="2"/>
      <c r="Q10" s="2"/>
      <c r="R10" s="2"/>
      <c r="S10" s="2"/>
      <c r="T10" s="2"/>
      <c r="U10" s="2"/>
      <c r="V10" s="2"/>
      <c r="W10" s="2"/>
      <c r="X10" s="2"/>
      <c r="Y10" s="34"/>
    </row>
    <row r="11" spans="1:26">
      <c r="A11" s="1" t="s">
        <v>516</v>
      </c>
      <c r="B11" s="1"/>
      <c r="C11" s="1"/>
      <c r="D11" s="34">
        <v>27</v>
      </c>
      <c r="E11" s="2"/>
      <c r="F11" s="35"/>
      <c r="G11" s="35"/>
      <c r="H11" s="2"/>
      <c r="I11" s="36"/>
      <c r="J11" s="36"/>
      <c r="K11" s="36"/>
      <c r="L11" s="37"/>
      <c r="M11" s="34"/>
      <c r="N11" s="34">
        <f>SUM(D11:E11,H11,L11:M11)</f>
        <v>27</v>
      </c>
      <c r="O11" s="2">
        <f>COUNT(D11:E11,H11,L11:M11)</f>
        <v>1</v>
      </c>
      <c r="P11" s="2"/>
      <c r="Q11" s="2"/>
      <c r="R11" s="2"/>
      <c r="S11" s="2">
        <f>IF(D11&gt;=50,1,0)</f>
        <v>0</v>
      </c>
      <c r="T11" s="2">
        <f>IF(E11&gt;=50,1,0)</f>
        <v>0</v>
      </c>
      <c r="U11" s="2">
        <f>IF(H11&gt;=50,1,0)</f>
        <v>0</v>
      </c>
      <c r="V11" s="2">
        <f>IF(L11&gt;=50,1,0)</f>
        <v>0</v>
      </c>
      <c r="W11" s="2">
        <f>IF(M11&gt;=50,1,0)</f>
        <v>0</v>
      </c>
      <c r="X11" s="2">
        <f>SUM(S11:W11)</f>
        <v>0</v>
      </c>
      <c r="Y11" s="34">
        <f>N11</f>
        <v>27</v>
      </c>
      <c r="Z11" s="50" t="s">
        <v>579</v>
      </c>
    </row>
    <row r="12" spans="1:26">
      <c r="A12" s="10" t="s">
        <v>515</v>
      </c>
      <c r="B12" s="1"/>
      <c r="C12" s="1"/>
      <c r="D12" s="34"/>
      <c r="E12" s="2"/>
      <c r="F12" s="35"/>
      <c r="G12" s="35"/>
      <c r="H12" s="2"/>
      <c r="I12" s="36"/>
      <c r="J12" s="36"/>
      <c r="K12" s="36"/>
      <c r="L12" s="37"/>
      <c r="M12" s="34"/>
      <c r="N12" s="34">
        <f t="shared" ref="N12" si="7">SUM(D12:E12,H12,L12:M12)</f>
        <v>0</v>
      </c>
      <c r="O12" s="2">
        <f t="shared" ref="O12" si="8">COUNT(D12:E12,H12,L12:M12)</f>
        <v>0</v>
      </c>
      <c r="P12" s="2"/>
      <c r="Q12" s="38">
        <v>59</v>
      </c>
      <c r="R12" s="2"/>
      <c r="S12" s="2">
        <f t="shared" ref="S12" si="9">IF(D12&gt;=50,1,0)</f>
        <v>0</v>
      </c>
      <c r="T12" s="2">
        <f>IF(E12&gt;=50,1,0)</f>
        <v>0</v>
      </c>
      <c r="U12" s="2">
        <f>IF(H12&gt;=50,1,0)</f>
        <v>0</v>
      </c>
      <c r="V12" s="2">
        <f t="shared" ref="V12" si="10">IF(L12&gt;=50,1,0)</f>
        <v>0</v>
      </c>
      <c r="W12" s="2">
        <f t="shared" ref="W12" si="11">IF(M12&gt;=50,1,0)</f>
        <v>0</v>
      </c>
      <c r="X12" s="2">
        <f t="shared" ref="X12" si="12">SUM(S12:W12)</f>
        <v>0</v>
      </c>
      <c r="Y12" s="34">
        <f t="shared" ref="Y12" si="13">N12</f>
        <v>0</v>
      </c>
      <c r="Z12" s="7" t="s">
        <v>578</v>
      </c>
    </row>
    <row r="14" spans="1:26">
      <c r="S14" s="7" t="s">
        <v>572</v>
      </c>
      <c r="T14" s="7" t="s">
        <v>572</v>
      </c>
      <c r="U14" s="7" t="s">
        <v>572</v>
      </c>
      <c r="V14" s="7" t="s">
        <v>572</v>
      </c>
      <c r="W14" s="7" t="s">
        <v>572</v>
      </c>
    </row>
    <row r="19" ht="12.6" customHeight="1"/>
    <row r="20" hidden="1"/>
  </sheetData>
  <sortState ref="A2:AC9">
    <sortCondition descending="1" ref="X2:X9"/>
    <sortCondition descending="1" ref="Y2:Y9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2-6</vt:lpstr>
      <vt:lpstr>7</vt:lpstr>
      <vt:lpstr>8</vt:lpstr>
      <vt:lpstr>9</vt:lpstr>
      <vt:lpstr>10</vt:lpstr>
      <vt:lpstr>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2020-09-18T15:50:26Z</dcterms:created>
  <dcterms:modified xsi:type="dcterms:W3CDTF">2025-01-09T19:35:37Z</dcterms:modified>
</cp:coreProperties>
</file>