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ОПИСАНИЕ" sheetId="12" r:id="rId1"/>
    <sheet name="Исходные данные" sheetId="11" r:id="rId2"/>
    <sheet name="SIR-1" sheetId="7" r:id="rId3"/>
    <sheet name="SIR-2" sheetId="9" r:id="rId4"/>
    <sheet name="SIR-3" sheetId="10" r:id="rId5"/>
  </sheets>
  <definedNames>
    <definedName name="_b" localSheetId="3">'SIR-2'!$P$3</definedName>
    <definedName name="_b" localSheetId="4">'SIR-3'!$O$3</definedName>
    <definedName name="_b">'SIR-1'!$O$3</definedName>
    <definedName name="_dt" localSheetId="3">'SIR-2'!$P$1</definedName>
    <definedName name="_dt" localSheetId="4">'SIR-3'!$O$1</definedName>
    <definedName name="_dt">'SIR-1'!$O$1</definedName>
    <definedName name="_g" localSheetId="3">'SIR-2'!$P$4</definedName>
    <definedName name="_g" localSheetId="4">'SIR-3'!$O$4</definedName>
    <definedName name="_g">'SIR-1'!$O$4</definedName>
    <definedName name="_Io" localSheetId="3">'SIR-2'!$P$5</definedName>
    <definedName name="_Io" localSheetId="4">'SIR-3'!$O$5</definedName>
    <definedName name="_Io">'SIR-1'!$O$5</definedName>
    <definedName name="_Kdet" localSheetId="3">'SIR-2'!$P$6</definedName>
    <definedName name="_Kdet" localSheetId="4">'SIR-3'!$O$6</definedName>
    <definedName name="_Kdet">'SIR-1'!$O$6</definedName>
    <definedName name="_N" localSheetId="3">'SIR-2'!$P$2</definedName>
    <definedName name="_N" localSheetId="4">'SIR-3'!$O$2</definedName>
    <definedName name="_N">'SIR-1'!$O$2</definedName>
    <definedName name="solver_adj" localSheetId="2" hidden="1">'SIR-1'!$O$2:$O$6</definedName>
    <definedName name="solver_adj" localSheetId="3" hidden="1">'SIR-2'!$P$2:$P$6</definedName>
    <definedName name="solver_adj" localSheetId="4" hidden="1">'SIR-3'!$O$2:$O$6</definedName>
    <definedName name="solver_cvg" localSheetId="2" hidden="1">0.00001</definedName>
    <definedName name="solver_cvg" localSheetId="3" hidden="1">0.00001</definedName>
    <definedName name="solver_cvg" localSheetId="4" hidden="1">0.000001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lhs1" localSheetId="2" hidden="1">'SIR-1'!$O$5</definedName>
    <definedName name="solver_lhs1" localSheetId="3" hidden="1">'SIR-2'!$P$5</definedName>
    <definedName name="solver_lhs1" localSheetId="4" hidden="1">'SIR-3'!$O$5</definedName>
    <definedName name="solver_lhs10" localSheetId="2" hidden="1">'SIR-1'!$O$4</definedName>
    <definedName name="solver_lhs10" localSheetId="3" hidden="1">'SIR-2'!$P$4</definedName>
    <definedName name="solver_lhs10" localSheetId="4" hidden="1">'SIR-3'!$O$4</definedName>
    <definedName name="solver_lhs2" localSheetId="2" hidden="1">'SIR-1'!$O$5</definedName>
    <definedName name="solver_lhs2" localSheetId="3" hidden="1">'SIR-2'!$P$5</definedName>
    <definedName name="solver_lhs2" localSheetId="4" hidden="1">'SIR-3'!$O$5</definedName>
    <definedName name="solver_lhs3" localSheetId="2" hidden="1">'SIR-1'!$O$6</definedName>
    <definedName name="solver_lhs3" localSheetId="3" hidden="1">'SIR-2'!$P$6</definedName>
    <definedName name="solver_lhs3" localSheetId="4" hidden="1">'SIR-3'!$O$6</definedName>
    <definedName name="solver_lhs4" localSheetId="2" hidden="1">'SIR-1'!$O$6</definedName>
    <definedName name="solver_lhs4" localSheetId="3" hidden="1">'SIR-2'!$P$6</definedName>
    <definedName name="solver_lhs4" localSheetId="4" hidden="1">'SIR-3'!$O$6</definedName>
    <definedName name="solver_lhs5" localSheetId="2" hidden="1">'SIR-1'!$O$2</definedName>
    <definedName name="solver_lhs5" localSheetId="3" hidden="1">'SIR-2'!$P$2</definedName>
    <definedName name="solver_lhs5" localSheetId="4" hidden="1">'SIR-3'!$O$2</definedName>
    <definedName name="solver_lhs6" localSheetId="2" hidden="1">'SIR-1'!$O$2</definedName>
    <definedName name="solver_lhs6" localSheetId="3" hidden="1">'SIR-2'!$P$2</definedName>
    <definedName name="solver_lhs6" localSheetId="4" hidden="1">'SIR-3'!$O$2</definedName>
    <definedName name="solver_lhs7" localSheetId="2" hidden="1">'SIR-1'!$O$3</definedName>
    <definedName name="solver_lhs7" localSheetId="3" hidden="1">'SIR-2'!$P$3</definedName>
    <definedName name="solver_lhs7" localSheetId="4" hidden="1">'SIR-3'!$O$3</definedName>
    <definedName name="solver_lhs8" localSheetId="2" hidden="1">'SIR-1'!$O$3</definedName>
    <definedName name="solver_lhs8" localSheetId="3" hidden="1">'SIR-2'!$P$4</definedName>
    <definedName name="solver_lhs8" localSheetId="4" hidden="1">'SIR-3'!$O$4</definedName>
    <definedName name="solver_lhs9" localSheetId="2" hidden="1">'SIR-1'!$O$4</definedName>
    <definedName name="solver_lhs9" localSheetId="3" hidden="1">'SIR-2'!$P$4</definedName>
    <definedName name="solver_lhs9" localSheetId="4" hidden="1">'SIR-3'!$O$4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rt" localSheetId="2" hidden="1">0.075</definedName>
    <definedName name="solver_mrt" localSheetId="3" hidden="1">0.075</definedName>
    <definedName name="solver_mrt" localSheetId="4" hidden="1">0.075</definedName>
    <definedName name="solver_msl" localSheetId="2" hidden="1">1</definedName>
    <definedName name="solver_msl" localSheetId="3" hidden="1">1</definedName>
    <definedName name="solver_msl" localSheetId="4" hidden="1">1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um" localSheetId="2" hidden="1">10</definedName>
    <definedName name="solver_num" localSheetId="3" hidden="1">9</definedName>
    <definedName name="solver_num" localSheetId="4" hidden="1">9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opt" localSheetId="2" hidden="1">'SIR-1'!$O$11</definedName>
    <definedName name="solver_opt" localSheetId="3" hidden="1">'SIR-2'!$P$11</definedName>
    <definedName name="solver_opt" localSheetId="4" hidden="1">'SIR-3'!$O$11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rbv" localSheetId="2" hidden="1">1</definedName>
    <definedName name="solver_rbv" localSheetId="3" hidden="1">1</definedName>
    <definedName name="solver_rbv" localSheetId="4" hidden="1">1</definedName>
    <definedName name="solver_rel1" localSheetId="2" hidden="1">1</definedName>
    <definedName name="solver_rel1" localSheetId="3" hidden="1">1</definedName>
    <definedName name="solver_rel1" localSheetId="4" hidden="1">1</definedName>
    <definedName name="solver_rel10" localSheetId="2" hidden="1">3</definedName>
    <definedName name="solver_rel10" localSheetId="3" hidden="1">3</definedName>
    <definedName name="solver_rel10" localSheetId="4" hidden="1">3</definedName>
    <definedName name="solver_rel2" localSheetId="2" hidden="1">3</definedName>
    <definedName name="solver_rel2" localSheetId="3" hidden="1">3</definedName>
    <definedName name="solver_rel2" localSheetId="4" hidden="1">3</definedName>
    <definedName name="solver_rel3" localSheetId="2" hidden="1">1</definedName>
    <definedName name="solver_rel3" localSheetId="3" hidden="1">1</definedName>
    <definedName name="solver_rel3" localSheetId="4" hidden="1">1</definedName>
    <definedName name="solver_rel4" localSheetId="2" hidden="1">3</definedName>
    <definedName name="solver_rel4" localSheetId="3" hidden="1">3</definedName>
    <definedName name="solver_rel4" localSheetId="4" hidden="1">3</definedName>
    <definedName name="solver_rel5" localSheetId="2" hidden="1">1</definedName>
    <definedName name="solver_rel5" localSheetId="3" hidden="1">1</definedName>
    <definedName name="solver_rel5" localSheetId="4" hidden="1">1</definedName>
    <definedName name="solver_rel6" localSheetId="2" hidden="1">3</definedName>
    <definedName name="solver_rel6" localSheetId="3" hidden="1">3</definedName>
    <definedName name="solver_rel6" localSheetId="4" hidden="1">3</definedName>
    <definedName name="solver_rel7" localSheetId="2" hidden="1">1</definedName>
    <definedName name="solver_rel7" localSheetId="3" hidden="1">1</definedName>
    <definedName name="solver_rel7" localSheetId="4" hidden="1">1</definedName>
    <definedName name="solver_rel8" localSheetId="2" hidden="1">3</definedName>
    <definedName name="solver_rel8" localSheetId="3" hidden="1">1</definedName>
    <definedName name="solver_rel8" localSheetId="4" hidden="1">1</definedName>
    <definedName name="solver_rel9" localSheetId="2" hidden="1">1</definedName>
    <definedName name="solver_rel9" localSheetId="3" hidden="1">3</definedName>
    <definedName name="solver_rel9" localSheetId="4" hidden="1">3</definedName>
    <definedName name="solver_rhs1" localSheetId="2" hidden="1">100000</definedName>
    <definedName name="solver_rhs1" localSheetId="3" hidden="1">100000</definedName>
    <definedName name="solver_rhs1" localSheetId="4" hidden="1">100000</definedName>
    <definedName name="solver_rhs10" localSheetId="2" hidden="1">0.01</definedName>
    <definedName name="solver_rhs10" localSheetId="3" hidden="1">0.01</definedName>
    <definedName name="solver_rhs10" localSheetId="4" hidden="1">0.01</definedName>
    <definedName name="solver_rhs2" localSheetId="2" hidden="1">1</definedName>
    <definedName name="solver_rhs2" localSheetId="3" hidden="1">1</definedName>
    <definedName name="solver_rhs2" localSheetId="4" hidden="1">1</definedName>
    <definedName name="solver_rhs3" localSheetId="2" hidden="1">1</definedName>
    <definedName name="solver_rhs3" localSheetId="3" hidden="1">1</definedName>
    <definedName name="solver_rhs3" localSheetId="4" hidden="1">1</definedName>
    <definedName name="solver_rhs4" localSheetId="2" hidden="1">0</definedName>
    <definedName name="solver_rhs4" localSheetId="3" hidden="1">0</definedName>
    <definedName name="solver_rhs4" localSheetId="4" hidden="1">0</definedName>
    <definedName name="solver_rhs5" localSheetId="2" hidden="1">10000000</definedName>
    <definedName name="solver_rhs5" localSheetId="3" hidden="1">10000000</definedName>
    <definedName name="solver_rhs5" localSheetId="4" hidden="1">10000000</definedName>
    <definedName name="solver_rhs6" localSheetId="2" hidden="1">1000</definedName>
    <definedName name="solver_rhs6" localSheetId="3" hidden="1">1000</definedName>
    <definedName name="solver_rhs6" localSheetId="4" hidden="1">100000</definedName>
    <definedName name="solver_rhs7" localSheetId="2" hidden="1">5</definedName>
    <definedName name="solver_rhs7" localSheetId="3" hidden="1">5</definedName>
    <definedName name="solver_rhs7" localSheetId="4" hidden="1">5</definedName>
    <definedName name="solver_rhs8" localSheetId="2" hidden="1">_g</definedName>
    <definedName name="solver_rhs8" localSheetId="3" hidden="1">0.99</definedName>
    <definedName name="solver_rhs8" localSheetId="4" hidden="1">1</definedName>
    <definedName name="solver_rhs9" localSheetId="2" hidden="1">0.5</definedName>
    <definedName name="solver_rhs9" localSheetId="3" hidden="1">0.01</definedName>
    <definedName name="solver_rhs9" localSheetId="4" hidden="1">0.01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scl" localSheetId="2" hidden="1">1</definedName>
    <definedName name="solver_scl" localSheetId="3" hidden="1">1</definedName>
    <definedName name="solver_scl" localSheetId="4" hidden="1">1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sz" localSheetId="2" hidden="1">100</definedName>
    <definedName name="solver_ssz" localSheetId="3" hidden="1">100</definedName>
    <definedName name="solver_ssz" localSheetId="4" hidden="1">1000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er" localSheetId="2" hidden="1">3</definedName>
    <definedName name="solver_ver" localSheetId="3" hidden="1">3</definedName>
    <definedName name="solver_ver" localSheetId="4" hidden="1">3</definedName>
  </definedNames>
  <calcPr calcId="162913"/>
</workbook>
</file>

<file path=xl/calcChain.xml><?xml version="1.0" encoding="utf-8"?>
<calcChain xmlns="http://schemas.openxmlformats.org/spreadsheetml/2006/main">
  <c r="F1175" i="11" l="1"/>
  <c r="G1175" i="11" s="1"/>
  <c r="F1174" i="11"/>
  <c r="F1173" i="11"/>
  <c r="F1172" i="11"/>
  <c r="F1171" i="11"/>
  <c r="F1170" i="11"/>
  <c r="G1170" i="11" s="1"/>
  <c r="G1169" i="11"/>
  <c r="F1169" i="11"/>
  <c r="F1168" i="11"/>
  <c r="G1168" i="11" s="1"/>
  <c r="F1167" i="11"/>
  <c r="F1166" i="11"/>
  <c r="F1165" i="11"/>
  <c r="G1166" i="11" s="1"/>
  <c r="F1164" i="11"/>
  <c r="F1163" i="11"/>
  <c r="G1163" i="11" s="1"/>
  <c r="F1162" i="11"/>
  <c r="G1162" i="11" s="1"/>
  <c r="F1161" i="11"/>
  <c r="G1161" i="11" s="1"/>
  <c r="F1160" i="11"/>
  <c r="F1159" i="11"/>
  <c r="G1159" i="11" s="1"/>
  <c r="F1158" i="11"/>
  <c r="F1157" i="11"/>
  <c r="G1158" i="11" s="1"/>
  <c r="F1156" i="11"/>
  <c r="F1155" i="11"/>
  <c r="G1155" i="11" s="1"/>
  <c r="F1154" i="11"/>
  <c r="G1154" i="11" s="1"/>
  <c r="F1153" i="11"/>
  <c r="G1153" i="11" s="1"/>
  <c r="F1152" i="11"/>
  <c r="F1151" i="11"/>
  <c r="G1151" i="11" s="1"/>
  <c r="F1150" i="11"/>
  <c r="F1149" i="11"/>
  <c r="G1150" i="11" s="1"/>
  <c r="F1148" i="11"/>
  <c r="F1147" i="11"/>
  <c r="F1146" i="11"/>
  <c r="G1146" i="11" s="1"/>
  <c r="F1145" i="11"/>
  <c r="G1145" i="11" s="1"/>
  <c r="F1144" i="11"/>
  <c r="F1143" i="11"/>
  <c r="G1143" i="11" s="1"/>
  <c r="F1142" i="11"/>
  <c r="F1141" i="11"/>
  <c r="G1142" i="11" s="1"/>
  <c r="F1140" i="11"/>
  <c r="F1139" i="11"/>
  <c r="F1138" i="11"/>
  <c r="G1138" i="11" s="1"/>
  <c r="F1137" i="11"/>
  <c r="G1137" i="11" s="1"/>
  <c r="F1136" i="11"/>
  <c r="F1135" i="11"/>
  <c r="G1135" i="11" s="1"/>
  <c r="F1134" i="11"/>
  <c r="F1133" i="11"/>
  <c r="G1134" i="11" s="1"/>
  <c r="F1132" i="11"/>
  <c r="F1131" i="11"/>
  <c r="G1131" i="11" s="1"/>
  <c r="F1130" i="11"/>
  <c r="G1130" i="11" s="1"/>
  <c r="F1129" i="11"/>
  <c r="G1129" i="11" s="1"/>
  <c r="F1128" i="11"/>
  <c r="F1127" i="11"/>
  <c r="G1127" i="11" s="1"/>
  <c r="F1126" i="11"/>
  <c r="F1125" i="11"/>
  <c r="G1126" i="11" s="1"/>
  <c r="F1124" i="11"/>
  <c r="F1123" i="11"/>
  <c r="G1123" i="11" s="1"/>
  <c r="F1122" i="11"/>
  <c r="G1122" i="11" s="1"/>
  <c r="F1121" i="11"/>
  <c r="G1121" i="11" s="1"/>
  <c r="F1120" i="11"/>
  <c r="F1119" i="11"/>
  <c r="G1119" i="11" s="1"/>
  <c r="F1118" i="11"/>
  <c r="F1117" i="11"/>
  <c r="G1118" i="11" s="1"/>
  <c r="F1116" i="11"/>
  <c r="F1115" i="11"/>
  <c r="F1114" i="11"/>
  <c r="G1114" i="11" s="1"/>
  <c r="F1113" i="11"/>
  <c r="G1113" i="11" s="1"/>
  <c r="F1112" i="11"/>
  <c r="F1111" i="11"/>
  <c r="G1111" i="11" s="1"/>
  <c r="F1110" i="11"/>
  <c r="F1109" i="11"/>
  <c r="G1110" i="11" s="1"/>
  <c r="F1108" i="11"/>
  <c r="F1107" i="11"/>
  <c r="F1106" i="11"/>
  <c r="G1106" i="11" s="1"/>
  <c r="F1105" i="11"/>
  <c r="G1105" i="11" s="1"/>
  <c r="F1104" i="11"/>
  <c r="F1103" i="11"/>
  <c r="G1103" i="11" s="1"/>
  <c r="F1102" i="11"/>
  <c r="F1101" i="11"/>
  <c r="G1102" i="11" s="1"/>
  <c r="F1100" i="11"/>
  <c r="F1099" i="11"/>
  <c r="G1099" i="11" s="1"/>
  <c r="F1098" i="11"/>
  <c r="G1098" i="11" s="1"/>
  <c r="F1097" i="11"/>
  <c r="G1097" i="11" s="1"/>
  <c r="F1096" i="11"/>
  <c r="F1095" i="11"/>
  <c r="G1095" i="11" s="1"/>
  <c r="F1094" i="11"/>
  <c r="F1093" i="11"/>
  <c r="G1094" i="11" s="1"/>
  <c r="F1092" i="11"/>
  <c r="F1091" i="11"/>
  <c r="G1091" i="11" s="1"/>
  <c r="F1090" i="11"/>
  <c r="G1090" i="11" s="1"/>
  <c r="F1089" i="11"/>
  <c r="G1089" i="11" s="1"/>
  <c r="F1088" i="11"/>
  <c r="F1087" i="11"/>
  <c r="G1087" i="11" s="1"/>
  <c r="F1086" i="11"/>
  <c r="F1085" i="11"/>
  <c r="G1086" i="11" s="1"/>
  <c r="F1084" i="11"/>
  <c r="F1083" i="11"/>
  <c r="F1082" i="11"/>
  <c r="G1082" i="11" s="1"/>
  <c r="F1081" i="11"/>
  <c r="G1081" i="11" s="1"/>
  <c r="F1080" i="11"/>
  <c r="F1079" i="11"/>
  <c r="G1079" i="11" s="1"/>
  <c r="F1078" i="11"/>
  <c r="F1077" i="11"/>
  <c r="G1078" i="11" s="1"/>
  <c r="F1076" i="11"/>
  <c r="F1075" i="11"/>
  <c r="F1074" i="11"/>
  <c r="G1074" i="11" s="1"/>
  <c r="F1073" i="11"/>
  <c r="G1073" i="11" s="1"/>
  <c r="F1072" i="11"/>
  <c r="F1071" i="11"/>
  <c r="G1071" i="11" s="1"/>
  <c r="F1070" i="11"/>
  <c r="F1069" i="11"/>
  <c r="G1070" i="11" s="1"/>
  <c r="F1068" i="11"/>
  <c r="F1067" i="11"/>
  <c r="G1067" i="11" s="1"/>
  <c r="F1066" i="11"/>
  <c r="G1066" i="11" s="1"/>
  <c r="F1065" i="11"/>
  <c r="G1065" i="11" s="1"/>
  <c r="F1064" i="11"/>
  <c r="F1063" i="11"/>
  <c r="G1063" i="11" s="1"/>
  <c r="F1062" i="11"/>
  <c r="F1061" i="11"/>
  <c r="G1062" i="11" s="1"/>
  <c r="F1060" i="11"/>
  <c r="F1059" i="11"/>
  <c r="G1059" i="11" s="1"/>
  <c r="F1058" i="11"/>
  <c r="G1058" i="11" s="1"/>
  <c r="F1057" i="11"/>
  <c r="G1057" i="11" s="1"/>
  <c r="F1056" i="11"/>
  <c r="F1055" i="11"/>
  <c r="G1055" i="11" s="1"/>
  <c r="F1054" i="11"/>
  <c r="F1053" i="11"/>
  <c r="G1054" i="11" s="1"/>
  <c r="F1052" i="11"/>
  <c r="F1051" i="11"/>
  <c r="F1050" i="11"/>
  <c r="G1050" i="11" s="1"/>
  <c r="F1049" i="11"/>
  <c r="G1049" i="11" s="1"/>
  <c r="F1048" i="11"/>
  <c r="F1047" i="11"/>
  <c r="G1047" i="11" s="1"/>
  <c r="F1046" i="11"/>
  <c r="F1045" i="11"/>
  <c r="G1046" i="11" s="1"/>
  <c r="F1044" i="11"/>
  <c r="F1043" i="11"/>
  <c r="F1042" i="11"/>
  <c r="G1042" i="11" s="1"/>
  <c r="F1041" i="11"/>
  <c r="G1041" i="11" s="1"/>
  <c r="F1040" i="11"/>
  <c r="F1039" i="11"/>
  <c r="G1039" i="11" s="1"/>
  <c r="F1038" i="11"/>
  <c r="F1037" i="11"/>
  <c r="G1037" i="11" s="1"/>
  <c r="F1036" i="11"/>
  <c r="F1035" i="11"/>
  <c r="G1035" i="11" s="1"/>
  <c r="F1034" i="11"/>
  <c r="G1034" i="11" s="1"/>
  <c r="F1033" i="11"/>
  <c r="G1033" i="11" s="1"/>
  <c r="F1032" i="11"/>
  <c r="F1031" i="11"/>
  <c r="G1031" i="11" s="1"/>
  <c r="F1030" i="11"/>
  <c r="F1029" i="11"/>
  <c r="G1029" i="11" s="1"/>
  <c r="F1028" i="11"/>
  <c r="F1027" i="11"/>
  <c r="G1027" i="11" s="1"/>
  <c r="F1026" i="11"/>
  <c r="G1026" i="11" s="1"/>
  <c r="F1025" i="11"/>
  <c r="G1025" i="11" s="1"/>
  <c r="F1024" i="11"/>
  <c r="F1023" i="11"/>
  <c r="G1023" i="11" s="1"/>
  <c r="F1022" i="11"/>
  <c r="F1021" i="11"/>
  <c r="F1020" i="11"/>
  <c r="F1019" i="11"/>
  <c r="F1018" i="11"/>
  <c r="G1018" i="11" s="1"/>
  <c r="F1017" i="11"/>
  <c r="G1017" i="11" s="1"/>
  <c r="F1016" i="11"/>
  <c r="F1015" i="11"/>
  <c r="G1015" i="11" s="1"/>
  <c r="F1014" i="11"/>
  <c r="F1013" i="11"/>
  <c r="G1013" i="11" s="1"/>
  <c r="F1012" i="11"/>
  <c r="F1011" i="11"/>
  <c r="F1010" i="11"/>
  <c r="G1010" i="11" s="1"/>
  <c r="F1009" i="11"/>
  <c r="F1008" i="11"/>
  <c r="F1007" i="11"/>
  <c r="F1006" i="11"/>
  <c r="G1006" i="11" s="1"/>
  <c r="F1005" i="11"/>
  <c r="F1004" i="11"/>
  <c r="F1003" i="11"/>
  <c r="G1002" i="11"/>
  <c r="F1002" i="11"/>
  <c r="F1001" i="11"/>
  <c r="F1000" i="11"/>
  <c r="F999" i="11"/>
  <c r="G999" i="11" s="1"/>
  <c r="F998" i="11"/>
  <c r="F997" i="11"/>
  <c r="F996" i="11"/>
  <c r="F995" i="11"/>
  <c r="G995" i="11" s="1"/>
  <c r="F994" i="11"/>
  <c r="G994" i="11" s="1"/>
  <c r="F993" i="11"/>
  <c r="G993" i="11" s="1"/>
  <c r="F992" i="11"/>
  <c r="F991" i="11"/>
  <c r="G991" i="11" s="1"/>
  <c r="F990" i="11"/>
  <c r="F989" i="11"/>
  <c r="F988" i="11"/>
  <c r="F987" i="11"/>
  <c r="G987" i="11" s="1"/>
  <c r="F986" i="11"/>
  <c r="G986" i="11" s="1"/>
  <c r="F985" i="11"/>
  <c r="G985" i="11" s="1"/>
  <c r="F984" i="11"/>
  <c r="F983" i="11"/>
  <c r="G983" i="11" s="1"/>
  <c r="F982" i="11"/>
  <c r="F981" i="11"/>
  <c r="G981" i="11" s="1"/>
  <c r="F980" i="11"/>
  <c r="F979" i="11"/>
  <c r="F978" i="11"/>
  <c r="G978" i="11" s="1"/>
  <c r="F977" i="11"/>
  <c r="F976" i="11"/>
  <c r="G976" i="11" s="1"/>
  <c r="F975" i="11"/>
  <c r="F974" i="11"/>
  <c r="G974" i="11" s="1"/>
  <c r="F973" i="11"/>
  <c r="F972" i="11"/>
  <c r="F971" i="11"/>
  <c r="G970" i="11"/>
  <c r="F970" i="11"/>
  <c r="G969" i="11"/>
  <c r="F969" i="11"/>
  <c r="F968" i="11"/>
  <c r="G968" i="11" s="1"/>
  <c r="F967" i="11"/>
  <c r="F966" i="11"/>
  <c r="G966" i="11" s="1"/>
  <c r="F965" i="11"/>
  <c r="F964" i="11"/>
  <c r="F963" i="11"/>
  <c r="G963" i="11" s="1"/>
  <c r="G962" i="11"/>
  <c r="F962" i="11"/>
  <c r="F961" i="11"/>
  <c r="F960" i="11"/>
  <c r="F959" i="11"/>
  <c r="G959" i="11" s="1"/>
  <c r="F958" i="11"/>
  <c r="F957" i="11"/>
  <c r="F956" i="11"/>
  <c r="F955" i="11"/>
  <c r="G955" i="11" s="1"/>
  <c r="F954" i="11"/>
  <c r="G954" i="11" s="1"/>
  <c r="F953" i="11"/>
  <c r="G953" i="11" s="1"/>
  <c r="F952" i="11"/>
  <c r="F951" i="11"/>
  <c r="G951" i="11" s="1"/>
  <c r="F950" i="11"/>
  <c r="F949" i="11"/>
  <c r="G949" i="11" s="1"/>
  <c r="F948" i="11"/>
  <c r="F947" i="11"/>
  <c r="F946" i="11"/>
  <c r="G946" i="11" s="1"/>
  <c r="F945" i="11"/>
  <c r="F944" i="11"/>
  <c r="F943" i="11"/>
  <c r="F942" i="11"/>
  <c r="G942" i="11" s="1"/>
  <c r="F941" i="11"/>
  <c r="F940" i="11"/>
  <c r="G940" i="11" s="1"/>
  <c r="F939" i="11"/>
  <c r="F938" i="11"/>
  <c r="F937" i="11"/>
  <c r="G938" i="11" s="1"/>
  <c r="F936" i="11"/>
  <c r="F935" i="11"/>
  <c r="G935" i="11" s="1"/>
  <c r="F934" i="11"/>
  <c r="F933" i="11"/>
  <c r="F932" i="11"/>
  <c r="F931" i="11"/>
  <c r="F930" i="11"/>
  <c r="F929" i="11"/>
  <c r="G929" i="11" s="1"/>
  <c r="F928" i="11"/>
  <c r="F927" i="11"/>
  <c r="G927" i="11" s="1"/>
  <c r="F926" i="11"/>
  <c r="F925" i="11"/>
  <c r="G925" i="11" s="1"/>
  <c r="F924" i="11"/>
  <c r="F923" i="11"/>
  <c r="F922" i="11"/>
  <c r="G922" i="11" s="1"/>
  <c r="F921" i="11"/>
  <c r="F920" i="11"/>
  <c r="G921" i="11" s="1"/>
  <c r="F919" i="11"/>
  <c r="G919" i="11" s="1"/>
  <c r="F918" i="11"/>
  <c r="F917" i="11"/>
  <c r="G917" i="11" s="1"/>
  <c r="F916" i="11"/>
  <c r="F915" i="11"/>
  <c r="G915" i="11" s="1"/>
  <c r="F914" i="11"/>
  <c r="G914" i="11" s="1"/>
  <c r="F913" i="11"/>
  <c r="F912" i="11"/>
  <c r="F911" i="11"/>
  <c r="F910" i="11"/>
  <c r="F909" i="11"/>
  <c r="F908" i="11"/>
  <c r="F907" i="11"/>
  <c r="F906" i="11"/>
  <c r="F905" i="11"/>
  <c r="G906" i="11" s="1"/>
  <c r="F904" i="11"/>
  <c r="F903" i="11"/>
  <c r="G903" i="11" s="1"/>
  <c r="F902" i="11"/>
  <c r="F901" i="11"/>
  <c r="G901" i="11" s="1"/>
  <c r="F900" i="11"/>
  <c r="F899" i="11"/>
  <c r="F898" i="11"/>
  <c r="G898" i="11" s="1"/>
  <c r="F897" i="11"/>
  <c r="G897" i="11" s="1"/>
  <c r="F896" i="11"/>
  <c r="F895" i="11"/>
  <c r="G895" i="11" s="1"/>
  <c r="F894" i="11"/>
  <c r="F893" i="11"/>
  <c r="G893" i="11" s="1"/>
  <c r="F892" i="11"/>
  <c r="F891" i="11"/>
  <c r="F890" i="11"/>
  <c r="G890" i="11" s="1"/>
  <c r="F889" i="11"/>
  <c r="F888" i="11"/>
  <c r="G889" i="11" s="1"/>
  <c r="F887" i="11"/>
  <c r="F886" i="11"/>
  <c r="G886" i="11" s="1"/>
  <c r="F885" i="11"/>
  <c r="F884" i="11"/>
  <c r="F883" i="11"/>
  <c r="F882" i="11"/>
  <c r="F881" i="11"/>
  <c r="G882" i="11" s="1"/>
  <c r="F880" i="11"/>
  <c r="F879" i="11"/>
  <c r="G879" i="11" s="1"/>
  <c r="F878" i="11"/>
  <c r="F877" i="11"/>
  <c r="G877" i="11" s="1"/>
  <c r="F876" i="11"/>
  <c r="F875" i="11"/>
  <c r="F874" i="11"/>
  <c r="G874" i="11" s="1"/>
  <c r="F873" i="11"/>
  <c r="F872" i="11"/>
  <c r="F871" i="11"/>
  <c r="F870" i="11"/>
  <c r="G870" i="11" s="1"/>
  <c r="F869" i="11"/>
  <c r="F868" i="11"/>
  <c r="F867" i="11"/>
  <c r="G866" i="11"/>
  <c r="F866" i="11"/>
  <c r="F865" i="11"/>
  <c r="F864" i="11"/>
  <c r="G864" i="11" s="1"/>
  <c r="F863" i="11"/>
  <c r="F862" i="11"/>
  <c r="F861" i="11"/>
  <c r="F860" i="11"/>
  <c r="F859" i="11"/>
  <c r="F858" i="11"/>
  <c r="F857" i="11"/>
  <c r="G858" i="11" s="1"/>
  <c r="F856" i="11"/>
  <c r="G857" i="11" s="1"/>
  <c r="F855" i="11"/>
  <c r="F854" i="11"/>
  <c r="F853" i="11"/>
  <c r="F852" i="11"/>
  <c r="F851" i="11"/>
  <c r="G851" i="11" s="1"/>
  <c r="F850" i="11"/>
  <c r="F849" i="11"/>
  <c r="G850" i="11" s="1"/>
  <c r="F848" i="11"/>
  <c r="F847" i="11"/>
  <c r="G847" i="11" s="1"/>
  <c r="F846" i="11"/>
  <c r="F845" i="11"/>
  <c r="G845" i="11" s="1"/>
  <c r="F844" i="11"/>
  <c r="F843" i="11"/>
  <c r="F842" i="11"/>
  <c r="G842" i="11" s="1"/>
  <c r="F841" i="11"/>
  <c r="F840" i="11"/>
  <c r="F839" i="11"/>
  <c r="F838" i="11"/>
  <c r="G838" i="11" s="1"/>
  <c r="F837" i="11"/>
  <c r="F836" i="11"/>
  <c r="F835" i="11"/>
  <c r="F834" i="11"/>
  <c r="G834" i="11" s="1"/>
  <c r="F833" i="11"/>
  <c r="G833" i="11" s="1"/>
  <c r="G832" i="11"/>
  <c r="F832" i="11"/>
  <c r="F831" i="11"/>
  <c r="F830" i="11"/>
  <c r="F829" i="11"/>
  <c r="G829" i="11" s="1"/>
  <c r="F828" i="11"/>
  <c r="F827" i="11"/>
  <c r="F826" i="11"/>
  <c r="F825" i="11"/>
  <c r="G825" i="11" s="1"/>
  <c r="F824" i="11"/>
  <c r="F823" i="11"/>
  <c r="F822" i="11"/>
  <c r="F821" i="11"/>
  <c r="G821" i="11" s="1"/>
  <c r="F820" i="11"/>
  <c r="F819" i="11"/>
  <c r="G820" i="11" s="1"/>
  <c r="F818" i="11"/>
  <c r="G819" i="11" s="1"/>
  <c r="F817" i="11"/>
  <c r="F816" i="11"/>
  <c r="F815" i="11"/>
  <c r="F814" i="11"/>
  <c r="G814" i="11" s="1"/>
  <c r="F813" i="11"/>
  <c r="F812" i="11"/>
  <c r="F811" i="11"/>
  <c r="F810" i="11"/>
  <c r="G810" i="11" s="1"/>
  <c r="F809" i="11"/>
  <c r="F808" i="11"/>
  <c r="F807" i="11"/>
  <c r="F806" i="11"/>
  <c r="G806" i="11" s="1"/>
  <c r="F805" i="11"/>
  <c r="G804" i="11"/>
  <c r="F804" i="11"/>
  <c r="G803" i="11"/>
  <c r="F803" i="11"/>
  <c r="F802" i="11"/>
  <c r="F801" i="11"/>
  <c r="G801" i="11" s="1"/>
  <c r="G800" i="11"/>
  <c r="F800" i="11"/>
  <c r="F799" i="11"/>
  <c r="F798" i="11"/>
  <c r="F797" i="11"/>
  <c r="G797" i="11" s="1"/>
  <c r="F796" i="11"/>
  <c r="G796" i="11" s="1"/>
  <c r="F795" i="11"/>
  <c r="F794" i="11"/>
  <c r="F793" i="11"/>
  <c r="F792" i="11"/>
  <c r="F791" i="11"/>
  <c r="G792" i="11" s="1"/>
  <c r="F790" i="11"/>
  <c r="F789" i="11"/>
  <c r="G789" i="11" s="1"/>
  <c r="F788" i="11"/>
  <c r="G787" i="11"/>
  <c r="F787" i="11"/>
  <c r="F786" i="11"/>
  <c r="F785" i="11"/>
  <c r="F784" i="11"/>
  <c r="F783" i="11"/>
  <c r="F782" i="11"/>
  <c r="G782" i="11" s="1"/>
  <c r="F781" i="11"/>
  <c r="F780" i="11"/>
  <c r="F779" i="11"/>
  <c r="F778" i="11"/>
  <c r="G778" i="11" s="1"/>
  <c r="F777" i="11"/>
  <c r="F776" i="11"/>
  <c r="F775" i="11"/>
  <c r="F774" i="11"/>
  <c r="F773" i="11"/>
  <c r="G773" i="11" s="1"/>
  <c r="G772" i="11"/>
  <c r="F772" i="11"/>
  <c r="F771" i="11"/>
  <c r="F770" i="11"/>
  <c r="F769" i="11"/>
  <c r="F768" i="11"/>
  <c r="F767" i="11"/>
  <c r="G768" i="11" s="1"/>
  <c r="F766" i="11"/>
  <c r="F765" i="11"/>
  <c r="F764" i="11"/>
  <c r="G764" i="11" s="1"/>
  <c r="F763" i="11"/>
  <c r="F762" i="11"/>
  <c r="F761" i="11"/>
  <c r="G761" i="11" s="1"/>
  <c r="F760" i="11"/>
  <c r="F759" i="11"/>
  <c r="G760" i="11" s="1"/>
  <c r="F758" i="11"/>
  <c r="F757" i="11"/>
  <c r="G757" i="11" s="1"/>
  <c r="F756" i="11"/>
  <c r="F755" i="11"/>
  <c r="G756" i="11" s="1"/>
  <c r="F754" i="11"/>
  <c r="G755" i="11" s="1"/>
  <c r="F753" i="11"/>
  <c r="F752" i="11"/>
  <c r="F751" i="11"/>
  <c r="F750" i="11"/>
  <c r="G750" i="11" s="1"/>
  <c r="F749" i="11"/>
  <c r="F748" i="11"/>
  <c r="F747" i="11"/>
  <c r="F746" i="11"/>
  <c r="G746" i="11" s="1"/>
  <c r="F745" i="11"/>
  <c r="F744" i="11"/>
  <c r="F743" i="11"/>
  <c r="G742" i="11"/>
  <c r="F742" i="11"/>
  <c r="F741" i="11"/>
  <c r="F740" i="11"/>
  <c r="G740" i="11" s="1"/>
  <c r="F739" i="11"/>
  <c r="F738" i="11"/>
  <c r="F737" i="11"/>
  <c r="G737" i="11" s="1"/>
  <c r="G736" i="11"/>
  <c r="F736" i="11"/>
  <c r="F735" i="11"/>
  <c r="F734" i="11"/>
  <c r="F733" i="11"/>
  <c r="F732" i="11"/>
  <c r="G732" i="11" s="1"/>
  <c r="F731" i="11"/>
  <c r="F730" i="11"/>
  <c r="F729" i="11"/>
  <c r="G729" i="11" s="1"/>
  <c r="F728" i="11"/>
  <c r="F727" i="11"/>
  <c r="G727" i="11" s="1"/>
  <c r="F726" i="11"/>
  <c r="F725" i="11"/>
  <c r="G725" i="11" s="1"/>
  <c r="F724" i="11"/>
  <c r="G723" i="11"/>
  <c r="F723" i="11"/>
  <c r="G724" i="11" s="1"/>
  <c r="F722" i="11"/>
  <c r="F721" i="11"/>
  <c r="F720" i="11"/>
  <c r="F719" i="11"/>
  <c r="F718" i="11"/>
  <c r="G718" i="11" s="1"/>
  <c r="F717" i="11"/>
  <c r="F716" i="11"/>
  <c r="F715" i="11"/>
  <c r="F714" i="11"/>
  <c r="F713" i="11"/>
  <c r="G713" i="11" s="1"/>
  <c r="F712" i="11"/>
  <c r="F711" i="11"/>
  <c r="F710" i="11"/>
  <c r="F709" i="11"/>
  <c r="G709" i="11" s="1"/>
  <c r="F708" i="11"/>
  <c r="F707" i="11"/>
  <c r="F706" i="11"/>
  <c r="F705" i="11"/>
  <c r="G705" i="11" s="1"/>
  <c r="F704" i="11"/>
  <c r="F703" i="11"/>
  <c r="G704" i="11" s="1"/>
  <c r="F702" i="11"/>
  <c r="F701" i="11"/>
  <c r="G701" i="11" s="1"/>
  <c r="F700" i="11"/>
  <c r="G700" i="11" s="1"/>
  <c r="F699" i="11"/>
  <c r="G699" i="11" s="1"/>
  <c r="F698" i="11"/>
  <c r="G697" i="11"/>
  <c r="F697" i="11"/>
  <c r="G696" i="11"/>
  <c r="F696" i="11"/>
  <c r="F695" i="11"/>
  <c r="F694" i="11"/>
  <c r="G694" i="11" s="1"/>
  <c r="F693" i="11"/>
  <c r="F692" i="11"/>
  <c r="F691" i="11"/>
  <c r="G690" i="11"/>
  <c r="F690" i="11"/>
  <c r="G689" i="11"/>
  <c r="F689" i="11"/>
  <c r="G688" i="11"/>
  <c r="F688" i="11"/>
  <c r="F687" i="11"/>
  <c r="F686" i="11"/>
  <c r="G687" i="11" s="1"/>
  <c r="F685" i="11"/>
  <c r="G685" i="11" s="1"/>
  <c r="F684" i="11"/>
  <c r="F683" i="11"/>
  <c r="G684" i="11" s="1"/>
  <c r="F682" i="11"/>
  <c r="F681" i="11"/>
  <c r="F680" i="11"/>
  <c r="G681" i="11" s="1"/>
  <c r="F679" i="11"/>
  <c r="F678" i="11"/>
  <c r="G678" i="11" s="1"/>
  <c r="F677" i="11"/>
  <c r="F676" i="11"/>
  <c r="F675" i="11"/>
  <c r="G675" i="11" s="1"/>
  <c r="F674" i="11"/>
  <c r="F673" i="11"/>
  <c r="G673" i="11" s="1"/>
  <c r="F672" i="11"/>
  <c r="F671" i="11"/>
  <c r="G672" i="11" s="1"/>
  <c r="F670" i="11"/>
  <c r="G670" i="11" s="1"/>
  <c r="F669" i="11"/>
  <c r="G669" i="11" s="1"/>
  <c r="G668" i="11"/>
  <c r="F668" i="11"/>
  <c r="F667" i="11"/>
  <c r="F666" i="11"/>
  <c r="G665" i="11"/>
  <c r="F665" i="11"/>
  <c r="F664" i="11"/>
  <c r="G664" i="11" s="1"/>
  <c r="G663" i="11"/>
  <c r="F663" i="11"/>
  <c r="F662" i="11"/>
  <c r="G662" i="11" s="1"/>
  <c r="F661" i="11"/>
  <c r="F660" i="11"/>
  <c r="F659" i="11"/>
  <c r="F658" i="11"/>
  <c r="G658" i="11" s="1"/>
  <c r="G657" i="11"/>
  <c r="F657" i="11"/>
  <c r="F656" i="11"/>
  <c r="F655" i="11"/>
  <c r="G656" i="11" s="1"/>
  <c r="F654" i="11"/>
  <c r="F653" i="11"/>
  <c r="F652" i="11"/>
  <c r="F651" i="11"/>
  <c r="G651" i="11" s="1"/>
  <c r="F650" i="11"/>
  <c r="G650" i="11" s="1"/>
  <c r="F649" i="11"/>
  <c r="F648" i="11"/>
  <c r="G649" i="11" s="1"/>
  <c r="F647" i="11"/>
  <c r="F646" i="11"/>
  <c r="F645" i="11"/>
  <c r="G645" i="11" s="1"/>
  <c r="F644" i="11"/>
  <c r="F643" i="11"/>
  <c r="F642" i="11"/>
  <c r="G642" i="11" s="1"/>
  <c r="F641" i="11"/>
  <c r="G641" i="11" s="1"/>
  <c r="F640" i="11"/>
  <c r="G640" i="11" s="1"/>
  <c r="F639" i="11"/>
  <c r="G639" i="11" s="1"/>
  <c r="F638" i="11"/>
  <c r="F637" i="11"/>
  <c r="G637" i="11" s="1"/>
  <c r="F636" i="11"/>
  <c r="G636" i="11" s="1"/>
  <c r="F635" i="11"/>
  <c r="F634" i="11"/>
  <c r="G634" i="11" s="1"/>
  <c r="F633" i="11"/>
  <c r="G633" i="11" s="1"/>
  <c r="F632" i="11"/>
  <c r="G632" i="11" s="1"/>
  <c r="F631" i="11"/>
  <c r="F630" i="11"/>
  <c r="F629" i="11"/>
  <c r="G629" i="11" s="1"/>
  <c r="G628" i="11"/>
  <c r="F628" i="11"/>
  <c r="F627" i="11"/>
  <c r="F626" i="11"/>
  <c r="G626" i="11" s="1"/>
  <c r="G625" i="11"/>
  <c r="F625" i="11"/>
  <c r="F624" i="11"/>
  <c r="F623" i="11"/>
  <c r="G623" i="11" s="1"/>
  <c r="F622" i="11"/>
  <c r="F621" i="11"/>
  <c r="F620" i="11"/>
  <c r="G620" i="11" s="1"/>
  <c r="F619" i="11"/>
  <c r="F618" i="11"/>
  <c r="G618" i="11" s="1"/>
  <c r="G617" i="11"/>
  <c r="F617" i="11"/>
  <c r="G616" i="11"/>
  <c r="F616" i="11"/>
  <c r="G615" i="11"/>
  <c r="F615" i="11"/>
  <c r="F614" i="11"/>
  <c r="F613" i="11"/>
  <c r="F612" i="11"/>
  <c r="F611" i="11"/>
  <c r="F610" i="11"/>
  <c r="F609" i="11"/>
  <c r="G609" i="11" s="1"/>
  <c r="F608" i="11"/>
  <c r="F607" i="11"/>
  <c r="F606" i="11"/>
  <c r="F605" i="11"/>
  <c r="G605" i="11" s="1"/>
  <c r="F604" i="11"/>
  <c r="F603" i="11"/>
  <c r="F602" i="11"/>
  <c r="G601" i="11"/>
  <c r="F601" i="11"/>
  <c r="F600" i="11"/>
  <c r="F599" i="11"/>
  <c r="G600" i="11" s="1"/>
  <c r="F598" i="11"/>
  <c r="G598" i="11" s="1"/>
  <c r="F597" i="11"/>
  <c r="G597" i="11" s="1"/>
  <c r="F596" i="11"/>
  <c r="F595" i="11"/>
  <c r="G595" i="11" s="1"/>
  <c r="F594" i="11"/>
  <c r="F593" i="11"/>
  <c r="G593" i="11" s="1"/>
  <c r="G592" i="11"/>
  <c r="F592" i="11"/>
  <c r="F591" i="11"/>
  <c r="F590" i="11"/>
  <c r="G590" i="11" s="1"/>
  <c r="F589" i="11"/>
  <c r="F588" i="11"/>
  <c r="F587" i="11"/>
  <c r="G586" i="11"/>
  <c r="F586" i="11"/>
  <c r="F585" i="11"/>
  <c r="F584" i="11"/>
  <c r="G585" i="11" s="1"/>
  <c r="F583" i="11"/>
  <c r="F582" i="11"/>
  <c r="F581" i="11"/>
  <c r="G581" i="11" s="1"/>
  <c r="F580" i="11"/>
  <c r="F579" i="11"/>
  <c r="F578" i="11"/>
  <c r="G578" i="11" s="1"/>
  <c r="F577" i="11"/>
  <c r="G577" i="11" s="1"/>
  <c r="F576" i="11"/>
  <c r="G576" i="11" s="1"/>
  <c r="F575" i="11"/>
  <c r="G575" i="11" s="1"/>
  <c r="F574" i="11"/>
  <c r="F573" i="11"/>
  <c r="G573" i="11" s="1"/>
  <c r="F572" i="11"/>
  <c r="G572" i="11" s="1"/>
  <c r="F571" i="11"/>
  <c r="F570" i="11"/>
  <c r="G570" i="11" s="1"/>
  <c r="F569" i="11"/>
  <c r="G568" i="11"/>
  <c r="F568" i="11"/>
  <c r="G567" i="11"/>
  <c r="F567" i="11"/>
  <c r="F566" i="11"/>
  <c r="F565" i="11"/>
  <c r="G565" i="11" s="1"/>
  <c r="G564" i="11"/>
  <c r="F564" i="11"/>
  <c r="F563" i="11"/>
  <c r="G563" i="11" s="1"/>
  <c r="F562" i="11"/>
  <c r="G562" i="11" s="1"/>
  <c r="F561" i="11"/>
  <c r="F560" i="11"/>
  <c r="G561" i="11" s="1"/>
  <c r="F559" i="11"/>
  <c r="G559" i="11" s="1"/>
  <c r="F558" i="11"/>
  <c r="F557" i="11"/>
  <c r="F556" i="11"/>
  <c r="G556" i="11" s="1"/>
  <c r="F555" i="11"/>
  <c r="F554" i="11"/>
  <c r="F553" i="11"/>
  <c r="G553" i="11" s="1"/>
  <c r="F552" i="11"/>
  <c r="F551" i="11"/>
  <c r="G551" i="11" s="1"/>
  <c r="F550" i="11"/>
  <c r="F549" i="11"/>
  <c r="G549" i="11" s="1"/>
  <c r="F548" i="11"/>
  <c r="G548" i="11" s="1"/>
  <c r="F547" i="11"/>
  <c r="G547" i="11" s="1"/>
  <c r="G546" i="11"/>
  <c r="F546" i="11"/>
  <c r="F545" i="11"/>
  <c r="G545" i="11" s="1"/>
  <c r="F544" i="11"/>
  <c r="G544" i="11" s="1"/>
  <c r="F543" i="11"/>
  <c r="G543" i="11" s="1"/>
  <c r="F542" i="11"/>
  <c r="F541" i="11"/>
  <c r="G541" i="11" s="1"/>
  <c r="F540" i="11"/>
  <c r="F539" i="11"/>
  <c r="F538" i="11"/>
  <c r="F537" i="11"/>
  <c r="F536" i="11"/>
  <c r="F535" i="11"/>
  <c r="F534" i="11"/>
  <c r="G534" i="11" s="1"/>
  <c r="F533" i="11"/>
  <c r="F532" i="11"/>
  <c r="F531" i="11"/>
  <c r="F530" i="11"/>
  <c r="G530" i="11" s="1"/>
  <c r="G529" i="11"/>
  <c r="F529" i="11"/>
  <c r="F528" i="11"/>
  <c r="F527" i="11"/>
  <c r="F526" i="11"/>
  <c r="G526" i="11" s="1"/>
  <c r="F525" i="11"/>
  <c r="F524" i="11"/>
  <c r="F523" i="11"/>
  <c r="F522" i="11"/>
  <c r="G522" i="11" s="1"/>
  <c r="F521" i="11"/>
  <c r="G521" i="11" s="1"/>
  <c r="F520" i="11"/>
  <c r="G520" i="11" s="1"/>
  <c r="F519" i="11"/>
  <c r="G519" i="11" s="1"/>
  <c r="F518" i="11"/>
  <c r="F517" i="11"/>
  <c r="G517" i="11" s="1"/>
  <c r="F516" i="11"/>
  <c r="F515" i="11"/>
  <c r="F514" i="11"/>
  <c r="G514" i="11" s="1"/>
  <c r="F513" i="11"/>
  <c r="G513" i="11" s="1"/>
  <c r="F512" i="11"/>
  <c r="G511" i="11"/>
  <c r="F511" i="11"/>
  <c r="F510" i="11"/>
  <c r="F509" i="11"/>
  <c r="G508" i="11"/>
  <c r="F508" i="11"/>
  <c r="F507" i="11"/>
  <c r="F506" i="11"/>
  <c r="G506" i="11" s="1"/>
  <c r="G505" i="11"/>
  <c r="F505" i="11"/>
  <c r="F504" i="11"/>
  <c r="F503" i="11"/>
  <c r="F502" i="11"/>
  <c r="G502" i="11" s="1"/>
  <c r="F501" i="11"/>
  <c r="F500" i="11"/>
  <c r="F499" i="11"/>
  <c r="G498" i="11"/>
  <c r="F498" i="11"/>
  <c r="F497" i="11"/>
  <c r="F496" i="11"/>
  <c r="F495" i="11"/>
  <c r="G496" i="11" s="1"/>
  <c r="F494" i="11"/>
  <c r="F493" i="11"/>
  <c r="G493" i="11" s="1"/>
  <c r="F492" i="11"/>
  <c r="G492" i="11" s="1"/>
  <c r="F491" i="11"/>
  <c r="G491" i="11" s="1"/>
  <c r="F490" i="11"/>
  <c r="G490" i="11" s="1"/>
  <c r="F489" i="11"/>
  <c r="G489" i="11" s="1"/>
  <c r="F488" i="11"/>
  <c r="F487" i="11"/>
  <c r="F486" i="11"/>
  <c r="F485" i="11"/>
  <c r="G485" i="11" s="1"/>
  <c r="F484" i="11"/>
  <c r="G483" i="11"/>
  <c r="F483" i="11"/>
  <c r="F482" i="11"/>
  <c r="F481" i="11"/>
  <c r="F480" i="11"/>
  <c r="F479" i="11"/>
  <c r="F478" i="11"/>
  <c r="G478" i="11" s="1"/>
  <c r="F477" i="11"/>
  <c r="G477" i="11" s="1"/>
  <c r="F476" i="11"/>
  <c r="F475" i="11"/>
  <c r="G476" i="11" s="1"/>
  <c r="F474" i="11"/>
  <c r="F473" i="11"/>
  <c r="G473" i="11" s="1"/>
  <c r="F472" i="11"/>
  <c r="F471" i="11"/>
  <c r="F470" i="11"/>
  <c r="G469" i="11"/>
  <c r="F469" i="11"/>
  <c r="F468" i="11"/>
  <c r="F467" i="11"/>
  <c r="F466" i="11"/>
  <c r="G466" i="11" s="1"/>
  <c r="F465" i="11"/>
  <c r="F464" i="11"/>
  <c r="F463" i="11"/>
  <c r="F462" i="11"/>
  <c r="G462" i="11" s="1"/>
  <c r="F461" i="11"/>
  <c r="G461" i="11" s="1"/>
  <c r="F460" i="11"/>
  <c r="F459" i="11"/>
  <c r="G460" i="11" s="1"/>
  <c r="F458" i="11"/>
  <c r="F457" i="11"/>
  <c r="G457" i="11" s="1"/>
  <c r="F456" i="11"/>
  <c r="F455" i="11"/>
  <c r="F454" i="11"/>
  <c r="F453" i="11"/>
  <c r="G453" i="11" s="1"/>
  <c r="F452" i="11"/>
  <c r="G451" i="11"/>
  <c r="F451" i="11"/>
  <c r="F450" i="11"/>
  <c r="F449" i="11"/>
  <c r="F448" i="11"/>
  <c r="F447" i="11"/>
  <c r="G446" i="11"/>
  <c r="F446" i="11"/>
  <c r="G445" i="11"/>
  <c r="F445" i="11"/>
  <c r="F444" i="11"/>
  <c r="F443" i="11"/>
  <c r="G444" i="11" s="1"/>
  <c r="F442" i="11"/>
  <c r="F441" i="11"/>
  <c r="G441" i="11" s="1"/>
  <c r="G440" i="11"/>
  <c r="F440" i="11"/>
  <c r="F439" i="11"/>
  <c r="G439" i="11" s="1"/>
  <c r="F438" i="11"/>
  <c r="F437" i="11"/>
  <c r="G437" i="11" s="1"/>
  <c r="G436" i="11"/>
  <c r="F436" i="11"/>
  <c r="F435" i="11"/>
  <c r="G435" i="11" s="1"/>
  <c r="F434" i="11"/>
  <c r="F433" i="11"/>
  <c r="G433" i="11" s="1"/>
  <c r="F432" i="11"/>
  <c r="G432" i="11" s="1"/>
  <c r="F431" i="11"/>
  <c r="F430" i="11"/>
  <c r="G430" i="11" s="1"/>
  <c r="F429" i="11"/>
  <c r="G429" i="11" s="1"/>
  <c r="F428" i="11"/>
  <c r="G428" i="11" s="1"/>
  <c r="F427" i="11"/>
  <c r="F426" i="11"/>
  <c r="F425" i="11"/>
  <c r="G425" i="11" s="1"/>
  <c r="G424" i="11"/>
  <c r="F424" i="11"/>
  <c r="F423" i="11"/>
  <c r="F422" i="11"/>
  <c r="G422" i="11" s="1"/>
  <c r="F421" i="11"/>
  <c r="G421" i="11" s="1"/>
  <c r="F420" i="11"/>
  <c r="G420" i="11" s="1"/>
  <c r="F419" i="11"/>
  <c r="G419" i="11" s="1"/>
  <c r="F418" i="11"/>
  <c r="F417" i="11"/>
  <c r="G417" i="11" s="1"/>
  <c r="F416" i="11"/>
  <c r="F415" i="11"/>
  <c r="G416" i="11" s="1"/>
  <c r="F414" i="11"/>
  <c r="G414" i="11" s="1"/>
  <c r="G413" i="11"/>
  <c r="F413" i="11"/>
  <c r="F412" i="11"/>
  <c r="F411" i="11"/>
  <c r="F410" i="11"/>
  <c r="G410" i="11" s="1"/>
  <c r="F409" i="11"/>
  <c r="F408" i="11"/>
  <c r="F407" i="11"/>
  <c r="F406" i="11"/>
  <c r="G406" i="11" s="1"/>
  <c r="F405" i="11"/>
  <c r="G405" i="11" s="1"/>
  <c r="F404" i="11"/>
  <c r="F403" i="11"/>
  <c r="F402" i="11"/>
  <c r="F401" i="11"/>
  <c r="F400" i="11"/>
  <c r="F399" i="11"/>
  <c r="F398" i="11"/>
  <c r="G398" i="11" s="1"/>
  <c r="F397" i="11"/>
  <c r="G397" i="11" s="1"/>
  <c r="F396" i="11"/>
  <c r="F395" i="11"/>
  <c r="G396" i="11" s="1"/>
  <c r="F394" i="11"/>
  <c r="F393" i="11"/>
  <c r="G393" i="11" s="1"/>
  <c r="F392" i="11"/>
  <c r="F391" i="11"/>
  <c r="F390" i="11"/>
  <c r="G390" i="11" s="1"/>
  <c r="F389" i="11"/>
  <c r="G389" i="11" s="1"/>
  <c r="F388" i="11"/>
  <c r="G387" i="11"/>
  <c r="F387" i="11"/>
  <c r="F386" i="11"/>
  <c r="F385" i="11"/>
  <c r="F384" i="11"/>
  <c r="F383" i="11"/>
  <c r="F382" i="11"/>
  <c r="G382" i="11" s="1"/>
  <c r="G381" i="11"/>
  <c r="F381" i="11"/>
  <c r="G380" i="11"/>
  <c r="F380" i="11"/>
  <c r="G379" i="11"/>
  <c r="F379" i="11"/>
  <c r="F378" i="11"/>
  <c r="F377" i="11"/>
  <c r="G377" i="11" s="1"/>
  <c r="G376" i="11"/>
  <c r="F376" i="11"/>
  <c r="F375" i="11"/>
  <c r="G375" i="11" s="1"/>
  <c r="F374" i="11"/>
  <c r="F373" i="11"/>
  <c r="F372" i="11"/>
  <c r="G373" i="11" s="1"/>
  <c r="F371" i="11"/>
  <c r="G371" i="11" s="1"/>
  <c r="F370" i="11"/>
  <c r="F369" i="11"/>
  <c r="G369" i="11" s="1"/>
  <c r="F368" i="11"/>
  <c r="G368" i="11" s="1"/>
  <c r="F367" i="11"/>
  <c r="F366" i="11"/>
  <c r="F365" i="11"/>
  <c r="G365" i="11" s="1"/>
  <c r="F364" i="11"/>
  <c r="G364" i="11" s="1"/>
  <c r="F363" i="11"/>
  <c r="F362" i="11"/>
  <c r="F361" i="11"/>
  <c r="F360" i="11"/>
  <c r="G360" i="11" s="1"/>
  <c r="F359" i="11"/>
  <c r="F358" i="11"/>
  <c r="G358" i="11" s="1"/>
  <c r="F357" i="11"/>
  <c r="G357" i="11" s="1"/>
  <c r="F356" i="11"/>
  <c r="F355" i="11"/>
  <c r="G355" i="11" s="1"/>
  <c r="F354" i="11"/>
  <c r="F353" i="11"/>
  <c r="G353" i="11" s="1"/>
  <c r="F352" i="11"/>
  <c r="F351" i="11"/>
  <c r="F350" i="11"/>
  <c r="F349" i="11"/>
  <c r="F348" i="11"/>
  <c r="F347" i="11"/>
  <c r="F346" i="11"/>
  <c r="G346" i="11" s="1"/>
  <c r="F345" i="11"/>
  <c r="F344" i="11"/>
  <c r="F343" i="11"/>
  <c r="F342" i="11"/>
  <c r="F341" i="11"/>
  <c r="G341" i="11" s="1"/>
  <c r="F340" i="11"/>
  <c r="F339" i="11"/>
  <c r="F338" i="11"/>
  <c r="F337" i="11"/>
  <c r="G337" i="11" s="1"/>
  <c r="F336" i="11"/>
  <c r="F335" i="11"/>
  <c r="F334" i="11"/>
  <c r="G334" i="11" s="1"/>
  <c r="G333" i="11"/>
  <c r="F333" i="11"/>
  <c r="F332" i="11"/>
  <c r="F331" i="11"/>
  <c r="F330" i="11"/>
  <c r="F329" i="11"/>
  <c r="F328" i="11"/>
  <c r="F327" i="11"/>
  <c r="F326" i="11"/>
  <c r="G326" i="11" s="1"/>
  <c r="F325" i="11"/>
  <c r="G325" i="11" s="1"/>
  <c r="F324" i="11"/>
  <c r="F323" i="11"/>
  <c r="G324" i="11" s="1"/>
  <c r="F322" i="11"/>
  <c r="F321" i="11"/>
  <c r="F320" i="11"/>
  <c r="F319" i="11"/>
  <c r="F318" i="11"/>
  <c r="F317" i="11"/>
  <c r="G318" i="11" s="1"/>
  <c r="G316" i="11"/>
  <c r="F316" i="11"/>
  <c r="G315" i="11"/>
  <c r="F315" i="11"/>
  <c r="F314" i="11"/>
  <c r="F313" i="11"/>
  <c r="F312" i="11"/>
  <c r="F311" i="11"/>
  <c r="G311" i="11" s="1"/>
  <c r="F310" i="11"/>
  <c r="G310" i="11" s="1"/>
  <c r="F309" i="11"/>
  <c r="G309" i="11" s="1"/>
  <c r="F308" i="11"/>
  <c r="F307" i="11"/>
  <c r="F306" i="11"/>
  <c r="F305" i="11"/>
  <c r="G305" i="11" s="1"/>
  <c r="G304" i="11"/>
  <c r="F304" i="11"/>
  <c r="F303" i="11"/>
  <c r="F302" i="11"/>
  <c r="F301" i="11"/>
  <c r="G301" i="11" s="1"/>
  <c r="G300" i="11"/>
  <c r="F300" i="11"/>
  <c r="F299" i="11"/>
  <c r="G299" i="11" s="1"/>
  <c r="F298" i="11"/>
  <c r="F297" i="11"/>
  <c r="G297" i="11" s="1"/>
  <c r="F296" i="11"/>
  <c r="F295" i="11"/>
  <c r="G296" i="11" s="1"/>
  <c r="G294" i="11"/>
  <c r="F294" i="11"/>
  <c r="G293" i="11"/>
  <c r="F293" i="11"/>
  <c r="F292" i="11"/>
  <c r="F291" i="11"/>
  <c r="G292" i="11" s="1"/>
  <c r="F290" i="11"/>
  <c r="F289" i="11"/>
  <c r="F288" i="11"/>
  <c r="F287" i="11"/>
  <c r="F286" i="11"/>
  <c r="G286" i="11" s="1"/>
  <c r="F285" i="11"/>
  <c r="F284" i="11"/>
  <c r="G285" i="11" s="1"/>
  <c r="F283" i="11"/>
  <c r="F282" i="11"/>
  <c r="F281" i="11"/>
  <c r="G281" i="11" s="1"/>
  <c r="F280" i="11"/>
  <c r="F279" i="11"/>
  <c r="F278" i="11"/>
  <c r="F277" i="11"/>
  <c r="F276" i="11"/>
  <c r="F275" i="11"/>
  <c r="F274" i="11"/>
  <c r="G274" i="11" s="1"/>
  <c r="F273" i="11"/>
  <c r="F272" i="11"/>
  <c r="F271" i="11"/>
  <c r="F270" i="11"/>
  <c r="F269" i="11"/>
  <c r="G269" i="11" s="1"/>
  <c r="F268" i="11"/>
  <c r="F267" i="11"/>
  <c r="G268" i="11" s="1"/>
  <c r="F266" i="11"/>
  <c r="F265" i="11"/>
  <c r="G265" i="11" s="1"/>
  <c r="F264" i="11"/>
  <c r="F263" i="11"/>
  <c r="F262" i="11"/>
  <c r="G262" i="11" s="1"/>
  <c r="F261" i="11"/>
  <c r="G261" i="11" s="1"/>
  <c r="F260" i="11"/>
  <c r="G259" i="11"/>
  <c r="F259" i="11"/>
  <c r="G260" i="11" s="1"/>
  <c r="F258" i="11"/>
  <c r="F257" i="11"/>
  <c r="F256" i="11"/>
  <c r="F255" i="11"/>
  <c r="G255" i="11" s="1"/>
  <c r="G254" i="11"/>
  <c r="F254" i="11"/>
  <c r="F253" i="11"/>
  <c r="F252" i="11"/>
  <c r="G253" i="11" s="1"/>
  <c r="F251" i="11"/>
  <c r="F250" i="11"/>
  <c r="G251" i="11" s="1"/>
  <c r="F249" i="11"/>
  <c r="G249" i="11" s="1"/>
  <c r="G248" i="11"/>
  <c r="F248" i="11"/>
  <c r="F247" i="11"/>
  <c r="F246" i="11"/>
  <c r="G246" i="11" s="1"/>
  <c r="F245" i="11"/>
  <c r="G245" i="11" s="1"/>
  <c r="F244" i="11"/>
  <c r="G244" i="11" s="1"/>
  <c r="F243" i="11"/>
  <c r="G243" i="11" s="1"/>
  <c r="F242" i="11"/>
  <c r="F241" i="11"/>
  <c r="G241" i="11" s="1"/>
  <c r="F240" i="11"/>
  <c r="F239" i="11"/>
  <c r="G240" i="11" s="1"/>
  <c r="F238" i="11"/>
  <c r="F237" i="11"/>
  <c r="F236" i="11"/>
  <c r="G237" i="11" s="1"/>
  <c r="F235" i="11"/>
  <c r="G235" i="11" s="1"/>
  <c r="F234" i="11"/>
  <c r="F233" i="11"/>
  <c r="G233" i="11" s="1"/>
  <c r="F232" i="11"/>
  <c r="G232" i="11" s="1"/>
  <c r="F231" i="11"/>
  <c r="F230" i="11"/>
  <c r="G230" i="11" s="1"/>
  <c r="G229" i="11"/>
  <c r="F229" i="11"/>
  <c r="G228" i="11"/>
  <c r="F228" i="11"/>
  <c r="G227" i="11"/>
  <c r="F227" i="11"/>
  <c r="F226" i="11"/>
  <c r="F225" i="11"/>
  <c r="F224" i="11"/>
  <c r="F223" i="11"/>
  <c r="F222" i="11"/>
  <c r="G222" i="11" s="1"/>
  <c r="F221" i="11"/>
  <c r="G221" i="11" s="1"/>
  <c r="F220" i="11"/>
  <c r="F219" i="11"/>
  <c r="F218" i="11"/>
  <c r="G218" i="11" s="1"/>
  <c r="F217" i="11"/>
  <c r="G217" i="11" s="1"/>
  <c r="F216" i="11"/>
  <c r="F215" i="11"/>
  <c r="F214" i="11"/>
  <c r="G214" i="11" s="1"/>
  <c r="F213" i="11"/>
  <c r="F212" i="11"/>
  <c r="G213" i="11" s="1"/>
  <c r="F211" i="11"/>
  <c r="G212" i="11" s="1"/>
  <c r="F210" i="11"/>
  <c r="G210" i="11" s="1"/>
  <c r="F209" i="11"/>
  <c r="G209" i="11" s="1"/>
  <c r="F208" i="11"/>
  <c r="F207" i="11"/>
  <c r="G206" i="11"/>
  <c r="F206" i="11"/>
  <c r="F205" i="11"/>
  <c r="G205" i="11" s="1"/>
  <c r="F204" i="11"/>
  <c r="F203" i="11"/>
  <c r="G204" i="11" s="1"/>
  <c r="F202" i="11"/>
  <c r="G202" i="11" s="1"/>
  <c r="F201" i="11"/>
  <c r="G201" i="11" s="1"/>
  <c r="F200" i="11"/>
  <c r="F199" i="11"/>
  <c r="F198" i="11"/>
  <c r="G198" i="11" s="1"/>
  <c r="F197" i="11"/>
  <c r="G197" i="11" s="1"/>
  <c r="F196" i="11"/>
  <c r="G195" i="11"/>
  <c r="F195" i="11"/>
  <c r="F194" i="11"/>
  <c r="F193" i="11"/>
  <c r="F192" i="11"/>
  <c r="F191" i="11"/>
  <c r="F190" i="11"/>
  <c r="G190" i="11" s="1"/>
  <c r="G189" i="11"/>
  <c r="F189" i="11"/>
  <c r="F188" i="11"/>
  <c r="G188" i="11" s="1"/>
  <c r="F187" i="11"/>
  <c r="F186" i="11"/>
  <c r="G187" i="11" s="1"/>
  <c r="F185" i="11"/>
  <c r="G185" i="11" s="1"/>
  <c r="G184" i="11"/>
  <c r="F184" i="11"/>
  <c r="F183" i="11"/>
  <c r="F182" i="11"/>
  <c r="G182" i="11" s="1"/>
  <c r="F181" i="11"/>
  <c r="G181" i="11" s="1"/>
  <c r="G180" i="11"/>
  <c r="F180" i="11"/>
  <c r="F179" i="11"/>
  <c r="F178" i="11"/>
  <c r="F177" i="11"/>
  <c r="G177" i="11" s="1"/>
  <c r="F176" i="11"/>
  <c r="F175" i="11"/>
  <c r="G176" i="11" s="1"/>
  <c r="F174" i="11"/>
  <c r="G174" i="11" s="1"/>
  <c r="G173" i="11"/>
  <c r="F173" i="11"/>
  <c r="F172" i="11"/>
  <c r="G172" i="11" s="1"/>
  <c r="F171" i="11"/>
  <c r="G171" i="11" s="1"/>
  <c r="F170" i="11"/>
  <c r="F169" i="11"/>
  <c r="G169" i="11" s="1"/>
  <c r="G168" i="11"/>
  <c r="F168" i="11"/>
  <c r="F167" i="11"/>
  <c r="F166" i="11"/>
  <c r="G166" i="11" s="1"/>
  <c r="F165" i="11"/>
  <c r="F164" i="11"/>
  <c r="G165" i="11" s="1"/>
  <c r="G163" i="11"/>
  <c r="F163" i="11"/>
  <c r="F162" i="11"/>
  <c r="F161" i="11"/>
  <c r="F160" i="11"/>
  <c r="F159" i="11"/>
  <c r="F158" i="11"/>
  <c r="G158" i="11" s="1"/>
  <c r="G157" i="11"/>
  <c r="F157" i="11"/>
  <c r="F156" i="11"/>
  <c r="F155" i="11"/>
  <c r="F154" i="11"/>
  <c r="F153" i="11"/>
  <c r="G153" i="11" s="1"/>
  <c r="F152" i="11"/>
  <c r="F151" i="11"/>
  <c r="F150" i="11"/>
  <c r="G150" i="11" s="1"/>
  <c r="G149" i="11"/>
  <c r="F149" i="11"/>
  <c r="F148" i="11"/>
  <c r="F147" i="11"/>
  <c r="G148" i="11" s="1"/>
  <c r="F146" i="11"/>
  <c r="G146" i="11" s="1"/>
  <c r="F145" i="11"/>
  <c r="F144" i="11"/>
  <c r="F143" i="11"/>
  <c r="F142" i="11"/>
  <c r="G142" i="11" s="1"/>
  <c r="F141" i="11"/>
  <c r="G141" i="11" s="1"/>
  <c r="F140" i="11"/>
  <c r="F139" i="11"/>
  <c r="G140" i="11" s="1"/>
  <c r="F138" i="11"/>
  <c r="F137" i="11"/>
  <c r="F136" i="11"/>
  <c r="F135" i="11"/>
  <c r="F134" i="11"/>
  <c r="G134" i="11" s="1"/>
  <c r="F133" i="11"/>
  <c r="G133" i="11" s="1"/>
  <c r="F132" i="11"/>
  <c r="F131" i="11"/>
  <c r="G132" i="11" s="1"/>
  <c r="F130" i="11"/>
  <c r="F129" i="11"/>
  <c r="F128" i="11"/>
  <c r="F127" i="11"/>
  <c r="G127" i="11" s="1"/>
  <c r="F126" i="11"/>
  <c r="F125" i="11"/>
  <c r="G126" i="11" s="1"/>
  <c r="G124" i="11"/>
  <c r="F124" i="11"/>
  <c r="F123" i="11"/>
  <c r="G123" i="11" s="1"/>
  <c r="F122" i="11"/>
  <c r="F121" i="11"/>
  <c r="F120" i="11"/>
  <c r="G120" i="11" s="1"/>
  <c r="F119" i="11"/>
  <c r="G119" i="11" s="1"/>
  <c r="F118" i="11"/>
  <c r="G118" i="11" s="1"/>
  <c r="F117" i="11"/>
  <c r="G117" i="11" s="1"/>
  <c r="F116" i="11"/>
  <c r="G116" i="11" s="1"/>
  <c r="F115" i="11"/>
  <c r="G115" i="11" s="1"/>
  <c r="F114" i="11"/>
  <c r="F113" i="11"/>
  <c r="F112" i="11"/>
  <c r="G112" i="11" s="1"/>
  <c r="F111" i="11"/>
  <c r="F110" i="11"/>
  <c r="F109" i="11"/>
  <c r="G109" i="11" s="1"/>
  <c r="G108" i="11"/>
  <c r="F108" i="11"/>
  <c r="F107" i="11"/>
  <c r="F106" i="11"/>
  <c r="F105" i="11"/>
  <c r="F104" i="11"/>
  <c r="G104" i="11" s="1"/>
  <c r="F103" i="11"/>
  <c r="G102" i="11"/>
  <c r="F102" i="11"/>
  <c r="F101" i="11"/>
  <c r="G101" i="11" s="1"/>
  <c r="F100" i="11"/>
  <c r="F99" i="11"/>
  <c r="G100" i="11" s="1"/>
  <c r="F98" i="11"/>
  <c r="F97" i="11"/>
  <c r="G97" i="11" s="1"/>
  <c r="F96" i="11"/>
  <c r="F95" i="11"/>
  <c r="G96" i="11" s="1"/>
  <c r="F94" i="11"/>
  <c r="F93" i="11"/>
  <c r="G93" i="11" s="1"/>
  <c r="F92" i="11"/>
  <c r="F91" i="11"/>
  <c r="F90" i="11"/>
  <c r="G90" i="11" s="1"/>
  <c r="F89" i="11"/>
  <c r="F88" i="11"/>
  <c r="F87" i="11"/>
  <c r="F86" i="11"/>
  <c r="F85" i="11"/>
  <c r="G85" i="11" s="1"/>
  <c r="F84" i="11"/>
  <c r="F83" i="11"/>
  <c r="F82" i="11"/>
  <c r="F81" i="11"/>
  <c r="F80" i="11"/>
  <c r="F79" i="11"/>
  <c r="G78" i="11"/>
  <c r="F78" i="11"/>
  <c r="F77" i="11"/>
  <c r="G77" i="11" s="1"/>
  <c r="F76" i="11"/>
  <c r="F75" i="11"/>
  <c r="F74" i="11"/>
  <c r="G75" i="11" s="1"/>
  <c r="F73" i="11"/>
  <c r="F72" i="11"/>
  <c r="F71" i="11"/>
  <c r="F70" i="11"/>
  <c r="G70" i="11" s="1"/>
  <c r="F69" i="11"/>
  <c r="F68" i="11"/>
  <c r="G68" i="11" s="1"/>
  <c r="G67" i="11"/>
  <c r="F67" i="11"/>
  <c r="F66" i="11"/>
  <c r="F65" i="11"/>
  <c r="G65" i="11" s="1"/>
  <c r="F64" i="11"/>
  <c r="F63" i="11"/>
  <c r="G64" i="11" s="1"/>
  <c r="F62" i="11"/>
  <c r="G62" i="11" s="1"/>
  <c r="G61" i="11"/>
  <c r="F61" i="11"/>
  <c r="F60" i="11"/>
  <c r="G60" i="11" s="1"/>
  <c r="F59" i="11"/>
  <c r="G59" i="11" s="1"/>
  <c r="F58" i="11"/>
  <c r="F57" i="11"/>
  <c r="F56" i="11"/>
  <c r="F55" i="11"/>
  <c r="F54" i="11"/>
  <c r="G54" i="11" s="1"/>
  <c r="F53" i="11"/>
  <c r="F52" i="11"/>
  <c r="G53" i="11" s="1"/>
  <c r="F51" i="11"/>
  <c r="G51" i="11" s="1"/>
  <c r="F50" i="11"/>
  <c r="F49" i="11"/>
  <c r="F48" i="11"/>
  <c r="G48" i="11" s="1"/>
  <c r="G47" i="11"/>
  <c r="F47" i="11"/>
  <c r="F46" i="11"/>
  <c r="F45" i="11"/>
  <c r="G46" i="11" s="1"/>
  <c r="F44" i="11"/>
  <c r="F43" i="11"/>
  <c r="G42" i="11"/>
  <c r="F42" i="11"/>
  <c r="F41" i="11"/>
  <c r="F40" i="11"/>
  <c r="G40" i="11" s="1"/>
  <c r="F39" i="11"/>
  <c r="F38" i="11"/>
  <c r="G39" i="11" s="1"/>
  <c r="F37" i="11"/>
  <c r="G38" i="11" s="1"/>
  <c r="F36" i="11"/>
  <c r="F35" i="11"/>
  <c r="F34" i="11"/>
  <c r="G34" i="11" s="1"/>
  <c r="F33" i="11"/>
  <c r="G33" i="11" s="1"/>
  <c r="F32" i="11"/>
  <c r="F31" i="11"/>
  <c r="G31" i="11" s="1"/>
  <c r="F30" i="11"/>
  <c r="F29" i="11"/>
  <c r="F28" i="11"/>
  <c r="G29" i="11" s="1"/>
  <c r="F27" i="11"/>
  <c r="F26" i="11"/>
  <c r="G26" i="11" s="1"/>
  <c r="F25" i="11"/>
  <c r="G25" i="11" s="1"/>
  <c r="G24" i="11"/>
  <c r="F24" i="11"/>
  <c r="F23" i="11"/>
  <c r="G23" i="11" s="1"/>
  <c r="F22" i="11"/>
  <c r="F21" i="11"/>
  <c r="F20" i="11"/>
  <c r="F19" i="11"/>
  <c r="G18" i="11"/>
  <c r="F18" i="11"/>
  <c r="F17" i="11"/>
  <c r="F16" i="11"/>
  <c r="G16" i="11" s="1"/>
  <c r="F15" i="11"/>
  <c r="F14" i="11"/>
  <c r="G15" i="11" s="1"/>
  <c r="F13" i="11"/>
  <c r="G14" i="11" s="1"/>
  <c r="F12" i="11"/>
  <c r="F11" i="11"/>
  <c r="F10" i="11"/>
  <c r="G10" i="11" s="1"/>
  <c r="F9" i="11"/>
  <c r="F8" i="11"/>
  <c r="F7" i="11"/>
  <c r="G7" i="11" s="1"/>
  <c r="F6" i="11"/>
  <c r="F5" i="11"/>
  <c r="F4" i="11"/>
  <c r="F3" i="11"/>
  <c r="G2" i="11"/>
  <c r="F2" i="11"/>
  <c r="G125" i="11" l="1"/>
  <c r="G99" i="11"/>
  <c r="G164" i="11"/>
  <c r="G8" i="11"/>
  <c r="G22" i="11"/>
  <c r="G32" i="11"/>
  <c r="G76" i="11"/>
  <c r="G86" i="11"/>
  <c r="G110" i="11"/>
  <c r="G121" i="11"/>
  <c r="G138" i="11"/>
  <c r="G145" i="11"/>
  <c r="G191" i="11"/>
  <c r="G203" i="11"/>
  <c r="G225" i="11"/>
  <c r="G454" i="11"/>
  <c r="G57" i="11"/>
  <c r="G131" i="11"/>
  <c r="G69" i="11"/>
  <c r="H71" i="11" s="1"/>
  <c r="G94" i="11"/>
  <c r="G105" i="11"/>
  <c r="H374" i="11"/>
  <c r="G45" i="11"/>
  <c r="G82" i="11"/>
  <c r="G154" i="11"/>
  <c r="G161" i="11"/>
  <c r="G193" i="11"/>
  <c r="G356" i="11"/>
  <c r="G537" i="11"/>
  <c r="G930" i="11"/>
  <c r="H928" i="11" s="1"/>
  <c r="G137" i="11"/>
  <c r="G30" i="11"/>
  <c r="G84" i="11"/>
  <c r="G89" i="11"/>
  <c r="G107" i="11"/>
  <c r="G162" i="11"/>
  <c r="G183" i="11"/>
  <c r="G312" i="11"/>
  <c r="G349" i="11"/>
  <c r="G624" i="11"/>
  <c r="G770" i="11"/>
  <c r="G771" i="11"/>
  <c r="G6" i="11"/>
  <c r="G71" i="11"/>
  <c r="G83" i="11"/>
  <c r="G113" i="11"/>
  <c r="G129" i="11"/>
  <c r="G179" i="11"/>
  <c r="G196" i="11"/>
  <c r="G277" i="11"/>
  <c r="G257" i="11"/>
  <c r="G307" i="11"/>
  <c r="G394" i="11"/>
  <c r="G474" i="11"/>
  <c r="G481" i="11"/>
  <c r="G518" i="11"/>
  <c r="G571" i="11"/>
  <c r="G606" i="11"/>
  <c r="G613" i="11"/>
  <c r="G635" i="11"/>
  <c r="G692" i="11"/>
  <c r="G710" i="11"/>
  <c r="G717" i="11"/>
  <c r="G777" i="11"/>
  <c r="G785" i="11"/>
  <c r="G798" i="11"/>
  <c r="G826" i="11"/>
  <c r="G855" i="11"/>
  <c r="G861" i="11"/>
  <c r="G867" i="11"/>
  <c r="H868" i="11" s="1"/>
  <c r="G896" i="11"/>
  <c r="G902" i="11"/>
  <c r="G909" i="11"/>
  <c r="G943" i="11"/>
  <c r="G950" i="11"/>
  <c r="G956" i="11"/>
  <c r="G984" i="11"/>
  <c r="G990" i="11"/>
  <c r="G1003" i="11"/>
  <c r="G1024" i="11"/>
  <c r="G1030" i="11"/>
  <c r="G1056" i="11"/>
  <c r="G1088" i="11"/>
  <c r="G1120" i="11"/>
  <c r="G1152" i="11"/>
  <c r="G226" i="11"/>
  <c r="G236" i="11"/>
  <c r="G247" i="11"/>
  <c r="G252" i="11"/>
  <c r="G270" i="11"/>
  <c r="G291" i="11"/>
  <c r="G317" i="11"/>
  <c r="G323" i="11"/>
  <c r="G329" i="11"/>
  <c r="H332" i="11" s="1"/>
  <c r="G342" i="11"/>
  <c r="G366" i="11"/>
  <c r="G372" i="11"/>
  <c r="G401" i="11"/>
  <c r="G443" i="11"/>
  <c r="G500" i="11"/>
  <c r="G554" i="11"/>
  <c r="H556" i="11" s="1"/>
  <c r="G560" i="11"/>
  <c r="H562" i="11" s="1"/>
  <c r="G584" i="11"/>
  <c r="G630" i="11"/>
  <c r="G648" i="11"/>
  <c r="G653" i="11"/>
  <c r="G765" i="11"/>
  <c r="G875" i="11"/>
  <c r="G923" i="11"/>
  <c r="H926" i="11" s="1"/>
  <c r="G1011" i="11"/>
  <c r="G1043" i="11"/>
  <c r="G1075" i="11"/>
  <c r="G1107" i="11"/>
  <c r="G1139" i="11"/>
  <c r="G278" i="11"/>
  <c r="H280" i="11" s="1"/>
  <c r="G302" i="11"/>
  <c r="G308" i="11"/>
  <c r="G313" i="11"/>
  <c r="G330" i="11"/>
  <c r="G350" i="11"/>
  <c r="G361" i="11"/>
  <c r="G402" i="11"/>
  <c r="G409" i="11"/>
  <c r="G427" i="11"/>
  <c r="G438" i="11"/>
  <c r="H438" i="11" s="1"/>
  <c r="G449" i="11"/>
  <c r="H452" i="11" s="1"/>
  <c r="G525" i="11"/>
  <c r="G538" i="11"/>
  <c r="G583" i="11"/>
  <c r="G589" i="11"/>
  <c r="G594" i="11"/>
  <c r="G619" i="11"/>
  <c r="G631" i="11"/>
  <c r="H634" i="11" s="1"/>
  <c r="G647" i="11"/>
  <c r="H650" i="11" s="1"/>
  <c r="G682" i="11"/>
  <c r="G693" i="11"/>
  <c r="G698" i="11"/>
  <c r="G745" i="11"/>
  <c r="G753" i="11"/>
  <c r="G766" i="11"/>
  <c r="G788" i="11"/>
  <c r="G793" i="11"/>
  <c r="H795" i="11" s="1"/>
  <c r="G805" i="11"/>
  <c r="G813" i="11"/>
  <c r="G856" i="11"/>
  <c r="G863" i="11"/>
  <c r="G869" i="11"/>
  <c r="G883" i="11"/>
  <c r="G911" i="11"/>
  <c r="G952" i="11"/>
  <c r="G958" i="11"/>
  <c r="G965" i="11"/>
  <c r="G971" i="11"/>
  <c r="G992" i="11"/>
  <c r="G998" i="11"/>
  <c r="G1032" i="11"/>
  <c r="G1038" i="11"/>
  <c r="G1064" i="11"/>
  <c r="H1066" i="11" s="1"/>
  <c r="G1096" i="11"/>
  <c r="G1128" i="11"/>
  <c r="G1160" i="11"/>
  <c r="G1171" i="11"/>
  <c r="H1172" i="11" s="1"/>
  <c r="G332" i="11"/>
  <c r="G733" i="11"/>
  <c r="G843" i="11"/>
  <c r="G891" i="11"/>
  <c r="H892" i="11" s="1"/>
  <c r="G931" i="11"/>
  <c r="G979" i="11"/>
  <c r="G1019" i="11"/>
  <c r="G1051" i="11"/>
  <c r="G1083" i="11"/>
  <c r="G1115" i="11"/>
  <c r="G1147" i="11"/>
  <c r="G1167" i="11"/>
  <c r="G1172" i="11"/>
  <c r="G238" i="11"/>
  <c r="G266" i="11"/>
  <c r="G273" i="11"/>
  <c r="G288" i="11"/>
  <c r="G331" i="11"/>
  <c r="G338" i="11"/>
  <c r="H341" i="11" s="1"/>
  <c r="G345" i="11"/>
  <c r="G363" i="11"/>
  <c r="G374" i="11"/>
  <c r="G385" i="11"/>
  <c r="G412" i="11"/>
  <c r="G452" i="11"/>
  <c r="G470" i="11"/>
  <c r="G497" i="11"/>
  <c r="G533" i="11"/>
  <c r="G569" i="11"/>
  <c r="G602" i="11"/>
  <c r="G655" i="11"/>
  <c r="G661" i="11"/>
  <c r="G667" i="11"/>
  <c r="G671" i="11"/>
  <c r="G721" i="11"/>
  <c r="G734" i="11"/>
  <c r="G781" i="11"/>
  <c r="G822" i="11"/>
  <c r="G837" i="11"/>
  <c r="G871" i="11"/>
  <c r="G926" i="11"/>
  <c r="G939" i="11"/>
  <c r="G960" i="11"/>
  <c r="G967" i="11"/>
  <c r="G973" i="11"/>
  <c r="G1007" i="11"/>
  <c r="G1014" i="11"/>
  <c r="G1020" i="11"/>
  <c r="G1040" i="11"/>
  <c r="G1072" i="11"/>
  <c r="G1104" i="11"/>
  <c r="G1136" i="11"/>
  <c r="H1139" i="11" s="1"/>
  <c r="G1173" i="11"/>
  <c r="G557" i="11"/>
  <c r="G579" i="11"/>
  <c r="G591" i="11"/>
  <c r="G596" i="11"/>
  <c r="G610" i="11"/>
  <c r="G621" i="11"/>
  <c r="G695" i="11"/>
  <c r="G714" i="11"/>
  <c r="G728" i="11"/>
  <c r="G741" i="11"/>
  <c r="G865" i="11"/>
  <c r="G899" i="11"/>
  <c r="G920" i="11"/>
  <c r="G947" i="11"/>
  <c r="G1174" i="11"/>
  <c r="G276" i="11"/>
  <c r="G282" i="11"/>
  <c r="G289" i="11"/>
  <c r="G321" i="11"/>
  <c r="G348" i="11"/>
  <c r="G388" i="11"/>
  <c r="H391" i="11" s="1"/>
  <c r="G458" i="11"/>
  <c r="H455" i="11" s="1"/>
  <c r="G465" i="11"/>
  <c r="G486" i="11"/>
  <c r="G512" i="11"/>
  <c r="G542" i="11"/>
  <c r="H545" i="11" s="1"/>
  <c r="G708" i="11"/>
  <c r="G749" i="11"/>
  <c r="G769" i="11"/>
  <c r="G783" i="11"/>
  <c r="G790" i="11"/>
  <c r="G809" i="11"/>
  <c r="G817" i="11"/>
  <c r="G839" i="11"/>
  <c r="G853" i="11"/>
  <c r="G859" i="11"/>
  <c r="G887" i="11"/>
  <c r="G894" i="11"/>
  <c r="H896" i="11" s="1"/>
  <c r="G907" i="11"/>
  <c r="G928" i="11"/>
  <c r="G934" i="11"/>
  <c r="G975" i="11"/>
  <c r="G982" i="11"/>
  <c r="G988" i="11"/>
  <c r="G1016" i="11"/>
  <c r="G1022" i="11"/>
  <c r="G1048" i="11"/>
  <c r="G1080" i="11"/>
  <c r="G1112" i="11"/>
  <c r="G1144" i="11"/>
  <c r="H229" i="11"/>
  <c r="G92" i="11"/>
  <c r="G91" i="11"/>
  <c r="H334" i="11"/>
  <c r="H660" i="11"/>
  <c r="G944" i="11"/>
  <c r="G945" i="11"/>
  <c r="G503" i="11"/>
  <c r="G504" i="11"/>
  <c r="H914" i="11"/>
  <c r="G13" i="11"/>
  <c r="G211" i="11"/>
  <c r="H213" i="11" s="1"/>
  <c r="G340" i="11"/>
  <c r="G339" i="11"/>
  <c r="H352" i="11"/>
  <c r="G391" i="11"/>
  <c r="H393" i="11" s="1"/>
  <c r="G392" i="11"/>
  <c r="H659" i="11"/>
  <c r="G691" i="11"/>
  <c r="H691" i="11" s="1"/>
  <c r="G703" i="11"/>
  <c r="G702" i="11"/>
  <c r="G5" i="11"/>
  <c r="G9" i="11"/>
  <c r="H9" i="11" s="1"/>
  <c r="G44" i="11"/>
  <c r="G43" i="11"/>
  <c r="H43" i="11" s="1"/>
  <c r="H115" i="11"/>
  <c r="G147" i="11"/>
  <c r="H291" i="11"/>
  <c r="G327" i="11"/>
  <c r="H330" i="11" s="1"/>
  <c r="G328" i="11"/>
  <c r="G528" i="11"/>
  <c r="G527" i="11"/>
  <c r="G587" i="11"/>
  <c r="G588" i="11"/>
  <c r="H591" i="11" s="1"/>
  <c r="G611" i="11"/>
  <c r="G612" i="11"/>
  <c r="G4" i="11"/>
  <c r="G3" i="11"/>
  <c r="H2" i="11" s="1"/>
  <c r="H201" i="11"/>
  <c r="H263" i="11"/>
  <c r="G467" i="11"/>
  <c r="G468" i="11"/>
  <c r="G21" i="11"/>
  <c r="H199" i="11"/>
  <c r="G404" i="11"/>
  <c r="G403" i="11"/>
  <c r="G455" i="11"/>
  <c r="G456" i="11"/>
  <c r="H457" i="11" s="1"/>
  <c r="G659" i="11"/>
  <c r="H661" i="11" s="1"/>
  <c r="G660" i="11"/>
  <c r="G905" i="11"/>
  <c r="G904" i="11"/>
  <c r="G17" i="11"/>
  <c r="G98" i="11"/>
  <c r="G72" i="11"/>
  <c r="G271" i="11"/>
  <c r="G272" i="11"/>
  <c r="G643" i="11"/>
  <c r="G644" i="11"/>
  <c r="G28" i="11"/>
  <c r="H31" i="11" s="1"/>
  <c r="G27" i="11"/>
  <c r="H25" i="11" s="1"/>
  <c r="G207" i="11"/>
  <c r="G208" i="11"/>
  <c r="H207" i="11" s="1"/>
  <c r="H246" i="11"/>
  <c r="G256" i="11"/>
  <c r="G267" i="11"/>
  <c r="G284" i="11"/>
  <c r="G283" i="11"/>
  <c r="G447" i="11"/>
  <c r="G448" i="11"/>
  <c r="G738" i="11"/>
  <c r="G739" i="11"/>
  <c r="G459" i="11"/>
  <c r="H596" i="11"/>
  <c r="G608" i="11"/>
  <c r="G607" i="11"/>
  <c r="H127" i="11"/>
  <c r="H183" i="11"/>
  <c r="G263" i="11"/>
  <c r="H264" i="11" s="1"/>
  <c r="G264" i="11"/>
  <c r="H267" i="11" s="1"/>
  <c r="G199" i="11"/>
  <c r="H198" i="11" s="1"/>
  <c r="G200" i="11"/>
  <c r="H203" i="11" s="1"/>
  <c r="H262" i="11"/>
  <c r="G275" i="11"/>
  <c r="H60" i="11"/>
  <c r="G135" i="11"/>
  <c r="G136" i="11"/>
  <c r="G36" i="11"/>
  <c r="G35" i="11"/>
  <c r="H32" i="11" s="1"/>
  <c r="G58" i="11"/>
  <c r="G20" i="11"/>
  <c r="H23" i="11" s="1"/>
  <c r="G19" i="11"/>
  <c r="G49" i="11"/>
  <c r="H99" i="11"/>
  <c r="G143" i="11"/>
  <c r="G144" i="11"/>
  <c r="H182" i="11"/>
  <c r="G192" i="11"/>
  <c r="G220" i="11"/>
  <c r="H220" i="11" s="1"/>
  <c r="G219" i="11"/>
  <c r="H333" i="11"/>
  <c r="G383" i="11"/>
  <c r="H382" i="11" s="1"/>
  <c r="G384" i="11"/>
  <c r="G12" i="11"/>
  <c r="H15" i="11" s="1"/>
  <c r="G11" i="11"/>
  <c r="H11" i="11" s="1"/>
  <c r="G37" i="11"/>
  <c r="G41" i="11"/>
  <c r="H72" i="11"/>
  <c r="G79" i="11"/>
  <c r="G80" i="11"/>
  <c r="H118" i="11"/>
  <c r="G128" i="11"/>
  <c r="G139" i="11"/>
  <c r="G156" i="11"/>
  <c r="G155" i="11"/>
  <c r="H164" i="11"/>
  <c r="H172" i="11"/>
  <c r="G290" i="11"/>
  <c r="G319" i="11"/>
  <c r="H318" i="11" s="1"/>
  <c r="G320" i="11"/>
  <c r="G395" i="11"/>
  <c r="H396" i="11" s="1"/>
  <c r="H492" i="11"/>
  <c r="G335" i="11"/>
  <c r="G354" i="11"/>
  <c r="G399" i="11"/>
  <c r="H400" i="11" s="1"/>
  <c r="G418" i="11"/>
  <c r="G482" i="11"/>
  <c r="G487" i="11"/>
  <c r="H595" i="11"/>
  <c r="G774" i="11"/>
  <c r="G884" i="11"/>
  <c r="H885" i="11" s="1"/>
  <c r="H941" i="11"/>
  <c r="G87" i="11"/>
  <c r="G106" i="11"/>
  <c r="G151" i="11"/>
  <c r="G170" i="11"/>
  <c r="H171" i="11" s="1"/>
  <c r="G215" i="11"/>
  <c r="G234" i="11"/>
  <c r="G279" i="11"/>
  <c r="G298" i="11"/>
  <c r="H320" i="11"/>
  <c r="G343" i="11"/>
  <c r="G347" i="11"/>
  <c r="G362" i="11"/>
  <c r="G407" i="11"/>
  <c r="H408" i="11" s="1"/>
  <c r="G411" i="11"/>
  <c r="G426" i="11"/>
  <c r="H428" i="11" s="1"/>
  <c r="G471" i="11"/>
  <c r="G475" i="11"/>
  <c r="G495" i="11"/>
  <c r="H546" i="11"/>
  <c r="G680" i="11"/>
  <c r="G679" i="11"/>
  <c r="G751" i="11"/>
  <c r="G752" i="11"/>
  <c r="G811" i="11"/>
  <c r="G812" i="11"/>
  <c r="H813" i="11" s="1"/>
  <c r="G852" i="11"/>
  <c r="H319" i="11"/>
  <c r="G55" i="11"/>
  <c r="G73" i="11"/>
  <c r="G159" i="11"/>
  <c r="G351" i="11"/>
  <c r="G370" i="11"/>
  <c r="H373" i="11" s="1"/>
  <c r="G400" i="11"/>
  <c r="G552" i="11"/>
  <c r="G614" i="11"/>
  <c r="H617" i="11" s="1"/>
  <c r="G674" i="11"/>
  <c r="H697" i="11"/>
  <c r="H696" i="11"/>
  <c r="G52" i="11"/>
  <c r="G88" i="11"/>
  <c r="G103" i="11"/>
  <c r="G122" i="11"/>
  <c r="H124" i="11" s="1"/>
  <c r="H140" i="11"/>
  <c r="G152" i="11"/>
  <c r="G167" i="11"/>
  <c r="H167" i="11" s="1"/>
  <c r="G186" i="11"/>
  <c r="G216" i="11"/>
  <c r="G231" i="11"/>
  <c r="G250" i="11"/>
  <c r="G280" i="11"/>
  <c r="G295" i="11"/>
  <c r="H292" i="11" s="1"/>
  <c r="G314" i="11"/>
  <c r="G344" i="11"/>
  <c r="G359" i="11"/>
  <c r="G378" i="11"/>
  <c r="G408" i="11"/>
  <c r="G423" i="11"/>
  <c r="H422" i="11" s="1"/>
  <c r="G442" i="11"/>
  <c r="G472" i="11"/>
  <c r="G484" i="11"/>
  <c r="G539" i="11"/>
  <c r="G540" i="11"/>
  <c r="H543" i="11" s="1"/>
  <c r="G558" i="11"/>
  <c r="H593" i="11"/>
  <c r="G599" i="11"/>
  <c r="H599" i="11" s="1"/>
  <c r="H631" i="11"/>
  <c r="H670" i="11"/>
  <c r="G712" i="11"/>
  <c r="G711" i="11"/>
  <c r="G1008" i="11"/>
  <c r="G1009" i="11"/>
  <c r="H372" i="11"/>
  <c r="G463" i="11"/>
  <c r="G66" i="11"/>
  <c r="G114" i="11"/>
  <c r="H117" i="11" s="1"/>
  <c r="G178" i="11"/>
  <c r="H181" i="11" s="1"/>
  <c r="G223" i="11"/>
  <c r="H224" i="11" s="1"/>
  <c r="G242" i="11"/>
  <c r="H245" i="11" s="1"/>
  <c r="H294" i="11"/>
  <c r="H324" i="11"/>
  <c r="H358" i="11"/>
  <c r="G479" i="11"/>
  <c r="G488" i="11"/>
  <c r="G523" i="11"/>
  <c r="H524" i="11" s="1"/>
  <c r="G56" i="11"/>
  <c r="G63" i="11"/>
  <c r="H62" i="11" s="1"/>
  <c r="G74" i="11"/>
  <c r="G81" i="11"/>
  <c r="H84" i="11" s="1"/>
  <c r="G111" i="11"/>
  <c r="G130" i="11"/>
  <c r="H129" i="11" s="1"/>
  <c r="G160" i="11"/>
  <c r="H163" i="11" s="1"/>
  <c r="G175" i="11"/>
  <c r="H175" i="11" s="1"/>
  <c r="G194" i="11"/>
  <c r="H197" i="11" s="1"/>
  <c r="G224" i="11"/>
  <c r="G239" i="11"/>
  <c r="H241" i="11" s="1"/>
  <c r="G258" i="11"/>
  <c r="H256" i="11" s="1"/>
  <c r="G303" i="11"/>
  <c r="H302" i="11" s="1"/>
  <c r="G322" i="11"/>
  <c r="G352" i="11"/>
  <c r="G367" i="11"/>
  <c r="H366" i="11" s="1"/>
  <c r="G386" i="11"/>
  <c r="G431" i="11"/>
  <c r="H430" i="11" s="1"/>
  <c r="G450" i="11"/>
  <c r="G480" i="11"/>
  <c r="G501" i="11"/>
  <c r="H501" i="11" s="1"/>
  <c r="G515" i="11"/>
  <c r="G516" i="11"/>
  <c r="H519" i="11" s="1"/>
  <c r="G524" i="11"/>
  <c r="H527" i="11" s="1"/>
  <c r="G536" i="11"/>
  <c r="H539" i="11" s="1"/>
  <c r="G535" i="11"/>
  <c r="G580" i="11"/>
  <c r="G652" i="11"/>
  <c r="H654" i="11" s="1"/>
  <c r="G666" i="11"/>
  <c r="H666" i="11" s="1"/>
  <c r="H698" i="11"/>
  <c r="G706" i="11"/>
  <c r="G849" i="11"/>
  <c r="G848" i="11"/>
  <c r="G95" i="11"/>
  <c r="H96" i="11" s="1"/>
  <c r="H166" i="11"/>
  <c r="G287" i="11"/>
  <c r="G306" i="11"/>
  <c r="G336" i="11"/>
  <c r="G415" i="11"/>
  <c r="H415" i="11" s="1"/>
  <c r="G434" i="11"/>
  <c r="G464" i="11"/>
  <c r="H467" i="11" s="1"/>
  <c r="G50" i="11"/>
  <c r="H70" i="11"/>
  <c r="H126" i="11"/>
  <c r="H186" i="11"/>
  <c r="H190" i="11"/>
  <c r="H254" i="11"/>
  <c r="H295" i="11"/>
  <c r="H314" i="11"/>
  <c r="H544" i="11"/>
  <c r="H579" i="11"/>
  <c r="H594" i="11"/>
  <c r="H632" i="11"/>
  <c r="H656" i="11"/>
  <c r="H690" i="11"/>
  <c r="H769" i="11"/>
  <c r="G784" i="11"/>
  <c r="H786" i="11" s="1"/>
  <c r="G815" i="11"/>
  <c r="G816" i="11"/>
  <c r="G836" i="11"/>
  <c r="G835" i="11"/>
  <c r="H837" i="11" s="1"/>
  <c r="H966" i="11"/>
  <c r="G499" i="11"/>
  <c r="G509" i="11"/>
  <c r="H511" i="11" s="1"/>
  <c r="G531" i="11"/>
  <c r="G550" i="11"/>
  <c r="H576" i="11"/>
  <c r="G603" i="11"/>
  <c r="G622" i="11"/>
  <c r="G719" i="11"/>
  <c r="G841" i="11"/>
  <c r="G840" i="11"/>
  <c r="H840" i="11" s="1"/>
  <c r="H929" i="11"/>
  <c r="G1004" i="11"/>
  <c r="G510" i="11"/>
  <c r="G532" i="11"/>
  <c r="G566" i="11"/>
  <c r="G574" i="11"/>
  <c r="H571" i="11" s="1"/>
  <c r="H592" i="11"/>
  <c r="G604" i="11"/>
  <c r="H607" i="11" s="1"/>
  <c r="G638" i="11"/>
  <c r="H636" i="11" s="1"/>
  <c r="G676" i="11"/>
  <c r="H678" i="11" s="1"/>
  <c r="H699" i="11"/>
  <c r="G758" i="11"/>
  <c r="G779" i="11"/>
  <c r="H780" i="11" s="1"/>
  <c r="G780" i="11"/>
  <c r="G830" i="11"/>
  <c r="H1062" i="11"/>
  <c r="G494" i="11"/>
  <c r="G555" i="11"/>
  <c r="H557" i="11" s="1"/>
  <c r="G582" i="11"/>
  <c r="G627" i="11"/>
  <c r="H626" i="11" s="1"/>
  <c r="G646" i="11"/>
  <c r="H649" i="11" s="1"/>
  <c r="G654" i="11"/>
  <c r="H652" i="11" s="1"/>
  <c r="G720" i="11"/>
  <c r="G726" i="11"/>
  <c r="H726" i="11" s="1"/>
  <c r="G747" i="11"/>
  <c r="H749" i="11" s="1"/>
  <c r="G748" i="11"/>
  <c r="G802" i="11"/>
  <c r="H984" i="11"/>
  <c r="G507" i="11"/>
  <c r="H570" i="11"/>
  <c r="H574" i="11"/>
  <c r="H578" i="11"/>
  <c r="G715" i="11"/>
  <c r="H716" i="11" s="1"/>
  <c r="G716" i="11"/>
  <c r="H719" i="11" s="1"/>
  <c r="H1036" i="11"/>
  <c r="G707" i="11"/>
  <c r="G743" i="11"/>
  <c r="G775" i="11"/>
  <c r="G807" i="11"/>
  <c r="H807" i="11" s="1"/>
  <c r="G831" i="11"/>
  <c r="G854" i="11"/>
  <c r="H856" i="11" s="1"/>
  <c r="G873" i="11"/>
  <c r="G872" i="11"/>
  <c r="G885" i="11"/>
  <c r="G916" i="11"/>
  <c r="H917" i="11" s="1"/>
  <c r="G964" i="11"/>
  <c r="H1029" i="11"/>
  <c r="H1075" i="11"/>
  <c r="G686" i="11"/>
  <c r="G730" i="11"/>
  <c r="G735" i="11"/>
  <c r="G762" i="11"/>
  <c r="G767" i="11"/>
  <c r="H770" i="11" s="1"/>
  <c r="G794" i="11"/>
  <c r="G799" i="11"/>
  <c r="H802" i="11" s="1"/>
  <c r="G827" i="11"/>
  <c r="G881" i="11"/>
  <c r="G880" i="11"/>
  <c r="H882" i="11" s="1"/>
  <c r="G918" i="11"/>
  <c r="G936" i="11"/>
  <c r="G937" i="11"/>
  <c r="G989" i="11"/>
  <c r="H986" i="11" s="1"/>
  <c r="G1000" i="11"/>
  <c r="H1001" i="11" s="1"/>
  <c r="G1001" i="11"/>
  <c r="H1032" i="11"/>
  <c r="G683" i="11"/>
  <c r="H686" i="11" s="1"/>
  <c r="G722" i="11"/>
  <c r="H721" i="11" s="1"/>
  <c r="G731" i="11"/>
  <c r="G744" i="11"/>
  <c r="H744" i="11" s="1"/>
  <c r="G754" i="11"/>
  <c r="G763" i="11"/>
  <c r="G776" i="11"/>
  <c r="G786" i="11"/>
  <c r="G795" i="11"/>
  <c r="G808" i="11"/>
  <c r="G818" i="11"/>
  <c r="G862" i="11"/>
  <c r="G913" i="11"/>
  <c r="G912" i="11"/>
  <c r="H957" i="11"/>
  <c r="H987" i="11"/>
  <c r="H1016" i="11"/>
  <c r="G677" i="11"/>
  <c r="H720" i="11"/>
  <c r="H752" i="11"/>
  <c r="G759" i="11"/>
  <c r="G791" i="11"/>
  <c r="H791" i="11" s="1"/>
  <c r="G824" i="11"/>
  <c r="G823" i="11"/>
  <c r="G828" i="11"/>
  <c r="H831" i="11" s="1"/>
  <c r="G888" i="11"/>
  <c r="H924" i="11"/>
  <c r="H971" i="11"/>
  <c r="G844" i="11"/>
  <c r="G876" i="11"/>
  <c r="G908" i="11"/>
  <c r="G941" i="11"/>
  <c r="G980" i="11"/>
  <c r="H983" i="11" s="1"/>
  <c r="G1005" i="11"/>
  <c r="H1027" i="11"/>
  <c r="G868" i="11"/>
  <c r="G900" i="11"/>
  <c r="H898" i="11" s="1"/>
  <c r="G932" i="11"/>
  <c r="G957" i="11"/>
  <c r="G961" i="11"/>
  <c r="H962" i="11" s="1"/>
  <c r="G996" i="11"/>
  <c r="G1021" i="11"/>
  <c r="G846" i="11"/>
  <c r="G878" i="11"/>
  <c r="H877" i="11" s="1"/>
  <c r="G910" i="11"/>
  <c r="H922" i="11"/>
  <c r="G933" i="11"/>
  <c r="G972" i="11"/>
  <c r="H972" i="11" s="1"/>
  <c r="H985" i="11"/>
  <c r="G997" i="11"/>
  <c r="H1000" i="11" s="1"/>
  <c r="H1034" i="11"/>
  <c r="G860" i="11"/>
  <c r="G892" i="11"/>
  <c r="G924" i="11"/>
  <c r="H923" i="11" s="1"/>
  <c r="G948" i="11"/>
  <c r="G977" i="11"/>
  <c r="G1012" i="11"/>
  <c r="H1040" i="11"/>
  <c r="H1074" i="11"/>
  <c r="H1174" i="11"/>
  <c r="G1028" i="11"/>
  <c r="H1031" i="11" s="1"/>
  <c r="G1036" i="11"/>
  <c r="H1033" i="11" s="1"/>
  <c r="G1044" i="11"/>
  <c r="G1052" i="11"/>
  <c r="G1060" i="11"/>
  <c r="G1068" i="11"/>
  <c r="H1069" i="11" s="1"/>
  <c r="G1076" i="11"/>
  <c r="G1084" i="11"/>
  <c r="G1092" i="11"/>
  <c r="G1100" i="11"/>
  <c r="H1100" i="11" s="1"/>
  <c r="G1108" i="11"/>
  <c r="G1116" i="11"/>
  <c r="H1113" i="11" s="1"/>
  <c r="G1124" i="11"/>
  <c r="H1123" i="11" s="1"/>
  <c r="G1132" i="11"/>
  <c r="H1132" i="11" s="1"/>
  <c r="G1140" i="11"/>
  <c r="H1140" i="11" s="1"/>
  <c r="G1148" i="11"/>
  <c r="G1156" i="11"/>
  <c r="G1164" i="11"/>
  <c r="H1065" i="11"/>
  <c r="H1129" i="11"/>
  <c r="H1171" i="11"/>
  <c r="G1045" i="11"/>
  <c r="H1048" i="11" s="1"/>
  <c r="G1053" i="11"/>
  <c r="H1056" i="11" s="1"/>
  <c r="G1061" i="11"/>
  <c r="G1069" i="11"/>
  <c r="H1072" i="11" s="1"/>
  <c r="G1077" i="11"/>
  <c r="H1080" i="11" s="1"/>
  <c r="G1085" i="11"/>
  <c r="H1088" i="11" s="1"/>
  <c r="G1093" i="11"/>
  <c r="H1096" i="11" s="1"/>
  <c r="G1101" i="11"/>
  <c r="H1104" i="11" s="1"/>
  <c r="G1109" i="11"/>
  <c r="H1112" i="11" s="1"/>
  <c r="G1117" i="11"/>
  <c r="H1120" i="11" s="1"/>
  <c r="G1125" i="11"/>
  <c r="H1128" i="11" s="1"/>
  <c r="G1133" i="11"/>
  <c r="G1141" i="11"/>
  <c r="H1144" i="11" s="1"/>
  <c r="G1149" i="11"/>
  <c r="H1152" i="11" s="1"/>
  <c r="G1157" i="11"/>
  <c r="G1165" i="11"/>
  <c r="H443" i="11" l="1"/>
  <c r="H444" i="11"/>
  <c r="H439" i="11"/>
  <c r="H442" i="11"/>
  <c r="H1148" i="11"/>
  <c r="H1146" i="11"/>
  <c r="H1147" i="11"/>
  <c r="H1145" i="11"/>
  <c r="H1082" i="11"/>
  <c r="H1081" i="11"/>
  <c r="H1046" i="11"/>
  <c r="H567" i="11"/>
  <c r="H566" i="11"/>
  <c r="H568" i="11"/>
  <c r="H451" i="11"/>
  <c r="H448" i="11"/>
  <c r="H290" i="11"/>
  <c r="H288" i="11"/>
  <c r="H17" i="11"/>
  <c r="H19" i="11"/>
  <c r="H536" i="11"/>
  <c r="H1170" i="11"/>
  <c r="H1169" i="11"/>
  <c r="H955" i="11"/>
  <c r="H954" i="11"/>
  <c r="H953" i="11"/>
  <c r="H952" i="11"/>
  <c r="H313" i="11"/>
  <c r="H995" i="11"/>
  <c r="H353" i="11"/>
  <c r="H351" i="11"/>
  <c r="H621" i="11"/>
  <c r="H619" i="11"/>
  <c r="H624" i="11"/>
  <c r="H618" i="11"/>
  <c r="H622" i="11"/>
  <c r="H193" i="11"/>
  <c r="H1105" i="11"/>
  <c r="H1109" i="11"/>
  <c r="H1110" i="11"/>
  <c r="H1042" i="11"/>
  <c r="H215" i="11"/>
  <c r="H216" i="11"/>
  <c r="H671" i="11"/>
  <c r="H673" i="11"/>
  <c r="H672" i="11"/>
  <c r="H675" i="11"/>
  <c r="H490" i="11"/>
  <c r="H489" i="11"/>
  <c r="H488" i="11"/>
  <c r="H456" i="11"/>
  <c r="H874" i="11"/>
  <c r="H1008" i="11"/>
  <c r="H535" i="11"/>
  <c r="H958" i="11"/>
  <c r="H1012" i="11"/>
  <c r="H597" i="11"/>
  <c r="H194" i="11"/>
  <c r="H588" i="11"/>
  <c r="H312" i="11"/>
  <c r="H36" i="11"/>
  <c r="H695" i="11"/>
  <c r="H1168" i="11"/>
  <c r="H1010" i="11"/>
  <c r="H913" i="11"/>
  <c r="H960" i="11"/>
  <c r="H940" i="11"/>
  <c r="H792" i="11"/>
  <c r="H1030" i="11"/>
  <c r="H989" i="11"/>
  <c r="H805" i="11"/>
  <c r="H600" i="11"/>
  <c r="H664" i="11"/>
  <c r="H520" i="11"/>
  <c r="H959" i="11"/>
  <c r="H132" i="11"/>
  <c r="H355" i="11"/>
  <c r="H411" i="11"/>
  <c r="H478" i="11"/>
  <c r="H421" i="11"/>
  <c r="H368" i="11"/>
  <c r="H180" i="11"/>
  <c r="H416" i="11"/>
  <c r="H572" i="11"/>
  <c r="H643" i="11"/>
  <c r="H663" i="11"/>
  <c r="H200" i="11"/>
  <c r="H310" i="11"/>
  <c r="H943" i="11"/>
  <c r="H836" i="11"/>
  <c r="H967" i="11"/>
  <c r="H585" i="11"/>
  <c r="H325" i="11"/>
  <c r="H560" i="11"/>
  <c r="H561" i="11"/>
  <c r="H103" i="11"/>
  <c r="H540" i="11"/>
  <c r="H128" i="11"/>
  <c r="H323" i="11"/>
  <c r="H587" i="11"/>
  <c r="H973" i="11"/>
  <c r="H305" i="11"/>
  <c r="H507" i="11"/>
  <c r="H558" i="11"/>
  <c r="H533" i="11"/>
  <c r="H112" i="11"/>
  <c r="H526" i="11"/>
  <c r="H91" i="11"/>
  <c r="H108" i="11"/>
  <c r="H284" i="11"/>
  <c r="H454" i="11"/>
  <c r="H1173" i="11"/>
  <c r="H867" i="11"/>
  <c r="H779" i="11"/>
  <c r="H888" i="11"/>
  <c r="H768" i="11"/>
  <c r="H497" i="11"/>
  <c r="H808" i="11"/>
  <c r="H423" i="11"/>
  <c r="H581" i="11"/>
  <c r="H219" i="11"/>
  <c r="H337" i="11"/>
  <c r="H321" i="11"/>
  <c r="H441" i="11"/>
  <c r="H287" i="11"/>
  <c r="H495" i="11"/>
  <c r="H392" i="11"/>
  <c r="H303" i="11"/>
  <c r="H281" i="11"/>
  <c r="H1017" i="11"/>
  <c r="H1136" i="11"/>
  <c r="H1130" i="11"/>
  <c r="H766" i="11"/>
  <c r="H730" i="11"/>
  <c r="H1133" i="11"/>
  <c r="H819" i="11"/>
  <c r="H339" i="11"/>
  <c r="H453" i="11"/>
  <c r="H480" i="11"/>
  <c r="H399" i="11"/>
  <c r="H635" i="11"/>
  <c r="H429" i="11"/>
  <c r="H616" i="11"/>
  <c r="H633" i="11"/>
  <c r="H139" i="11"/>
  <c r="H742" i="11"/>
  <c r="H615" i="11"/>
  <c r="H390" i="11"/>
  <c r="H704" i="11"/>
  <c r="H179" i="11"/>
  <c r="H279" i="11"/>
  <c r="H968" i="11"/>
  <c r="H1064" i="11"/>
  <c r="H1009" i="11"/>
  <c r="H873" i="11"/>
  <c r="H1134" i="11"/>
  <c r="H942" i="11"/>
  <c r="H965" i="11"/>
  <c r="H584" i="11"/>
  <c r="H309" i="11"/>
  <c r="H227" i="11"/>
  <c r="H982" i="11"/>
  <c r="H265" i="11"/>
  <c r="H407" i="11"/>
  <c r="H331" i="11"/>
  <c r="H16" i="11"/>
  <c r="H948" i="11"/>
  <c r="H1175" i="11"/>
  <c r="H1024" i="11"/>
  <c r="H1021" i="11"/>
  <c r="H1020" i="11"/>
  <c r="H1018" i="11"/>
  <c r="H1023" i="11"/>
  <c r="H847" i="11"/>
  <c r="H841" i="11"/>
  <c r="H846" i="11"/>
  <c r="H939" i="11"/>
  <c r="H938" i="11"/>
  <c r="H937" i="11"/>
  <c r="H761" i="11"/>
  <c r="H759" i="11"/>
  <c r="H758" i="11"/>
  <c r="H365" i="11"/>
  <c r="H364" i="11"/>
  <c r="H82" i="11"/>
  <c r="H78" i="11"/>
  <c r="H81" i="11"/>
  <c r="H80" i="11"/>
  <c r="H274" i="11"/>
  <c r="H269" i="11"/>
  <c r="H273" i="11"/>
  <c r="H272" i="11"/>
  <c r="H714" i="11"/>
  <c r="H713" i="11"/>
  <c r="H711" i="11"/>
  <c r="H712" i="11"/>
  <c r="H350" i="11"/>
  <c r="H349" i="11"/>
  <c r="H79" i="11"/>
  <c r="H52" i="11"/>
  <c r="H50" i="11"/>
  <c r="H49" i="11"/>
  <c r="H271" i="11"/>
  <c r="H614" i="11"/>
  <c r="H613" i="11"/>
  <c r="H612" i="11"/>
  <c r="H999" i="11"/>
  <c r="H998" i="11"/>
  <c r="H994" i="11"/>
  <c r="H996" i="11"/>
  <c r="H993" i="11"/>
  <c r="H715" i="11"/>
  <c r="H648" i="11"/>
  <c r="H257" i="11"/>
  <c r="H1127" i="11"/>
  <c r="H1126" i="11"/>
  <c r="H1124" i="11"/>
  <c r="H1125" i="11"/>
  <c r="H1063" i="11"/>
  <c r="H1058" i="11"/>
  <c r="H1061" i="11"/>
  <c r="H1060" i="11"/>
  <c r="H1059" i="11"/>
  <c r="H910" i="11"/>
  <c r="H437" i="11"/>
  <c r="H436" i="11"/>
  <c r="H433" i="11"/>
  <c r="H435" i="11"/>
  <c r="H404" i="11"/>
  <c r="H268" i="11"/>
  <c r="H506" i="11"/>
  <c r="H1057" i="11"/>
  <c r="H1055" i="11"/>
  <c r="H1054" i="11"/>
  <c r="H1053" i="11"/>
  <c r="H1050" i="11"/>
  <c r="H1051" i="11"/>
  <c r="H778" i="11"/>
  <c r="H517" i="11"/>
  <c r="H253" i="11"/>
  <c r="H251" i="11"/>
  <c r="H250" i="11"/>
  <c r="H247" i="11"/>
  <c r="H46" i="11"/>
  <c r="H41" i="11"/>
  <c r="H1049" i="11"/>
  <c r="H1111" i="11"/>
  <c r="H1106" i="11"/>
  <c r="H1107" i="11"/>
  <c r="H1047" i="11"/>
  <c r="H1045" i="11"/>
  <c r="H1043" i="11"/>
  <c r="H1041" i="11"/>
  <c r="H1044" i="11"/>
  <c r="H863" i="11"/>
  <c r="H861" i="11"/>
  <c r="H862" i="11"/>
  <c r="H860" i="11"/>
  <c r="H858" i="11"/>
  <c r="H859" i="11"/>
  <c r="H935" i="11"/>
  <c r="H934" i="11"/>
  <c r="H931" i="11"/>
  <c r="H932" i="11"/>
  <c r="H930" i="11"/>
  <c r="H933" i="11"/>
  <c r="H865" i="11"/>
  <c r="H864" i="11"/>
  <c r="H845" i="11"/>
  <c r="H738" i="11"/>
  <c r="H737" i="11"/>
  <c r="H736" i="11"/>
  <c r="H735" i="11"/>
  <c r="H608" i="11"/>
  <c r="H750" i="11"/>
  <c r="H748" i="11"/>
  <c r="H833" i="11"/>
  <c r="H832" i="11"/>
  <c r="H684" i="11"/>
  <c r="H446" i="11"/>
  <c r="H852" i="11"/>
  <c r="H850" i="11"/>
  <c r="H848" i="11"/>
  <c r="H628" i="11"/>
  <c r="H518" i="11"/>
  <c r="H516" i="11"/>
  <c r="H514" i="11"/>
  <c r="H370" i="11"/>
  <c r="H367" i="11"/>
  <c r="H369" i="11"/>
  <c r="H500" i="11"/>
  <c r="H362" i="11"/>
  <c r="H361" i="11"/>
  <c r="H360" i="11"/>
  <c r="H234" i="11"/>
  <c r="H233" i="11"/>
  <c r="H232" i="11"/>
  <c r="H230" i="11"/>
  <c r="H228" i="11"/>
  <c r="H76" i="11"/>
  <c r="H760" i="11"/>
  <c r="H447" i="11"/>
  <c r="H14" i="11"/>
  <c r="H13" i="11"/>
  <c r="H138" i="11"/>
  <c r="H135" i="11"/>
  <c r="H134" i="11"/>
  <c r="H137" i="11"/>
  <c r="H136" i="11"/>
  <c r="H461" i="11"/>
  <c r="H47" i="11"/>
  <c r="H363" i="11"/>
  <c r="H51" i="11"/>
  <c r="H826" i="11"/>
  <c r="H822" i="11"/>
  <c r="H824" i="11"/>
  <c r="H823" i="11"/>
  <c r="H787" i="11"/>
  <c r="H785" i="11"/>
  <c r="H781" i="11"/>
  <c r="H784" i="11"/>
  <c r="H114" i="11"/>
  <c r="H111" i="11"/>
  <c r="H110" i="11"/>
  <c r="H113" i="11"/>
  <c r="H237" i="11"/>
  <c r="H235" i="11"/>
  <c r="H646" i="11"/>
  <c r="H642" i="11"/>
  <c r="H645" i="11"/>
  <c r="H644" i="11"/>
  <c r="H718" i="11"/>
  <c r="H717" i="11"/>
  <c r="H474" i="11"/>
  <c r="H473" i="11"/>
  <c r="H468" i="11"/>
  <c r="H344" i="11"/>
  <c r="H278" i="11"/>
  <c r="H277" i="11"/>
  <c r="H276" i="11"/>
  <c r="H907" i="11"/>
  <c r="H906" i="11"/>
  <c r="H477" i="11"/>
  <c r="H904" i="11"/>
  <c r="H1022" i="11"/>
  <c r="H905" i="11"/>
  <c r="H553" i="11"/>
  <c r="H549" i="11"/>
  <c r="H550" i="11"/>
  <c r="H551" i="11"/>
  <c r="H547" i="11"/>
  <c r="H552" i="11"/>
  <c r="H548" i="11"/>
  <c r="H348" i="11"/>
  <c r="H98" i="11"/>
  <c r="H97" i="11"/>
  <c r="H855" i="11"/>
  <c r="H854" i="11"/>
  <c r="H853" i="11"/>
  <c r="H158" i="11"/>
  <c r="H157" i="11"/>
  <c r="H156" i="11"/>
  <c r="H150" i="11"/>
  <c r="H148" i="11"/>
  <c r="H149" i="11"/>
  <c r="H1108" i="11"/>
  <c r="H1099" i="11"/>
  <c r="H69" i="11"/>
  <c r="H67" i="11"/>
  <c r="H68" i="11"/>
  <c r="H64" i="11"/>
  <c r="H214" i="11"/>
  <c r="H212" i="11"/>
  <c r="H1160" i="11"/>
  <c r="H1155" i="11"/>
  <c r="H1119" i="11"/>
  <c r="H1118" i="11"/>
  <c r="H1117" i="11"/>
  <c r="H1116" i="11"/>
  <c r="H1114" i="11"/>
  <c r="H1115" i="11"/>
  <c r="H895" i="11"/>
  <c r="H893" i="11"/>
  <c r="H894" i="11"/>
  <c r="H890" i="11"/>
  <c r="H889" i="11"/>
  <c r="H909" i="11"/>
  <c r="H912" i="11"/>
  <c r="H476" i="11"/>
  <c r="H389" i="11"/>
  <c r="H384" i="11"/>
  <c r="H388" i="11"/>
  <c r="H383" i="11"/>
  <c r="H466" i="11"/>
  <c r="H465" i="11"/>
  <c r="H460" i="11"/>
  <c r="H464" i="11"/>
  <c r="H381" i="11"/>
  <c r="H377" i="11"/>
  <c r="H378" i="11"/>
  <c r="H379" i="11"/>
  <c r="H375" i="11"/>
  <c r="H162" i="11"/>
  <c r="H161" i="11"/>
  <c r="H485" i="11"/>
  <c r="H484" i="11"/>
  <c r="H1102" i="11"/>
  <c r="H1103" i="11"/>
  <c r="H1101" i="11"/>
  <c r="H1097" i="11"/>
  <c r="H1098" i="11"/>
  <c r="H1162" i="11"/>
  <c r="H1156" i="11"/>
  <c r="H903" i="11"/>
  <c r="H902" i="11"/>
  <c r="H901" i="11"/>
  <c r="H900" i="11"/>
  <c r="H899" i="11"/>
  <c r="H897" i="11"/>
  <c r="H911" i="11"/>
  <c r="H830" i="11"/>
  <c r="H829" i="11"/>
  <c r="H733" i="11"/>
  <c r="H732" i="11"/>
  <c r="H731" i="11"/>
  <c r="H746" i="11"/>
  <c r="H745" i="11"/>
  <c r="H743" i="11"/>
  <c r="H1052" i="11"/>
  <c r="H739" i="11"/>
  <c r="H641" i="11"/>
  <c r="H639" i="11"/>
  <c r="H637" i="11"/>
  <c r="H638" i="11"/>
  <c r="H640" i="11"/>
  <c r="H513" i="11"/>
  <c r="H1005" i="11"/>
  <c r="H92" i="11"/>
  <c r="H515" i="11"/>
  <c r="H487" i="11"/>
  <c r="H486" i="11"/>
  <c r="H58" i="11"/>
  <c r="H56" i="11"/>
  <c r="H57" i="11"/>
  <c r="H755" i="11"/>
  <c r="H109" i="11"/>
  <c r="H107" i="11"/>
  <c r="H777" i="11"/>
  <c r="H771" i="11"/>
  <c r="H772" i="11"/>
  <c r="H773" i="11"/>
  <c r="H776" i="11"/>
  <c r="H775" i="11"/>
  <c r="H147" i="11"/>
  <c r="H505" i="11"/>
  <c r="H356" i="11"/>
  <c r="H211" i="11"/>
  <c r="H401" i="11"/>
  <c r="H479" i="11"/>
  <c r="H12" i="11"/>
  <c r="H10" i="11"/>
  <c r="H45" i="11"/>
  <c r="H980" i="11"/>
  <c r="H979" i="11"/>
  <c r="H976" i="11"/>
  <c r="H977" i="11"/>
  <c r="H978" i="11"/>
  <c r="H789" i="11"/>
  <c r="H788" i="11"/>
  <c r="H921" i="11"/>
  <c r="H920" i="11"/>
  <c r="H918" i="11"/>
  <c r="H359" i="11"/>
  <c r="H261" i="11"/>
  <c r="H260" i="11"/>
  <c r="H236" i="11"/>
  <c r="H706" i="11"/>
  <c r="H703" i="11"/>
  <c r="H700" i="11"/>
  <c r="H701" i="11"/>
  <c r="H702" i="11"/>
  <c r="H1019" i="11"/>
  <c r="H242" i="11"/>
  <c r="H240" i="11"/>
  <c r="H239" i="11"/>
  <c r="H238" i="11"/>
  <c r="H48" i="11"/>
  <c r="H472" i="11"/>
  <c r="H694" i="11"/>
  <c r="H693" i="11"/>
  <c r="H692" i="11"/>
  <c r="H763" i="11"/>
  <c r="H630" i="11"/>
  <c r="H627" i="11"/>
  <c r="H125" i="11"/>
  <c r="H120" i="11"/>
  <c r="H122" i="11"/>
  <c r="H123" i="11"/>
  <c r="H121" i="11"/>
  <c r="H119" i="11"/>
  <c r="H152" i="11"/>
  <c r="H463" i="11"/>
  <c r="H685" i="11"/>
  <c r="H997" i="11"/>
  <c r="H756" i="11"/>
  <c r="H418" i="11"/>
  <c r="H412" i="11"/>
  <c r="H417" i="11"/>
  <c r="H106" i="11"/>
  <c r="H104" i="11"/>
  <c r="H105" i="11"/>
  <c r="H102" i="11"/>
  <c r="H100" i="11"/>
  <c r="H258" i="11"/>
  <c r="H1121" i="11"/>
  <c r="H1094" i="11"/>
  <c r="H1122" i="11"/>
  <c r="H871" i="11"/>
  <c r="H870" i="11"/>
  <c r="H869" i="11"/>
  <c r="H866" i="11"/>
  <c r="H879" i="11"/>
  <c r="H878" i="11"/>
  <c r="H820" i="11"/>
  <c r="H875" i="11"/>
  <c r="H872" i="11"/>
  <c r="H740" i="11"/>
  <c r="H729" i="11"/>
  <c r="H727" i="11"/>
  <c r="H728" i="11"/>
  <c r="H724" i="11"/>
  <c r="H825" i="11"/>
  <c r="H818" i="11"/>
  <c r="H817" i="11"/>
  <c r="H816" i="11"/>
  <c r="H231" i="11"/>
  <c r="H774" i="11"/>
  <c r="H133" i="11"/>
  <c r="H602" i="11"/>
  <c r="H601" i="11"/>
  <c r="H598" i="11"/>
  <c r="H828" i="11"/>
  <c r="H754" i="11"/>
  <c r="H753" i="11"/>
  <c r="H380" i="11"/>
  <c r="H252" i="11"/>
  <c r="H629" i="11"/>
  <c r="H376" i="11"/>
  <c r="H248" i="11"/>
  <c r="H249" i="11"/>
  <c r="H146" i="11"/>
  <c r="H145" i="11"/>
  <c r="H143" i="11"/>
  <c r="H160" i="11"/>
  <c r="H432" i="11"/>
  <c r="H210" i="11"/>
  <c r="H205" i="11"/>
  <c r="H204" i="11"/>
  <c r="H209" i="11"/>
  <c r="H206" i="11"/>
  <c r="H208" i="11"/>
  <c r="H275" i="11"/>
  <c r="H20" i="11"/>
  <c r="H18" i="11"/>
  <c r="H406" i="11"/>
  <c r="H812" i="11"/>
  <c r="H529" i="11"/>
  <c r="H947" i="11"/>
  <c r="H945" i="11"/>
  <c r="H946" i="11"/>
  <c r="H405" i="11"/>
  <c r="H144" i="11"/>
  <c r="H1167" i="11"/>
  <c r="H1166" i="11"/>
  <c r="H1165" i="11"/>
  <c r="H723" i="11"/>
  <c r="H504" i="11"/>
  <c r="H77" i="11"/>
  <c r="H475" i="11"/>
  <c r="H347" i="11"/>
  <c r="H90" i="11"/>
  <c r="H159" i="11"/>
  <c r="H450" i="11"/>
  <c r="H8" i="11"/>
  <c r="H342" i="11"/>
  <c r="H1159" i="11"/>
  <c r="H881" i="11"/>
  <c r="H1093" i="11"/>
  <c r="H680" i="11"/>
  <c r="H919" i="11"/>
  <c r="H804" i="11"/>
  <c r="H1085" i="11"/>
  <c r="H1037" i="11"/>
  <c r="H226" i="11"/>
  <c r="H55" i="11"/>
  <c r="H192" i="11"/>
  <c r="H676" i="11"/>
  <c r="H142" i="11"/>
  <c r="H222" i="11"/>
  <c r="H221" i="11"/>
  <c r="H22" i="11"/>
  <c r="H21" i="11"/>
  <c r="H525" i="11"/>
  <c r="H30" i="11"/>
  <c r="H29" i="11"/>
  <c r="H217" i="11"/>
  <c r="H1163" i="11"/>
  <c r="H1153" i="11"/>
  <c r="H1089" i="11"/>
  <c r="H1151" i="11"/>
  <c r="H1150" i="11"/>
  <c r="H1086" i="11"/>
  <c r="H1087" i="11"/>
  <c r="H951" i="11"/>
  <c r="H950" i="11"/>
  <c r="H949" i="11"/>
  <c r="H970" i="11"/>
  <c r="H964" i="11"/>
  <c r="H794" i="11"/>
  <c r="H793" i="11"/>
  <c r="H674" i="11"/>
  <c r="H821" i="11"/>
  <c r="H734" i="11"/>
  <c r="H1003" i="11"/>
  <c r="H883" i="11"/>
  <c r="H1157" i="11"/>
  <c r="H834" i="11"/>
  <c r="H991" i="11"/>
  <c r="H799" i="11"/>
  <c r="H528" i="11"/>
  <c r="H783" i="11"/>
  <c r="H577" i="11"/>
  <c r="H575" i="11"/>
  <c r="H573" i="11"/>
  <c r="H625" i="11"/>
  <c r="H620" i="11"/>
  <c r="H502" i="11"/>
  <c r="H582" i="11"/>
  <c r="H538" i="11"/>
  <c r="H537" i="11"/>
  <c r="H178" i="11"/>
  <c r="H176" i="11"/>
  <c r="H59" i="11"/>
  <c r="H491" i="11"/>
  <c r="H1011" i="11"/>
  <c r="H445" i="11"/>
  <c r="H317" i="11"/>
  <c r="H315" i="11"/>
  <c r="H189" i="11"/>
  <c r="H187" i="11"/>
  <c r="H184" i="11"/>
  <c r="H354" i="11"/>
  <c r="H814" i="11"/>
  <c r="H682" i="11"/>
  <c r="H414" i="11"/>
  <c r="H413" i="11"/>
  <c r="H316" i="11"/>
  <c r="H188" i="11"/>
  <c r="H559" i="11"/>
  <c r="H402" i="11"/>
  <c r="H431" i="11"/>
  <c r="H322" i="11"/>
  <c r="H191" i="11"/>
  <c r="H131" i="11"/>
  <c r="H44" i="11"/>
  <c r="H42" i="11"/>
  <c r="H387" i="11"/>
  <c r="H223" i="11"/>
  <c r="H38" i="11"/>
  <c r="H37" i="11"/>
  <c r="H493" i="11"/>
  <c r="H202" i="11"/>
  <c r="H308" i="11"/>
  <c r="H496" i="11"/>
  <c r="H681" i="11"/>
  <c r="H270" i="11"/>
  <c r="H130" i="11"/>
  <c r="H326" i="11"/>
  <c r="H174" i="11"/>
  <c r="H662" i="11"/>
  <c r="H27" i="11"/>
  <c r="H530" i="11"/>
  <c r="H419" i="11"/>
  <c r="H329" i="11"/>
  <c r="H151" i="11"/>
  <c r="H623" i="11"/>
  <c r="H94" i="11"/>
  <c r="H93" i="11"/>
  <c r="H34" i="11"/>
  <c r="H85" i="11"/>
  <c r="H153" i="11"/>
  <c r="H1038" i="11"/>
  <c r="H1039" i="11"/>
  <c r="H827" i="11"/>
  <c r="H757" i="11"/>
  <c r="H1035" i="11"/>
  <c r="H534" i="11"/>
  <c r="H53" i="11"/>
  <c r="H709" i="11"/>
  <c r="H707" i="11"/>
  <c r="H403" i="11"/>
  <c r="H346" i="11"/>
  <c r="H345" i="11"/>
  <c r="H887" i="11"/>
  <c r="H243" i="11"/>
  <c r="H886" i="11"/>
  <c r="H1095" i="11"/>
  <c r="H1092" i="11"/>
  <c r="H1004" i="11"/>
  <c r="H689" i="11"/>
  <c r="H688" i="11"/>
  <c r="H687" i="11"/>
  <c r="H710" i="11"/>
  <c r="H483" i="11"/>
  <c r="H66" i="11"/>
  <c r="H677" i="11"/>
  <c r="H815" i="11"/>
  <c r="H1164" i="11"/>
  <c r="H586" i="11"/>
  <c r="H63" i="11"/>
  <c r="H708" i="11"/>
  <c r="H141" i="11"/>
  <c r="H75" i="11"/>
  <c r="H590" i="11"/>
  <c r="H1143" i="11"/>
  <c r="H1142" i="11"/>
  <c r="H1141" i="11"/>
  <c r="H1079" i="11"/>
  <c r="H1078" i="11"/>
  <c r="H1077" i="11"/>
  <c r="H1025" i="11"/>
  <c r="H1083" i="11"/>
  <c r="H1091" i="11"/>
  <c r="H963" i="11"/>
  <c r="H1067" i="11"/>
  <c r="H1149" i="11"/>
  <c r="H915" i="11"/>
  <c r="H811" i="11"/>
  <c r="H725" i="11"/>
  <c r="H992" i="11"/>
  <c r="H990" i="11"/>
  <c r="H884" i="11"/>
  <c r="H1158" i="11"/>
  <c r="H810" i="11"/>
  <c r="H809" i="11"/>
  <c r="H782" i="11"/>
  <c r="H569" i="11"/>
  <c r="H565" i="11"/>
  <c r="H564" i="11"/>
  <c r="H1007" i="11"/>
  <c r="H843" i="11"/>
  <c r="H606" i="11"/>
  <c r="H838" i="11"/>
  <c r="H523" i="11"/>
  <c r="H522" i="11"/>
  <c r="H196" i="11"/>
  <c r="H668" i="11"/>
  <c r="H669" i="11"/>
  <c r="H306" i="11"/>
  <c r="H482" i="11"/>
  <c r="H665" i="11"/>
  <c r="H426" i="11"/>
  <c r="H425" i="11"/>
  <c r="H424" i="11"/>
  <c r="H298" i="11"/>
  <c r="H297" i="11"/>
  <c r="H296" i="11"/>
  <c r="H170" i="11"/>
  <c r="H168" i="11"/>
  <c r="H169" i="11"/>
  <c r="H165" i="11"/>
  <c r="H842" i="11"/>
  <c r="H603" i="11"/>
  <c r="H1084" i="11"/>
  <c r="H790" i="11"/>
  <c r="H683" i="11"/>
  <c r="H498" i="11"/>
  <c r="H410" i="11"/>
  <c r="H409" i="11"/>
  <c r="H301" i="11"/>
  <c r="H173" i="11"/>
  <c r="H667" i="11"/>
  <c r="H554" i="11"/>
  <c r="H357" i="11"/>
  <c r="H398" i="11"/>
  <c r="H304" i="11"/>
  <c r="H185" i="11"/>
  <c r="H40" i="11"/>
  <c r="H386" i="11"/>
  <c r="H289" i="11"/>
  <c r="H3" i="11"/>
  <c r="H39" i="11"/>
  <c r="H28" i="11"/>
  <c r="H610" i="11"/>
  <c r="H462" i="11"/>
  <c r="H397" i="11"/>
  <c r="H259" i="11"/>
  <c r="H116" i="11"/>
  <c r="H806" i="11"/>
  <c r="H449" i="11"/>
  <c r="H311" i="11"/>
  <c r="H101" i="11"/>
  <c r="H459" i="11"/>
  <c r="H73" i="11"/>
  <c r="H471" i="11"/>
  <c r="H6" i="11"/>
  <c r="H5" i="11"/>
  <c r="H531" i="11"/>
  <c r="H244" i="11"/>
  <c r="H87" i="11"/>
  <c r="H589" i="11"/>
  <c r="H395" i="11"/>
  <c r="H328" i="11"/>
  <c r="H605" i="11"/>
  <c r="H532" i="11"/>
  <c r="H95" i="11"/>
  <c r="H35" i="11"/>
  <c r="H89" i="11"/>
  <c r="H876" i="11"/>
  <c r="H583" i="11"/>
  <c r="H218" i="11"/>
  <c r="H335" i="11"/>
  <c r="H86" i="11"/>
  <c r="H741" i="11"/>
  <c r="H286" i="11"/>
  <c r="H285" i="11"/>
  <c r="H908" i="11"/>
  <c r="H1161" i="11"/>
  <c r="H961" i="11"/>
  <c r="H975" i="11"/>
  <c r="H974" i="11"/>
  <c r="H891" i="11"/>
  <c r="H747" i="11"/>
  <c r="H797" i="11"/>
  <c r="H796" i="11"/>
  <c r="H857" i="11"/>
  <c r="H1002" i="11"/>
  <c r="H512" i="11"/>
  <c r="H340" i="11"/>
  <c r="H880" i="11"/>
  <c r="H225" i="11"/>
  <c r="H307" i="11"/>
  <c r="H61" i="11"/>
  <c r="H481" i="11"/>
  <c r="H343" i="11"/>
  <c r="H54" i="11"/>
  <c r="H336" i="11"/>
  <c r="H1137" i="11"/>
  <c r="H1073" i="11"/>
  <c r="H1135" i="11"/>
  <c r="H1071" i="11"/>
  <c r="H1138" i="11"/>
  <c r="H1015" i="11"/>
  <c r="H1014" i="11"/>
  <c r="H1013" i="11"/>
  <c r="H927" i="11"/>
  <c r="H925" i="11"/>
  <c r="H1068" i="11"/>
  <c r="H936" i="11"/>
  <c r="H849" i="11"/>
  <c r="H1028" i="11"/>
  <c r="H1076" i="11"/>
  <c r="H944" i="11"/>
  <c r="H981" i="11"/>
  <c r="H762" i="11"/>
  <c r="H916" i="11"/>
  <c r="H798" i="11"/>
  <c r="H969" i="11"/>
  <c r="H765" i="11"/>
  <c r="H764" i="11"/>
  <c r="H1131" i="11"/>
  <c r="H800" i="11"/>
  <c r="H1070" i="11"/>
  <c r="H767" i="11"/>
  <c r="H510" i="11"/>
  <c r="H509" i="11"/>
  <c r="H508" i="11"/>
  <c r="H751" i="11"/>
  <c r="H657" i="11"/>
  <c r="H1154" i="11"/>
  <c r="H679" i="11"/>
  <c r="H988" i="11"/>
  <c r="H844" i="11"/>
  <c r="H722" i="11"/>
  <c r="H580" i="11"/>
  <c r="H1026" i="11"/>
  <c r="H839" i="11"/>
  <c r="H503" i="11"/>
  <c r="H851" i="11"/>
  <c r="H655" i="11"/>
  <c r="H434" i="11"/>
  <c r="H803" i="11"/>
  <c r="H651" i="11"/>
  <c r="H542" i="11"/>
  <c r="H541" i="11"/>
  <c r="H283" i="11"/>
  <c r="H155" i="11"/>
  <c r="H835" i="11"/>
  <c r="H555" i="11"/>
  <c r="H956" i="11"/>
  <c r="H653" i="11"/>
  <c r="H494" i="11"/>
  <c r="H282" i="11"/>
  <c r="H154" i="11"/>
  <c r="H1090" i="11"/>
  <c r="H801" i="11"/>
  <c r="H658" i="11"/>
  <c r="H521" i="11"/>
  <c r="H338" i="11"/>
  <c r="H293" i="11"/>
  <c r="H177" i="11"/>
  <c r="H83" i="11"/>
  <c r="H33" i="11"/>
  <c r="H371" i="11"/>
  <c r="H255" i="11"/>
  <c r="H195" i="11"/>
  <c r="H4" i="11"/>
  <c r="H26" i="11"/>
  <c r="H427" i="11"/>
  <c r="H1006" i="11"/>
  <c r="H266" i="11"/>
  <c r="H611" i="11"/>
  <c r="H440" i="11"/>
  <c r="H609" i="11"/>
  <c r="H385" i="11"/>
  <c r="H647" i="11"/>
  <c r="H420" i="11"/>
  <c r="H300" i="11"/>
  <c r="H65" i="11"/>
  <c r="H458" i="11"/>
  <c r="H24" i="11"/>
  <c r="H470" i="11"/>
  <c r="H469" i="11"/>
  <c r="H7" i="11"/>
  <c r="H327" i="11"/>
  <c r="H705" i="11"/>
  <c r="H563" i="11"/>
  <c r="H394" i="11"/>
  <c r="H299" i="11"/>
  <c r="H74" i="11"/>
  <c r="H604" i="11"/>
  <c r="H499" i="11"/>
  <c r="H88" i="11"/>
  <c r="F2" i="10"/>
  <c r="O16" i="10"/>
  <c r="O15" i="10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I2" i="10"/>
  <c r="M151" i="9"/>
  <c r="M152" i="9"/>
  <c r="J2" i="10" l="1"/>
  <c r="E2" i="10"/>
  <c r="D3" i="10" s="1"/>
  <c r="I3" i="10" s="1"/>
  <c r="B2" i="10"/>
  <c r="H2" i="10" s="1"/>
  <c r="B2" i="7"/>
  <c r="B2" i="9"/>
  <c r="O16" i="7"/>
  <c r="O15" i="7"/>
  <c r="P16" i="9"/>
  <c r="P1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2" i="9"/>
  <c r="M3" i="9"/>
  <c r="M4" i="9"/>
  <c r="M5" i="9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I2" i="9"/>
  <c r="F2" i="9"/>
  <c r="C2" i="10" l="1"/>
  <c r="G2" i="10" s="1"/>
  <c r="K2" i="10" s="1"/>
  <c r="M2" i="10" s="1"/>
  <c r="J2" i="9"/>
  <c r="E2" i="9"/>
  <c r="D3" i="9" s="1"/>
  <c r="I3" i="9" s="1"/>
  <c r="H2" i="9"/>
  <c r="C2" i="9"/>
  <c r="G2" i="9" s="1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I2" i="7"/>
  <c r="F2" i="7"/>
  <c r="E2" i="7" s="1"/>
  <c r="D3" i="7" s="1"/>
  <c r="I3" i="7" s="1"/>
  <c r="B3" i="10" l="1"/>
  <c r="H3" i="10" s="1"/>
  <c r="K2" i="9"/>
  <c r="N2" i="9" s="1"/>
  <c r="B3" i="9"/>
  <c r="J2" i="7"/>
  <c r="C2" i="7"/>
  <c r="G2" i="7" s="1"/>
  <c r="K2" i="7" s="1"/>
  <c r="H2" i="7"/>
  <c r="F3" i="10" l="1"/>
  <c r="J3" i="10" s="1"/>
  <c r="F3" i="9"/>
  <c r="C3" i="9" s="1"/>
  <c r="G3" i="9" s="1"/>
  <c r="H3" i="9"/>
  <c r="B3" i="7"/>
  <c r="H3" i="7" s="1"/>
  <c r="M2" i="7"/>
  <c r="C3" i="10" l="1"/>
  <c r="G3" i="10" s="1"/>
  <c r="E3" i="10"/>
  <c r="D4" i="10" s="1"/>
  <c r="I4" i="10" s="1"/>
  <c r="K3" i="9"/>
  <c r="N3" i="9" s="1"/>
  <c r="E3" i="9"/>
  <c r="D4" i="9" s="1"/>
  <c r="J3" i="9"/>
  <c r="B4" i="9"/>
  <c r="F3" i="7"/>
  <c r="J3" i="7" s="1"/>
  <c r="B4" i="10" l="1"/>
  <c r="F4" i="10" s="1"/>
  <c r="C4" i="10" s="1"/>
  <c r="G4" i="10" s="1"/>
  <c r="K3" i="10"/>
  <c r="M3" i="10" s="1"/>
  <c r="H4" i="9"/>
  <c r="F4" i="9"/>
  <c r="C4" i="9" s="1"/>
  <c r="G4" i="9" s="1"/>
  <c r="I4" i="9"/>
  <c r="C3" i="7"/>
  <c r="E3" i="7"/>
  <c r="D4" i="7" s="1"/>
  <c r="I4" i="7" s="1"/>
  <c r="H4" i="10" l="1"/>
  <c r="K4" i="10"/>
  <c r="M4" i="10" s="1"/>
  <c r="K4" i="9"/>
  <c r="N4" i="9" s="1"/>
  <c r="E4" i="10"/>
  <c r="D5" i="10" s="1"/>
  <c r="J4" i="10"/>
  <c r="B5" i="10"/>
  <c r="J4" i="9"/>
  <c r="E4" i="9"/>
  <c r="D5" i="9" s="1"/>
  <c r="B5" i="9"/>
  <c r="G3" i="7"/>
  <c r="K3" i="7" s="1"/>
  <c r="B4" i="7"/>
  <c r="H5" i="10" l="1"/>
  <c r="F5" i="10"/>
  <c r="I5" i="10"/>
  <c r="F5" i="9"/>
  <c r="C5" i="9" s="1"/>
  <c r="G5" i="9" s="1"/>
  <c r="H5" i="9"/>
  <c r="I5" i="9"/>
  <c r="H4" i="7"/>
  <c r="F4" i="7"/>
  <c r="M3" i="7"/>
  <c r="K5" i="9" l="1"/>
  <c r="N5" i="9" s="1"/>
  <c r="J5" i="10"/>
  <c r="E5" i="10"/>
  <c r="D6" i="10" s="1"/>
  <c r="C5" i="10"/>
  <c r="E5" i="9"/>
  <c r="D6" i="9" s="1"/>
  <c r="J5" i="9"/>
  <c r="B6" i="9"/>
  <c r="J4" i="7"/>
  <c r="E4" i="7"/>
  <c r="D5" i="7" s="1"/>
  <c r="I5" i="7" s="1"/>
  <c r="C4" i="7"/>
  <c r="I6" i="10" l="1"/>
  <c r="G5" i="10"/>
  <c r="B6" i="10"/>
  <c r="H6" i="9"/>
  <c r="F6" i="9"/>
  <c r="I6" i="9"/>
  <c r="G4" i="7"/>
  <c r="K4" i="7" s="1"/>
  <c r="B5" i="7"/>
  <c r="K5" i="10" l="1"/>
  <c r="M5" i="10" s="1"/>
  <c r="F6" i="10"/>
  <c r="C6" i="10" s="1"/>
  <c r="G6" i="10" s="1"/>
  <c r="H6" i="10"/>
  <c r="J6" i="9"/>
  <c r="E6" i="9"/>
  <c r="D7" i="9" s="1"/>
  <c r="C6" i="9"/>
  <c r="F5" i="7"/>
  <c r="C5" i="7" s="1"/>
  <c r="H5" i="7"/>
  <c r="M4" i="7"/>
  <c r="K6" i="10" l="1"/>
  <c r="M6" i="10" s="1"/>
  <c r="E6" i="10"/>
  <c r="D7" i="10" s="1"/>
  <c r="J6" i="10"/>
  <c r="B7" i="10"/>
  <c r="I7" i="9"/>
  <c r="G6" i="9"/>
  <c r="B7" i="9"/>
  <c r="G5" i="7"/>
  <c r="K5" i="7" s="1"/>
  <c r="B6" i="7"/>
  <c r="E5" i="7"/>
  <c r="D6" i="7" s="1"/>
  <c r="I6" i="7" s="1"/>
  <c r="J5" i="7"/>
  <c r="K6" i="9" l="1"/>
  <c r="N6" i="9" s="1"/>
  <c r="H7" i="10"/>
  <c r="F7" i="10"/>
  <c r="I7" i="10"/>
  <c r="F7" i="9"/>
  <c r="H7" i="9"/>
  <c r="H6" i="7"/>
  <c r="F6" i="7"/>
  <c r="M5" i="7"/>
  <c r="J7" i="10" l="1"/>
  <c r="E7" i="10"/>
  <c r="D8" i="10" s="1"/>
  <c r="C7" i="10"/>
  <c r="E7" i="9"/>
  <c r="D8" i="9" s="1"/>
  <c r="J7" i="9"/>
  <c r="C7" i="9"/>
  <c r="J6" i="7"/>
  <c r="C6" i="7"/>
  <c r="E6" i="7"/>
  <c r="D7" i="7" s="1"/>
  <c r="I7" i="7" s="1"/>
  <c r="G7" i="10" l="1"/>
  <c r="B8" i="10"/>
  <c r="I8" i="10"/>
  <c r="G7" i="9"/>
  <c r="B8" i="9"/>
  <c r="I8" i="9"/>
  <c r="G6" i="7"/>
  <c r="K6" i="7" s="1"/>
  <c r="B7" i="7"/>
  <c r="K7" i="10" l="1"/>
  <c r="M7" i="10" s="1"/>
  <c r="K7" i="9"/>
  <c r="N7" i="9" s="1"/>
  <c r="F8" i="10"/>
  <c r="C8" i="10" s="1"/>
  <c r="G8" i="10" s="1"/>
  <c r="H8" i="10"/>
  <c r="H8" i="9"/>
  <c r="F8" i="9"/>
  <c r="F7" i="7"/>
  <c r="C7" i="7" s="1"/>
  <c r="H7" i="7"/>
  <c r="M6" i="7"/>
  <c r="K8" i="10" l="1"/>
  <c r="M8" i="10" s="1"/>
  <c r="E8" i="10"/>
  <c r="D9" i="10" s="1"/>
  <c r="J8" i="10"/>
  <c r="B9" i="10"/>
  <c r="J8" i="9"/>
  <c r="E8" i="9"/>
  <c r="D9" i="9" s="1"/>
  <c r="C8" i="9"/>
  <c r="G7" i="7"/>
  <c r="K7" i="7" s="1"/>
  <c r="B8" i="7"/>
  <c r="J7" i="7"/>
  <c r="E7" i="7"/>
  <c r="D8" i="7" s="1"/>
  <c r="I8" i="7" s="1"/>
  <c r="H9" i="10" l="1"/>
  <c r="F9" i="10"/>
  <c r="C9" i="10" s="1"/>
  <c r="G9" i="10" s="1"/>
  <c r="I9" i="10"/>
  <c r="G8" i="9"/>
  <c r="B9" i="9"/>
  <c r="I9" i="9"/>
  <c r="F8" i="7"/>
  <c r="C8" i="7" s="1"/>
  <c r="G8" i="7" s="1"/>
  <c r="K8" i="7" s="1"/>
  <c r="H8" i="7"/>
  <c r="M7" i="7"/>
  <c r="K9" i="10" l="1"/>
  <c r="M9" i="10" s="1"/>
  <c r="K8" i="9"/>
  <c r="N8" i="9" s="1"/>
  <c r="J9" i="10"/>
  <c r="E9" i="10"/>
  <c r="D10" i="10" s="1"/>
  <c r="B10" i="10"/>
  <c r="H9" i="9"/>
  <c r="F9" i="9"/>
  <c r="B9" i="7"/>
  <c r="H9" i="7" s="1"/>
  <c r="M8" i="7"/>
  <c r="E8" i="7"/>
  <c r="D9" i="7" s="1"/>
  <c r="J8" i="7"/>
  <c r="F10" i="10" l="1"/>
  <c r="C10" i="10" s="1"/>
  <c r="G10" i="10" s="1"/>
  <c r="H10" i="10"/>
  <c r="I10" i="10"/>
  <c r="E9" i="9"/>
  <c r="D10" i="9" s="1"/>
  <c r="J9" i="9"/>
  <c r="C9" i="9"/>
  <c r="I9" i="7"/>
  <c r="F9" i="7"/>
  <c r="K10" i="10" l="1"/>
  <c r="M10" i="10" s="1"/>
  <c r="B11" i="10"/>
  <c r="H11" i="10" s="1"/>
  <c r="E10" i="10"/>
  <c r="D11" i="10" s="1"/>
  <c r="J10" i="10"/>
  <c r="G9" i="9"/>
  <c r="B10" i="9"/>
  <c r="I10" i="9"/>
  <c r="C9" i="7"/>
  <c r="E9" i="7"/>
  <c r="D10" i="7" s="1"/>
  <c r="I10" i="7" s="1"/>
  <c r="J9" i="7"/>
  <c r="K9" i="9" l="1"/>
  <c r="N9" i="9" s="1"/>
  <c r="I11" i="10"/>
  <c r="F11" i="10"/>
  <c r="H10" i="9"/>
  <c r="F10" i="9"/>
  <c r="C10" i="9" s="1"/>
  <c r="G10" i="9" s="1"/>
  <c r="G9" i="7"/>
  <c r="K9" i="7" s="1"/>
  <c r="B10" i="7"/>
  <c r="K10" i="9" l="1"/>
  <c r="N10" i="9" s="1"/>
  <c r="J11" i="10"/>
  <c r="E11" i="10"/>
  <c r="D12" i="10" s="1"/>
  <c r="C11" i="10"/>
  <c r="B11" i="9"/>
  <c r="J10" i="9"/>
  <c r="E10" i="9"/>
  <c r="D11" i="9" s="1"/>
  <c r="H10" i="7"/>
  <c r="F10" i="7"/>
  <c r="C10" i="7" s="1"/>
  <c r="G10" i="7" s="1"/>
  <c r="K10" i="7" s="1"/>
  <c r="M9" i="7"/>
  <c r="I12" i="10" l="1"/>
  <c r="G11" i="10"/>
  <c r="B12" i="10"/>
  <c r="I11" i="9"/>
  <c r="H11" i="9"/>
  <c r="F11" i="9"/>
  <c r="B11" i="7"/>
  <c r="H11" i="7" s="1"/>
  <c r="M10" i="7"/>
  <c r="E10" i="7"/>
  <c r="D11" i="7" s="1"/>
  <c r="I11" i="7" s="1"/>
  <c r="J10" i="7"/>
  <c r="K11" i="10" l="1"/>
  <c r="M11" i="10" s="1"/>
  <c r="F12" i="10"/>
  <c r="H12" i="10"/>
  <c r="E11" i="9"/>
  <c r="D12" i="9" s="1"/>
  <c r="J11" i="9"/>
  <c r="C11" i="9"/>
  <c r="F11" i="7"/>
  <c r="J12" i="10" l="1"/>
  <c r="E12" i="10"/>
  <c r="D13" i="10" s="1"/>
  <c r="C12" i="10"/>
  <c r="G11" i="9"/>
  <c r="B12" i="9"/>
  <c r="I12" i="9"/>
  <c r="E11" i="7"/>
  <c r="D12" i="7" s="1"/>
  <c r="I12" i="7" s="1"/>
  <c r="J11" i="7"/>
  <c r="C11" i="7"/>
  <c r="K11" i="9" l="1"/>
  <c r="N11" i="9" s="1"/>
  <c r="G12" i="10"/>
  <c r="B13" i="10"/>
  <c r="I13" i="10"/>
  <c r="H12" i="9"/>
  <c r="F12" i="9"/>
  <c r="C12" i="9" s="1"/>
  <c r="G12" i="9" s="1"/>
  <c r="G11" i="7"/>
  <c r="K11" i="7" s="1"/>
  <c r="B12" i="7"/>
  <c r="K12" i="10" l="1"/>
  <c r="M12" i="10" s="1"/>
  <c r="K12" i="9"/>
  <c r="N12" i="9" s="1"/>
  <c r="F13" i="10"/>
  <c r="C13" i="10" s="1"/>
  <c r="G13" i="10" s="1"/>
  <c r="H13" i="10"/>
  <c r="J12" i="9"/>
  <c r="E12" i="9"/>
  <c r="D13" i="9" s="1"/>
  <c r="B13" i="9"/>
  <c r="H12" i="7"/>
  <c r="F12" i="7"/>
  <c r="C12" i="7" s="1"/>
  <c r="G12" i="7" s="1"/>
  <c r="K12" i="7" s="1"/>
  <c r="M11" i="7"/>
  <c r="K13" i="10" l="1"/>
  <c r="M13" i="10" s="1"/>
  <c r="E13" i="10"/>
  <c r="D14" i="10" s="1"/>
  <c r="J13" i="10"/>
  <c r="B14" i="10"/>
  <c r="I13" i="9"/>
  <c r="F13" i="9"/>
  <c r="H13" i="9"/>
  <c r="B13" i="7"/>
  <c r="H13" i="7" s="1"/>
  <c r="M12" i="7"/>
  <c r="J12" i="7"/>
  <c r="E12" i="7"/>
  <c r="D13" i="7" s="1"/>
  <c r="I13" i="7" s="1"/>
  <c r="H14" i="10" l="1"/>
  <c r="F14" i="10"/>
  <c r="I14" i="10"/>
  <c r="E13" i="9"/>
  <c r="D14" i="9" s="1"/>
  <c r="J13" i="9"/>
  <c r="C13" i="9"/>
  <c r="F13" i="7"/>
  <c r="J14" i="10" l="1"/>
  <c r="E14" i="10"/>
  <c r="D15" i="10" s="1"/>
  <c r="C14" i="10"/>
  <c r="G13" i="9"/>
  <c r="B14" i="9"/>
  <c r="I14" i="9"/>
  <c r="E13" i="7"/>
  <c r="D14" i="7" s="1"/>
  <c r="I14" i="7" s="1"/>
  <c r="J13" i="7"/>
  <c r="C13" i="7"/>
  <c r="K13" i="9" l="1"/>
  <c r="N13" i="9" s="1"/>
  <c r="I15" i="10"/>
  <c r="G14" i="10"/>
  <c r="B15" i="10"/>
  <c r="H14" i="9"/>
  <c r="F14" i="9"/>
  <c r="C14" i="9" s="1"/>
  <c r="G14" i="9" s="1"/>
  <c r="G13" i="7"/>
  <c r="K13" i="7" s="1"/>
  <c r="B14" i="7"/>
  <c r="K14" i="10" l="1"/>
  <c r="M14" i="10" s="1"/>
  <c r="K14" i="9"/>
  <c r="N14" i="9" s="1"/>
  <c r="F15" i="10"/>
  <c r="C15" i="10" s="1"/>
  <c r="G15" i="10" s="1"/>
  <c r="H15" i="10"/>
  <c r="B15" i="9"/>
  <c r="J14" i="9"/>
  <c r="E14" i="9"/>
  <c r="D15" i="9" s="1"/>
  <c r="F14" i="7"/>
  <c r="H14" i="7"/>
  <c r="M13" i="7"/>
  <c r="K15" i="10" l="1"/>
  <c r="M15" i="10" s="1"/>
  <c r="E15" i="10"/>
  <c r="D16" i="10" s="1"/>
  <c r="J15" i="10"/>
  <c r="B16" i="10"/>
  <c r="I15" i="9"/>
  <c r="H15" i="9"/>
  <c r="F15" i="9"/>
  <c r="C14" i="7"/>
  <c r="J14" i="7"/>
  <c r="E14" i="7"/>
  <c r="D15" i="7" s="1"/>
  <c r="I15" i="7" s="1"/>
  <c r="H16" i="10" l="1"/>
  <c r="F16" i="10"/>
  <c r="I16" i="10"/>
  <c r="E15" i="9"/>
  <c r="D16" i="9" s="1"/>
  <c r="J15" i="9"/>
  <c r="C15" i="9"/>
  <c r="G14" i="7"/>
  <c r="K14" i="7" s="1"/>
  <c r="B15" i="7"/>
  <c r="J16" i="10" l="1"/>
  <c r="E16" i="10"/>
  <c r="D17" i="10" s="1"/>
  <c r="C16" i="10"/>
  <c r="G15" i="9"/>
  <c r="B16" i="9"/>
  <c r="I16" i="9"/>
  <c r="F15" i="7"/>
  <c r="C15" i="7" s="1"/>
  <c r="H15" i="7"/>
  <c r="M14" i="7"/>
  <c r="K15" i="9" l="1"/>
  <c r="N15" i="9" s="1"/>
  <c r="G16" i="10"/>
  <c r="B17" i="10"/>
  <c r="I17" i="10"/>
  <c r="H16" i="9"/>
  <c r="F16" i="9"/>
  <c r="C16" i="9" s="1"/>
  <c r="G16" i="9" s="1"/>
  <c r="G15" i="7"/>
  <c r="B16" i="7"/>
  <c r="H16" i="7" s="1"/>
  <c r="E15" i="7"/>
  <c r="D16" i="7" s="1"/>
  <c r="I16" i="7" s="1"/>
  <c r="J15" i="7"/>
  <c r="K16" i="10" l="1"/>
  <c r="M16" i="10" s="1"/>
  <c r="K16" i="9"/>
  <c r="N16" i="9" s="1"/>
  <c r="K15" i="7"/>
  <c r="M15" i="7" s="1"/>
  <c r="F17" i="10"/>
  <c r="C17" i="10" s="1"/>
  <c r="G17" i="10" s="1"/>
  <c r="H17" i="10"/>
  <c r="B17" i="9"/>
  <c r="J16" i="9"/>
  <c r="E16" i="9"/>
  <c r="D17" i="9" s="1"/>
  <c r="F16" i="7"/>
  <c r="K17" i="10" l="1"/>
  <c r="M17" i="10" s="1"/>
  <c r="E17" i="10"/>
  <c r="D18" i="10" s="1"/>
  <c r="J17" i="10"/>
  <c r="B18" i="10"/>
  <c r="I17" i="9"/>
  <c r="H17" i="9"/>
  <c r="F17" i="9"/>
  <c r="J16" i="7"/>
  <c r="E16" i="7"/>
  <c r="D17" i="7" s="1"/>
  <c r="I17" i="7" s="1"/>
  <c r="C16" i="7"/>
  <c r="H18" i="10" l="1"/>
  <c r="F18" i="10"/>
  <c r="I18" i="10"/>
  <c r="E17" i="9"/>
  <c r="D18" i="9" s="1"/>
  <c r="J17" i="9"/>
  <c r="C17" i="9"/>
  <c r="G16" i="7"/>
  <c r="K16" i="7" s="1"/>
  <c r="B17" i="7"/>
  <c r="J18" i="10" l="1"/>
  <c r="E18" i="10"/>
  <c r="D19" i="10" s="1"/>
  <c r="C18" i="10"/>
  <c r="G17" i="9"/>
  <c r="B18" i="9"/>
  <c r="I18" i="9"/>
  <c r="H17" i="7"/>
  <c r="F17" i="7"/>
  <c r="C17" i="7" s="1"/>
  <c r="G17" i="7" s="1"/>
  <c r="K17" i="7" s="1"/>
  <c r="M16" i="7"/>
  <c r="K17" i="9" l="1"/>
  <c r="N17" i="9" s="1"/>
  <c r="G18" i="10"/>
  <c r="B19" i="10"/>
  <c r="I19" i="10"/>
  <c r="H18" i="9"/>
  <c r="F18" i="9"/>
  <c r="C18" i="9" s="1"/>
  <c r="G18" i="9" s="1"/>
  <c r="B18" i="7"/>
  <c r="H18" i="7" s="1"/>
  <c r="M17" i="7"/>
  <c r="E17" i="7"/>
  <c r="D18" i="7" s="1"/>
  <c r="I18" i="7" s="1"/>
  <c r="J17" i="7"/>
  <c r="K18" i="10" l="1"/>
  <c r="M18" i="10" s="1"/>
  <c r="K18" i="9"/>
  <c r="N18" i="9" s="1"/>
  <c r="F19" i="10"/>
  <c r="C19" i="10" s="1"/>
  <c r="G19" i="10" s="1"/>
  <c r="H19" i="10"/>
  <c r="J18" i="9"/>
  <c r="E18" i="9"/>
  <c r="D19" i="9" s="1"/>
  <c r="B19" i="9"/>
  <c r="F18" i="7"/>
  <c r="K19" i="10" l="1"/>
  <c r="M19" i="10" s="1"/>
  <c r="E19" i="10"/>
  <c r="D20" i="10" s="1"/>
  <c r="J19" i="10"/>
  <c r="B20" i="10"/>
  <c r="H19" i="9"/>
  <c r="F19" i="9"/>
  <c r="I19" i="9"/>
  <c r="E18" i="7"/>
  <c r="D19" i="7" s="1"/>
  <c r="I19" i="7" s="1"/>
  <c r="J18" i="7"/>
  <c r="C18" i="7"/>
  <c r="H20" i="10" l="1"/>
  <c r="F20" i="10"/>
  <c r="I20" i="10"/>
  <c r="E19" i="9"/>
  <c r="D20" i="9" s="1"/>
  <c r="J19" i="9"/>
  <c r="C19" i="9"/>
  <c r="G18" i="7"/>
  <c r="K18" i="7" s="1"/>
  <c r="B19" i="7"/>
  <c r="J20" i="10" l="1"/>
  <c r="E20" i="10"/>
  <c r="D21" i="10" s="1"/>
  <c r="C20" i="10"/>
  <c r="G19" i="9"/>
  <c r="B20" i="9"/>
  <c r="I20" i="9"/>
  <c r="F19" i="7"/>
  <c r="H19" i="7"/>
  <c r="M18" i="7"/>
  <c r="K19" i="9" l="1"/>
  <c r="N19" i="9" s="1"/>
  <c r="G20" i="10"/>
  <c r="B21" i="10"/>
  <c r="I21" i="10"/>
  <c r="H20" i="9"/>
  <c r="F20" i="9"/>
  <c r="C20" i="9" s="1"/>
  <c r="G20" i="9" s="1"/>
  <c r="E19" i="7"/>
  <c r="D20" i="7" s="1"/>
  <c r="I20" i="7" s="1"/>
  <c r="J19" i="7"/>
  <c r="C19" i="7"/>
  <c r="K20" i="10" l="1"/>
  <c r="M20" i="10" s="1"/>
  <c r="K20" i="9"/>
  <c r="N20" i="9" s="1"/>
  <c r="F21" i="10"/>
  <c r="C21" i="10" s="1"/>
  <c r="G21" i="10" s="1"/>
  <c r="H21" i="10"/>
  <c r="E20" i="9"/>
  <c r="D21" i="9" s="1"/>
  <c r="J20" i="9"/>
  <c r="B21" i="9"/>
  <c r="G19" i="7"/>
  <c r="K19" i="7" s="1"/>
  <c r="B20" i="7"/>
  <c r="K21" i="10" l="1"/>
  <c r="M21" i="10" s="1"/>
  <c r="B22" i="10"/>
  <c r="E21" i="10"/>
  <c r="D22" i="10" s="1"/>
  <c r="J21" i="10"/>
  <c r="H21" i="9"/>
  <c r="F21" i="9"/>
  <c r="I21" i="9"/>
  <c r="H20" i="7"/>
  <c r="F20" i="7"/>
  <c r="M19" i="7"/>
  <c r="H22" i="10" l="1"/>
  <c r="F22" i="10"/>
  <c r="I22" i="10"/>
  <c r="E21" i="9"/>
  <c r="D22" i="9" s="1"/>
  <c r="J21" i="9"/>
  <c r="C21" i="9"/>
  <c r="C20" i="7"/>
  <c r="E20" i="7"/>
  <c r="D21" i="7" s="1"/>
  <c r="I21" i="7" s="1"/>
  <c r="J20" i="7"/>
  <c r="J22" i="10" l="1"/>
  <c r="E22" i="10"/>
  <c r="D23" i="10" s="1"/>
  <c r="C22" i="10"/>
  <c r="G21" i="9"/>
  <c r="B22" i="9"/>
  <c r="I22" i="9"/>
  <c r="G20" i="7"/>
  <c r="K20" i="7" s="1"/>
  <c r="B21" i="7"/>
  <c r="K21" i="9" l="1"/>
  <c r="N21" i="9" s="1"/>
  <c r="I23" i="10"/>
  <c r="G22" i="10"/>
  <c r="B23" i="10"/>
  <c r="H22" i="9"/>
  <c r="F22" i="9"/>
  <c r="C22" i="9" s="1"/>
  <c r="G22" i="9" s="1"/>
  <c r="H21" i="7"/>
  <c r="F21" i="7"/>
  <c r="C21" i="7" s="1"/>
  <c r="G21" i="7" s="1"/>
  <c r="K21" i="7" s="1"/>
  <c r="M20" i="7"/>
  <c r="K22" i="10" l="1"/>
  <c r="M22" i="10" s="1"/>
  <c r="K22" i="9"/>
  <c r="N22" i="9" s="1"/>
  <c r="F23" i="10"/>
  <c r="C23" i="10" s="1"/>
  <c r="G23" i="10" s="1"/>
  <c r="H23" i="10"/>
  <c r="B23" i="9"/>
  <c r="J22" i="9"/>
  <c r="E22" i="9"/>
  <c r="D23" i="9" s="1"/>
  <c r="M21" i="7"/>
  <c r="B22" i="7"/>
  <c r="E21" i="7"/>
  <c r="D22" i="7" s="1"/>
  <c r="I22" i="7" s="1"/>
  <c r="J21" i="7"/>
  <c r="K23" i="10" l="1"/>
  <c r="M23" i="10" s="1"/>
  <c r="E23" i="10"/>
  <c r="D24" i="10" s="1"/>
  <c r="J23" i="10"/>
  <c r="B24" i="10"/>
  <c r="I23" i="9"/>
  <c r="F23" i="9"/>
  <c r="C23" i="9" s="1"/>
  <c r="H23" i="9"/>
  <c r="F22" i="7"/>
  <c r="C22" i="7" s="1"/>
  <c r="G22" i="7" s="1"/>
  <c r="K22" i="7" s="1"/>
  <c r="H22" i="7"/>
  <c r="H24" i="10" l="1"/>
  <c r="F24" i="10"/>
  <c r="I24" i="10"/>
  <c r="G23" i="9"/>
  <c r="B24" i="9"/>
  <c r="E23" i="9"/>
  <c r="D24" i="9" s="1"/>
  <c r="J23" i="9"/>
  <c r="B23" i="7"/>
  <c r="M22" i="7"/>
  <c r="J22" i="7"/>
  <c r="E22" i="7"/>
  <c r="D23" i="7" s="1"/>
  <c r="I23" i="7" s="1"/>
  <c r="K23" i="9" l="1"/>
  <c r="N23" i="9" s="1"/>
  <c r="J24" i="10"/>
  <c r="E24" i="10"/>
  <c r="D25" i="10" s="1"/>
  <c r="C24" i="10"/>
  <c r="H24" i="9"/>
  <c r="F24" i="9"/>
  <c r="C24" i="9" s="1"/>
  <c r="G24" i="9" s="1"/>
  <c r="I24" i="9"/>
  <c r="H23" i="7"/>
  <c r="F23" i="7"/>
  <c r="C23" i="7" s="1"/>
  <c r="G23" i="7" s="1"/>
  <c r="K23" i="7" s="1"/>
  <c r="K24" i="9" l="1"/>
  <c r="N24" i="9" s="1"/>
  <c r="G24" i="10"/>
  <c r="B25" i="10"/>
  <c r="I25" i="10"/>
  <c r="B25" i="9"/>
  <c r="J24" i="9"/>
  <c r="E24" i="9"/>
  <c r="D25" i="9" s="1"/>
  <c r="B24" i="7"/>
  <c r="H24" i="7" s="1"/>
  <c r="M23" i="7"/>
  <c r="E23" i="7"/>
  <c r="D24" i="7" s="1"/>
  <c r="I24" i="7" s="1"/>
  <c r="J23" i="7"/>
  <c r="K24" i="10" l="1"/>
  <c r="M24" i="10" s="1"/>
  <c r="F25" i="10"/>
  <c r="C25" i="10" s="1"/>
  <c r="G25" i="10" s="1"/>
  <c r="H25" i="10"/>
  <c r="I25" i="9"/>
  <c r="H25" i="9"/>
  <c r="F25" i="9"/>
  <c r="C25" i="9" s="1"/>
  <c r="F24" i="7"/>
  <c r="K25" i="10" l="1"/>
  <c r="M25" i="10" s="1"/>
  <c r="E25" i="10"/>
  <c r="D26" i="10" s="1"/>
  <c r="J25" i="10"/>
  <c r="B26" i="10"/>
  <c r="G25" i="9"/>
  <c r="B26" i="9"/>
  <c r="E25" i="9"/>
  <c r="D26" i="9" s="1"/>
  <c r="J25" i="9"/>
  <c r="E24" i="7"/>
  <c r="D25" i="7" s="1"/>
  <c r="I25" i="7" s="1"/>
  <c r="J24" i="7"/>
  <c r="C24" i="7"/>
  <c r="K25" i="9" l="1"/>
  <c r="N25" i="9" s="1"/>
  <c r="H26" i="10"/>
  <c r="F26" i="10"/>
  <c r="I26" i="10"/>
  <c r="I26" i="9"/>
  <c r="H26" i="9"/>
  <c r="F26" i="9"/>
  <c r="C26" i="9" s="1"/>
  <c r="G26" i="9" s="1"/>
  <c r="G24" i="7"/>
  <c r="K24" i="7" s="1"/>
  <c r="B25" i="7"/>
  <c r="K26" i="9" l="1"/>
  <c r="N26" i="9" s="1"/>
  <c r="J26" i="10"/>
  <c r="E26" i="10"/>
  <c r="D27" i="10" s="1"/>
  <c r="C26" i="10"/>
  <c r="J26" i="9"/>
  <c r="E26" i="9"/>
  <c r="D27" i="9" s="1"/>
  <c r="B27" i="9"/>
  <c r="F25" i="7"/>
  <c r="C25" i="7" s="1"/>
  <c r="G25" i="7" s="1"/>
  <c r="K25" i="7" s="1"/>
  <c r="H25" i="7"/>
  <c r="M24" i="7"/>
  <c r="I27" i="10" l="1"/>
  <c r="G26" i="10"/>
  <c r="B27" i="10"/>
  <c r="H27" i="9"/>
  <c r="F27" i="9"/>
  <c r="I27" i="9"/>
  <c r="B26" i="7"/>
  <c r="M25" i="7"/>
  <c r="E25" i="7"/>
  <c r="D26" i="7" s="1"/>
  <c r="I26" i="7" s="1"/>
  <c r="J25" i="7"/>
  <c r="K26" i="10" l="1"/>
  <c r="M26" i="10" s="1"/>
  <c r="F27" i="10"/>
  <c r="C27" i="10" s="1"/>
  <c r="G27" i="10" s="1"/>
  <c r="H27" i="10"/>
  <c r="E27" i="9"/>
  <c r="D28" i="9" s="1"/>
  <c r="J27" i="9"/>
  <c r="C27" i="9"/>
  <c r="H26" i="7"/>
  <c r="F26" i="7"/>
  <c r="K27" i="10" l="1"/>
  <c r="M27" i="10" s="1"/>
  <c r="E27" i="10"/>
  <c r="D28" i="10" s="1"/>
  <c r="J27" i="10"/>
  <c r="B28" i="10"/>
  <c r="G27" i="9"/>
  <c r="B28" i="9"/>
  <c r="I28" i="9"/>
  <c r="E26" i="7"/>
  <c r="D27" i="7" s="1"/>
  <c r="I27" i="7" s="1"/>
  <c r="J26" i="7"/>
  <c r="C26" i="7"/>
  <c r="K27" i="9" l="1"/>
  <c r="N27" i="9" s="1"/>
  <c r="H28" i="10"/>
  <c r="F28" i="10"/>
  <c r="I28" i="10"/>
  <c r="H28" i="9"/>
  <c r="F28" i="9"/>
  <c r="C28" i="9" s="1"/>
  <c r="G28" i="9" s="1"/>
  <c r="G26" i="7"/>
  <c r="K26" i="7" s="1"/>
  <c r="B27" i="7"/>
  <c r="K28" i="9" l="1"/>
  <c r="N28" i="9" s="1"/>
  <c r="J28" i="10"/>
  <c r="E28" i="10"/>
  <c r="D29" i="10" s="1"/>
  <c r="C28" i="10"/>
  <c r="B29" i="9"/>
  <c r="J28" i="9"/>
  <c r="E28" i="9"/>
  <c r="D29" i="9" s="1"/>
  <c r="H27" i="7"/>
  <c r="F27" i="7"/>
  <c r="C27" i="7" s="1"/>
  <c r="G27" i="7" s="1"/>
  <c r="K27" i="7" s="1"/>
  <c r="M26" i="7"/>
  <c r="G28" i="10" l="1"/>
  <c r="B29" i="10"/>
  <c r="I29" i="10"/>
  <c r="I29" i="9"/>
  <c r="F29" i="9"/>
  <c r="H29" i="9"/>
  <c r="B28" i="7"/>
  <c r="H28" i="7" s="1"/>
  <c r="M27" i="7"/>
  <c r="J27" i="7"/>
  <c r="E27" i="7"/>
  <c r="D28" i="7" s="1"/>
  <c r="I28" i="7" s="1"/>
  <c r="K28" i="10" l="1"/>
  <c r="M28" i="10" s="1"/>
  <c r="F29" i="10"/>
  <c r="C29" i="10" s="1"/>
  <c r="G29" i="10" s="1"/>
  <c r="H29" i="10"/>
  <c r="E29" i="9"/>
  <c r="D30" i="9" s="1"/>
  <c r="J29" i="9"/>
  <c r="C29" i="9"/>
  <c r="F28" i="7"/>
  <c r="K29" i="10" l="1"/>
  <c r="M29" i="10" s="1"/>
  <c r="E29" i="10"/>
  <c r="D30" i="10" s="1"/>
  <c r="J29" i="10"/>
  <c r="B30" i="10"/>
  <c r="G29" i="9"/>
  <c r="B30" i="9"/>
  <c r="I30" i="9"/>
  <c r="E28" i="7"/>
  <c r="D29" i="7" s="1"/>
  <c r="I29" i="7" s="1"/>
  <c r="J28" i="7"/>
  <c r="C28" i="7"/>
  <c r="K29" i="9" l="1"/>
  <c r="N29" i="9" s="1"/>
  <c r="H30" i="10"/>
  <c r="F30" i="10"/>
  <c r="I30" i="10"/>
  <c r="H30" i="9"/>
  <c r="F30" i="9"/>
  <c r="C30" i="9" s="1"/>
  <c r="G30" i="9" s="1"/>
  <c r="G28" i="7"/>
  <c r="K28" i="7" s="1"/>
  <c r="B29" i="7"/>
  <c r="K30" i="9" l="1"/>
  <c r="N30" i="9" s="1"/>
  <c r="J30" i="10"/>
  <c r="E30" i="10"/>
  <c r="D31" i="10" s="1"/>
  <c r="C30" i="10"/>
  <c r="B31" i="9"/>
  <c r="J30" i="9"/>
  <c r="E30" i="9"/>
  <c r="D31" i="9" s="1"/>
  <c r="F29" i="7"/>
  <c r="H29" i="7"/>
  <c r="M28" i="7"/>
  <c r="I31" i="10" l="1"/>
  <c r="G30" i="10"/>
  <c r="B31" i="10"/>
  <c r="I31" i="9"/>
  <c r="H31" i="9"/>
  <c r="F31" i="9"/>
  <c r="C31" i="9" s="1"/>
  <c r="E29" i="7"/>
  <c r="D30" i="7" s="1"/>
  <c r="I30" i="7" s="1"/>
  <c r="J29" i="7"/>
  <c r="C29" i="7"/>
  <c r="K30" i="10" l="1"/>
  <c r="M30" i="10" s="1"/>
  <c r="F31" i="10"/>
  <c r="C31" i="10" s="1"/>
  <c r="G31" i="10" s="1"/>
  <c r="H31" i="10"/>
  <c r="G31" i="9"/>
  <c r="B32" i="9"/>
  <c r="E31" i="9"/>
  <c r="D32" i="9" s="1"/>
  <c r="J31" i="9"/>
  <c r="G29" i="7"/>
  <c r="K29" i="7" s="1"/>
  <c r="B30" i="7"/>
  <c r="K31" i="10" l="1"/>
  <c r="M31" i="10" s="1"/>
  <c r="K31" i="9"/>
  <c r="N31" i="9" s="1"/>
  <c r="E31" i="10"/>
  <c r="D32" i="10" s="1"/>
  <c r="J31" i="10"/>
  <c r="B32" i="10"/>
  <c r="H32" i="9"/>
  <c r="F32" i="9"/>
  <c r="C32" i="9" s="1"/>
  <c r="G32" i="9" s="1"/>
  <c r="I32" i="9"/>
  <c r="F30" i="7"/>
  <c r="C30" i="7" s="1"/>
  <c r="G30" i="7" s="1"/>
  <c r="K30" i="7" s="1"/>
  <c r="H30" i="7"/>
  <c r="M29" i="7"/>
  <c r="K32" i="9" l="1"/>
  <c r="N32" i="9" s="1"/>
  <c r="H32" i="10"/>
  <c r="F32" i="10"/>
  <c r="I32" i="10"/>
  <c r="B33" i="9"/>
  <c r="J32" i="9"/>
  <c r="E32" i="9"/>
  <c r="D33" i="9" s="1"/>
  <c r="B31" i="7"/>
  <c r="H31" i="7" s="1"/>
  <c r="M30" i="7"/>
  <c r="E30" i="7"/>
  <c r="D31" i="7" s="1"/>
  <c r="I31" i="7" s="1"/>
  <c r="J30" i="7"/>
  <c r="J32" i="10" l="1"/>
  <c r="E32" i="10"/>
  <c r="D33" i="10" s="1"/>
  <c r="C32" i="10"/>
  <c r="I33" i="9"/>
  <c r="F33" i="9"/>
  <c r="C33" i="9" s="1"/>
  <c r="H33" i="9"/>
  <c r="F31" i="7"/>
  <c r="G32" i="10" l="1"/>
  <c r="B33" i="10"/>
  <c r="I33" i="10"/>
  <c r="G33" i="9"/>
  <c r="B34" i="9"/>
  <c r="E33" i="9"/>
  <c r="D34" i="9" s="1"/>
  <c r="J33" i="9"/>
  <c r="J31" i="7"/>
  <c r="E31" i="7"/>
  <c r="D32" i="7" s="1"/>
  <c r="I32" i="7" s="1"/>
  <c r="C31" i="7"/>
  <c r="K32" i="10" l="1"/>
  <c r="M32" i="10" s="1"/>
  <c r="K33" i="9"/>
  <c r="N33" i="9" s="1"/>
  <c r="F33" i="10"/>
  <c r="C33" i="10" s="1"/>
  <c r="G33" i="10" s="1"/>
  <c r="H33" i="10"/>
  <c r="H34" i="9"/>
  <c r="F34" i="9"/>
  <c r="C34" i="9" s="1"/>
  <c r="G34" i="9" s="1"/>
  <c r="I34" i="9"/>
  <c r="G31" i="7"/>
  <c r="K31" i="7" s="1"/>
  <c r="B32" i="7"/>
  <c r="K33" i="10" l="1"/>
  <c r="M33" i="10" s="1"/>
  <c r="K34" i="9"/>
  <c r="N34" i="9" s="1"/>
  <c r="E33" i="10"/>
  <c r="D34" i="10" s="1"/>
  <c r="J33" i="10"/>
  <c r="B34" i="10"/>
  <c r="J34" i="9"/>
  <c r="E34" i="9"/>
  <c r="D35" i="9" s="1"/>
  <c r="B35" i="9"/>
  <c r="H32" i="7"/>
  <c r="F32" i="7"/>
  <c r="C32" i="7" s="1"/>
  <c r="M31" i="7"/>
  <c r="H34" i="10" l="1"/>
  <c r="F34" i="10"/>
  <c r="I34" i="10"/>
  <c r="I35" i="9"/>
  <c r="H35" i="9"/>
  <c r="F35" i="9"/>
  <c r="G32" i="7"/>
  <c r="K32" i="7" s="1"/>
  <c r="B33" i="7"/>
  <c r="J32" i="7"/>
  <c r="E32" i="7"/>
  <c r="D33" i="7" s="1"/>
  <c r="I33" i="7" s="1"/>
  <c r="J34" i="10" l="1"/>
  <c r="E34" i="10"/>
  <c r="D35" i="10" s="1"/>
  <c r="C34" i="10"/>
  <c r="E35" i="9"/>
  <c r="D36" i="9" s="1"/>
  <c r="J35" i="9"/>
  <c r="C35" i="9"/>
  <c r="F33" i="7"/>
  <c r="C33" i="7" s="1"/>
  <c r="G33" i="7" s="1"/>
  <c r="K33" i="7" s="1"/>
  <c r="H33" i="7"/>
  <c r="M32" i="7"/>
  <c r="G34" i="10" l="1"/>
  <c r="B35" i="10"/>
  <c r="I35" i="10"/>
  <c r="G35" i="9"/>
  <c r="B36" i="9"/>
  <c r="I36" i="9"/>
  <c r="B34" i="7"/>
  <c r="H34" i="7" s="1"/>
  <c r="M33" i="7"/>
  <c r="J33" i="7"/>
  <c r="E33" i="7"/>
  <c r="D34" i="7" s="1"/>
  <c r="I34" i="7" s="1"/>
  <c r="K34" i="10" l="1"/>
  <c r="M34" i="10" s="1"/>
  <c r="K35" i="9"/>
  <c r="N35" i="9" s="1"/>
  <c r="F35" i="10"/>
  <c r="C35" i="10" s="1"/>
  <c r="G35" i="10" s="1"/>
  <c r="H35" i="10"/>
  <c r="H36" i="9"/>
  <c r="F36" i="9"/>
  <c r="C36" i="9" s="1"/>
  <c r="G36" i="9" s="1"/>
  <c r="F34" i="7"/>
  <c r="K35" i="10" l="1"/>
  <c r="M35" i="10" s="1"/>
  <c r="K36" i="9"/>
  <c r="N36" i="9" s="1"/>
  <c r="E35" i="10"/>
  <c r="D36" i="10" s="1"/>
  <c r="J35" i="10"/>
  <c r="B36" i="10"/>
  <c r="B37" i="9"/>
  <c r="E36" i="9"/>
  <c r="D37" i="9" s="1"/>
  <c r="J36" i="9"/>
  <c r="J34" i="7"/>
  <c r="E34" i="7"/>
  <c r="D35" i="7" s="1"/>
  <c r="I35" i="7" s="1"/>
  <c r="C34" i="7"/>
  <c r="H36" i="10" l="1"/>
  <c r="F36" i="10"/>
  <c r="I36" i="10"/>
  <c r="I37" i="9"/>
  <c r="H37" i="9"/>
  <c r="F37" i="9"/>
  <c r="G34" i="7"/>
  <c r="K34" i="7" s="1"/>
  <c r="B35" i="7"/>
  <c r="J36" i="10" l="1"/>
  <c r="E36" i="10"/>
  <c r="D37" i="10" s="1"/>
  <c r="C36" i="10"/>
  <c r="E37" i="9"/>
  <c r="D38" i="9" s="1"/>
  <c r="J37" i="9"/>
  <c r="C37" i="9"/>
  <c r="H35" i="7"/>
  <c r="F35" i="7"/>
  <c r="M34" i="7"/>
  <c r="G36" i="10" l="1"/>
  <c r="B37" i="10"/>
  <c r="I37" i="10"/>
  <c r="G37" i="9"/>
  <c r="B38" i="9"/>
  <c r="I38" i="9"/>
  <c r="E35" i="7"/>
  <c r="D36" i="7" s="1"/>
  <c r="I36" i="7" s="1"/>
  <c r="J35" i="7"/>
  <c r="C35" i="7"/>
  <c r="K36" i="10" l="1"/>
  <c r="M36" i="10" s="1"/>
  <c r="K37" i="9"/>
  <c r="N37" i="9" s="1"/>
  <c r="F37" i="10"/>
  <c r="C37" i="10" s="1"/>
  <c r="G37" i="10" s="1"/>
  <c r="H37" i="10"/>
  <c r="H38" i="9"/>
  <c r="F38" i="9"/>
  <c r="C38" i="9" s="1"/>
  <c r="G38" i="9" s="1"/>
  <c r="G35" i="7"/>
  <c r="K35" i="7" s="1"/>
  <c r="B36" i="7"/>
  <c r="K37" i="10" l="1"/>
  <c r="M37" i="10" s="1"/>
  <c r="K38" i="9"/>
  <c r="N38" i="9" s="1"/>
  <c r="E37" i="10"/>
  <c r="D38" i="10" s="1"/>
  <c r="J37" i="10"/>
  <c r="B38" i="10"/>
  <c r="J38" i="9"/>
  <c r="E38" i="9"/>
  <c r="D39" i="9" s="1"/>
  <c r="B39" i="9"/>
  <c r="H36" i="7"/>
  <c r="F36" i="7"/>
  <c r="M35" i="7"/>
  <c r="H38" i="10" l="1"/>
  <c r="F38" i="10"/>
  <c r="I38" i="10"/>
  <c r="F39" i="9"/>
  <c r="H39" i="9"/>
  <c r="I39" i="9"/>
  <c r="C36" i="7"/>
  <c r="J36" i="7"/>
  <c r="E36" i="7"/>
  <c r="D37" i="7" s="1"/>
  <c r="I37" i="7" s="1"/>
  <c r="J38" i="10" l="1"/>
  <c r="E38" i="10"/>
  <c r="D39" i="10" s="1"/>
  <c r="C38" i="10"/>
  <c r="E39" i="9"/>
  <c r="D40" i="9" s="1"/>
  <c r="J39" i="9"/>
  <c r="C39" i="9"/>
  <c r="G36" i="7"/>
  <c r="K36" i="7" s="1"/>
  <c r="B37" i="7"/>
  <c r="G38" i="10" l="1"/>
  <c r="B39" i="10"/>
  <c r="I39" i="10"/>
  <c r="G39" i="9"/>
  <c r="B40" i="9"/>
  <c r="I40" i="9"/>
  <c r="H37" i="7"/>
  <c r="F37" i="7"/>
  <c r="M36" i="7"/>
  <c r="K38" i="10" l="1"/>
  <c r="M38" i="10" s="1"/>
  <c r="K39" i="9"/>
  <c r="N39" i="9" s="1"/>
  <c r="F39" i="10"/>
  <c r="C39" i="10" s="1"/>
  <c r="G39" i="10" s="1"/>
  <c r="H39" i="10"/>
  <c r="H40" i="9"/>
  <c r="F40" i="9"/>
  <c r="C40" i="9" s="1"/>
  <c r="G40" i="9" s="1"/>
  <c r="C37" i="7"/>
  <c r="J37" i="7"/>
  <c r="E37" i="7"/>
  <c r="D38" i="7" s="1"/>
  <c r="I38" i="7" s="1"/>
  <c r="K39" i="10" l="1"/>
  <c r="M39" i="10" s="1"/>
  <c r="K40" i="9"/>
  <c r="N40" i="9" s="1"/>
  <c r="E39" i="10"/>
  <c r="D40" i="10" s="1"/>
  <c r="J39" i="10"/>
  <c r="B40" i="10"/>
  <c r="B41" i="9"/>
  <c r="E40" i="9"/>
  <c r="D41" i="9" s="1"/>
  <c r="J40" i="9"/>
  <c r="G37" i="7"/>
  <c r="K37" i="7" s="1"/>
  <c r="B38" i="7"/>
  <c r="H40" i="10" l="1"/>
  <c r="F40" i="10"/>
  <c r="I40" i="10"/>
  <c r="I41" i="9"/>
  <c r="H41" i="9"/>
  <c r="F41" i="9"/>
  <c r="H38" i="7"/>
  <c r="F38" i="7"/>
  <c r="C38" i="7" s="1"/>
  <c r="G38" i="7" s="1"/>
  <c r="K38" i="7" s="1"/>
  <c r="M37" i="7"/>
  <c r="J40" i="10" l="1"/>
  <c r="E40" i="10"/>
  <c r="D41" i="10" s="1"/>
  <c r="C40" i="10"/>
  <c r="E41" i="9"/>
  <c r="D42" i="9" s="1"/>
  <c r="J41" i="9"/>
  <c r="C41" i="9"/>
  <c r="M38" i="7"/>
  <c r="B39" i="7"/>
  <c r="J38" i="7"/>
  <c r="E38" i="7"/>
  <c r="D39" i="7" s="1"/>
  <c r="I39" i="7" s="1"/>
  <c r="G40" i="10" l="1"/>
  <c r="B41" i="10"/>
  <c r="I41" i="10"/>
  <c r="G41" i="9"/>
  <c r="B42" i="9"/>
  <c r="I42" i="9"/>
  <c r="H39" i="7"/>
  <c r="F39" i="7"/>
  <c r="C39" i="7" s="1"/>
  <c r="G39" i="7" s="1"/>
  <c r="K39" i="7" s="1"/>
  <c r="K40" i="10" l="1"/>
  <c r="M40" i="10" s="1"/>
  <c r="K41" i="9"/>
  <c r="N41" i="9" s="1"/>
  <c r="F41" i="10"/>
  <c r="C41" i="10" s="1"/>
  <c r="G41" i="10" s="1"/>
  <c r="H41" i="10"/>
  <c r="H42" i="9"/>
  <c r="F42" i="9"/>
  <c r="C42" i="9" s="1"/>
  <c r="G42" i="9" s="1"/>
  <c r="B40" i="7"/>
  <c r="H40" i="7" s="1"/>
  <c r="M39" i="7"/>
  <c r="E39" i="7"/>
  <c r="D40" i="7" s="1"/>
  <c r="I40" i="7" s="1"/>
  <c r="J39" i="7"/>
  <c r="K41" i="10" l="1"/>
  <c r="M41" i="10" s="1"/>
  <c r="K42" i="9"/>
  <c r="N42" i="9" s="1"/>
  <c r="E41" i="10"/>
  <c r="D42" i="10" s="1"/>
  <c r="J41" i="10"/>
  <c r="B42" i="10"/>
  <c r="J42" i="9"/>
  <c r="E42" i="9"/>
  <c r="D43" i="9" s="1"/>
  <c r="B43" i="9"/>
  <c r="F40" i="7"/>
  <c r="H42" i="10" l="1"/>
  <c r="F42" i="10"/>
  <c r="I42" i="10"/>
  <c r="F43" i="9"/>
  <c r="H43" i="9"/>
  <c r="I43" i="9"/>
  <c r="E40" i="7"/>
  <c r="D41" i="7" s="1"/>
  <c r="I41" i="7" s="1"/>
  <c r="J40" i="7"/>
  <c r="C40" i="7"/>
  <c r="J42" i="10" l="1"/>
  <c r="E42" i="10"/>
  <c r="D43" i="10" s="1"/>
  <c r="C42" i="10"/>
  <c r="E43" i="9"/>
  <c r="D44" i="9" s="1"/>
  <c r="J43" i="9"/>
  <c r="C43" i="9"/>
  <c r="G40" i="7"/>
  <c r="K40" i="7" s="1"/>
  <c r="B41" i="7"/>
  <c r="G42" i="10" l="1"/>
  <c r="B43" i="10"/>
  <c r="I43" i="10"/>
  <c r="G43" i="9"/>
  <c r="B44" i="9"/>
  <c r="I44" i="9"/>
  <c r="H41" i="7"/>
  <c r="F41" i="7"/>
  <c r="C41" i="7" s="1"/>
  <c r="G41" i="7" s="1"/>
  <c r="K41" i="7" s="1"/>
  <c r="M40" i="7"/>
  <c r="K42" i="10" l="1"/>
  <c r="M42" i="10" s="1"/>
  <c r="K43" i="9"/>
  <c r="N43" i="9" s="1"/>
  <c r="F43" i="10"/>
  <c r="C43" i="10" s="1"/>
  <c r="G43" i="10" s="1"/>
  <c r="H43" i="10"/>
  <c r="H44" i="9"/>
  <c r="F44" i="9"/>
  <c r="C44" i="9" s="1"/>
  <c r="G44" i="9" s="1"/>
  <c r="B42" i="7"/>
  <c r="H42" i="7" s="1"/>
  <c r="M41" i="7"/>
  <c r="E41" i="7"/>
  <c r="D42" i="7" s="1"/>
  <c r="I42" i="7" s="1"/>
  <c r="J41" i="7"/>
  <c r="K43" i="10" l="1"/>
  <c r="M43" i="10" s="1"/>
  <c r="K44" i="9"/>
  <c r="N44" i="9" s="1"/>
  <c r="E43" i="10"/>
  <c r="D44" i="10" s="1"/>
  <c r="J43" i="10"/>
  <c r="B44" i="10"/>
  <c r="J44" i="9"/>
  <c r="E44" i="9"/>
  <c r="D45" i="9" s="1"/>
  <c r="B45" i="9"/>
  <c r="F42" i="7"/>
  <c r="H44" i="10" l="1"/>
  <c r="F44" i="10"/>
  <c r="I44" i="10"/>
  <c r="F45" i="9"/>
  <c r="H45" i="9"/>
  <c r="I45" i="9"/>
  <c r="C42" i="7"/>
  <c r="J42" i="7"/>
  <c r="E42" i="7"/>
  <c r="D43" i="7" s="1"/>
  <c r="I43" i="7" s="1"/>
  <c r="J44" i="10" l="1"/>
  <c r="E44" i="10"/>
  <c r="D45" i="10" s="1"/>
  <c r="C44" i="10"/>
  <c r="E45" i="9"/>
  <c r="D46" i="9" s="1"/>
  <c r="J45" i="9"/>
  <c r="C45" i="9"/>
  <c r="G42" i="7"/>
  <c r="K42" i="7" s="1"/>
  <c r="B43" i="7"/>
  <c r="G44" i="10" l="1"/>
  <c r="B45" i="10"/>
  <c r="I45" i="10"/>
  <c r="G45" i="9"/>
  <c r="B46" i="9"/>
  <c r="I46" i="9"/>
  <c r="F43" i="7"/>
  <c r="C43" i="7" s="1"/>
  <c r="G43" i="7" s="1"/>
  <c r="K43" i="7" s="1"/>
  <c r="H43" i="7"/>
  <c r="M42" i="7"/>
  <c r="K44" i="10" l="1"/>
  <c r="M44" i="10" s="1"/>
  <c r="K45" i="9"/>
  <c r="N45" i="9" s="1"/>
  <c r="F45" i="10"/>
  <c r="C45" i="10" s="1"/>
  <c r="G45" i="10" s="1"/>
  <c r="H45" i="10"/>
  <c r="H46" i="9"/>
  <c r="F46" i="9"/>
  <c r="C46" i="9" s="1"/>
  <c r="G46" i="9" s="1"/>
  <c r="B44" i="7"/>
  <c r="M43" i="7"/>
  <c r="J43" i="7"/>
  <c r="E43" i="7"/>
  <c r="D44" i="7" s="1"/>
  <c r="I44" i="7" s="1"/>
  <c r="K45" i="10" l="1"/>
  <c r="M45" i="10" s="1"/>
  <c r="K46" i="9"/>
  <c r="N46" i="9" s="1"/>
  <c r="E45" i="10"/>
  <c r="D46" i="10" s="1"/>
  <c r="J45" i="10"/>
  <c r="B46" i="10"/>
  <c r="J46" i="9"/>
  <c r="E46" i="9"/>
  <c r="D47" i="9" s="1"/>
  <c r="B47" i="9"/>
  <c r="H44" i="7"/>
  <c r="F44" i="7"/>
  <c r="C44" i="7" s="1"/>
  <c r="G44" i="7" s="1"/>
  <c r="K44" i="7" s="1"/>
  <c r="H46" i="10" l="1"/>
  <c r="F46" i="10"/>
  <c r="I46" i="10"/>
  <c r="I47" i="9"/>
  <c r="F47" i="9"/>
  <c r="H47" i="9"/>
  <c r="B45" i="7"/>
  <c r="H45" i="7" s="1"/>
  <c r="M44" i="7"/>
  <c r="E44" i="7"/>
  <c r="D45" i="7" s="1"/>
  <c r="I45" i="7" s="1"/>
  <c r="J44" i="7"/>
  <c r="J46" i="10" l="1"/>
  <c r="E46" i="10"/>
  <c r="D47" i="10" s="1"/>
  <c r="C46" i="10"/>
  <c r="E47" i="9"/>
  <c r="D48" i="9" s="1"/>
  <c r="J47" i="9"/>
  <c r="C47" i="9"/>
  <c r="F45" i="7"/>
  <c r="G46" i="10" l="1"/>
  <c r="B47" i="10"/>
  <c r="I47" i="10"/>
  <c r="G47" i="9"/>
  <c r="B48" i="9"/>
  <c r="I48" i="9"/>
  <c r="J45" i="7"/>
  <c r="E45" i="7"/>
  <c r="D46" i="7" s="1"/>
  <c r="I46" i="7" s="1"/>
  <c r="C45" i="7"/>
  <c r="K46" i="10" l="1"/>
  <c r="M46" i="10" s="1"/>
  <c r="K47" i="9"/>
  <c r="N47" i="9" s="1"/>
  <c r="F47" i="10"/>
  <c r="C47" i="10" s="1"/>
  <c r="G47" i="10" s="1"/>
  <c r="H47" i="10"/>
  <c r="H48" i="9"/>
  <c r="F48" i="9"/>
  <c r="C48" i="9" s="1"/>
  <c r="G48" i="9" s="1"/>
  <c r="G45" i="7"/>
  <c r="K45" i="7" s="1"/>
  <c r="B46" i="7"/>
  <c r="K47" i="10" l="1"/>
  <c r="M47" i="10" s="1"/>
  <c r="K48" i="9"/>
  <c r="N48" i="9" s="1"/>
  <c r="E47" i="10"/>
  <c r="D48" i="10" s="1"/>
  <c r="J47" i="10"/>
  <c r="B48" i="10"/>
  <c r="B49" i="9"/>
  <c r="J48" i="9"/>
  <c r="E48" i="9"/>
  <c r="D49" i="9" s="1"/>
  <c r="F46" i="7"/>
  <c r="C46" i="7" s="1"/>
  <c r="H46" i="7"/>
  <c r="M45" i="7"/>
  <c r="H48" i="10" l="1"/>
  <c r="F48" i="10"/>
  <c r="I48" i="10"/>
  <c r="I49" i="9"/>
  <c r="F49" i="9"/>
  <c r="H49" i="9"/>
  <c r="G46" i="7"/>
  <c r="K46" i="7" s="1"/>
  <c r="B47" i="7"/>
  <c r="H47" i="7" s="1"/>
  <c r="E46" i="7"/>
  <c r="D47" i="7" s="1"/>
  <c r="I47" i="7" s="1"/>
  <c r="J46" i="7"/>
  <c r="J48" i="10" l="1"/>
  <c r="E48" i="10"/>
  <c r="D49" i="10" s="1"/>
  <c r="C48" i="10"/>
  <c r="E49" i="9"/>
  <c r="D50" i="9" s="1"/>
  <c r="J49" i="9"/>
  <c r="C49" i="9"/>
  <c r="M46" i="7"/>
  <c r="F47" i="7"/>
  <c r="G48" i="10" l="1"/>
  <c r="B49" i="10"/>
  <c r="I49" i="10"/>
  <c r="G49" i="9"/>
  <c r="B50" i="9"/>
  <c r="I50" i="9"/>
  <c r="E47" i="7"/>
  <c r="D48" i="7" s="1"/>
  <c r="I48" i="7" s="1"/>
  <c r="J47" i="7"/>
  <c r="C47" i="7"/>
  <c r="K48" i="10" l="1"/>
  <c r="M48" i="10" s="1"/>
  <c r="K49" i="9"/>
  <c r="N49" i="9" s="1"/>
  <c r="H49" i="10"/>
  <c r="F49" i="10"/>
  <c r="C49" i="10" s="1"/>
  <c r="G49" i="10" s="1"/>
  <c r="H50" i="9"/>
  <c r="F50" i="9"/>
  <c r="C50" i="9" s="1"/>
  <c r="G50" i="9" s="1"/>
  <c r="G47" i="7"/>
  <c r="K47" i="7" s="1"/>
  <c r="B48" i="7"/>
  <c r="K49" i="10" l="1"/>
  <c r="M49" i="10" s="1"/>
  <c r="K50" i="9"/>
  <c r="N50" i="9" s="1"/>
  <c r="B50" i="10"/>
  <c r="E49" i="10"/>
  <c r="D50" i="10" s="1"/>
  <c r="J49" i="10"/>
  <c r="B51" i="9"/>
  <c r="J50" i="9"/>
  <c r="E50" i="9"/>
  <c r="D51" i="9" s="1"/>
  <c r="H48" i="7"/>
  <c r="F48" i="7"/>
  <c r="C48" i="7" s="1"/>
  <c r="G48" i="7" s="1"/>
  <c r="K48" i="7" s="1"/>
  <c r="M47" i="7"/>
  <c r="I50" i="10" l="1"/>
  <c r="F50" i="10"/>
  <c r="H50" i="10"/>
  <c r="I51" i="9"/>
  <c r="F51" i="9"/>
  <c r="H51" i="9"/>
  <c r="B49" i="7"/>
  <c r="H49" i="7" s="1"/>
  <c r="M48" i="7"/>
  <c r="J48" i="7"/>
  <c r="E48" i="7"/>
  <c r="D49" i="7" s="1"/>
  <c r="I49" i="7" s="1"/>
  <c r="E50" i="10" l="1"/>
  <c r="D51" i="10" s="1"/>
  <c r="J50" i="10"/>
  <c r="C50" i="10"/>
  <c r="E51" i="9"/>
  <c r="D52" i="9" s="1"/>
  <c r="J51" i="9"/>
  <c r="C51" i="9"/>
  <c r="F49" i="7"/>
  <c r="G50" i="10" l="1"/>
  <c r="B51" i="10"/>
  <c r="I51" i="10"/>
  <c r="G51" i="9"/>
  <c r="B52" i="9"/>
  <c r="I52" i="9"/>
  <c r="E49" i="7"/>
  <c r="D50" i="7" s="1"/>
  <c r="I50" i="7" s="1"/>
  <c r="J49" i="7"/>
  <c r="C49" i="7"/>
  <c r="K50" i="10" l="1"/>
  <c r="M50" i="10" s="1"/>
  <c r="K51" i="9"/>
  <c r="N51" i="9" s="1"/>
  <c r="H51" i="10"/>
  <c r="F51" i="10"/>
  <c r="H52" i="9"/>
  <c r="F52" i="9"/>
  <c r="C52" i="9" s="1"/>
  <c r="G52" i="9" s="1"/>
  <c r="G49" i="7"/>
  <c r="K49" i="7" s="1"/>
  <c r="B50" i="7"/>
  <c r="K52" i="9" l="1"/>
  <c r="N52" i="9" s="1"/>
  <c r="J51" i="10"/>
  <c r="E51" i="10"/>
  <c r="D52" i="10" s="1"/>
  <c r="C51" i="10"/>
  <c r="B53" i="9"/>
  <c r="J52" i="9"/>
  <c r="E52" i="9"/>
  <c r="D53" i="9" s="1"/>
  <c r="H50" i="7"/>
  <c r="F50" i="7"/>
  <c r="C50" i="7" s="1"/>
  <c r="G50" i="7" s="1"/>
  <c r="K50" i="7" s="1"/>
  <c r="M49" i="7"/>
  <c r="G51" i="10" l="1"/>
  <c r="B52" i="10"/>
  <c r="I52" i="10"/>
  <c r="I53" i="9"/>
  <c r="F53" i="9"/>
  <c r="H53" i="9"/>
  <c r="B51" i="7"/>
  <c r="H51" i="7" s="1"/>
  <c r="E50" i="7"/>
  <c r="D51" i="7" s="1"/>
  <c r="I51" i="7" s="1"/>
  <c r="J50" i="7"/>
  <c r="M50" i="7"/>
  <c r="K51" i="10" l="1"/>
  <c r="M51" i="10" s="1"/>
  <c r="F52" i="10"/>
  <c r="C52" i="10" s="1"/>
  <c r="G52" i="10" s="1"/>
  <c r="H52" i="10"/>
  <c r="E53" i="9"/>
  <c r="D54" i="9" s="1"/>
  <c r="J53" i="9"/>
  <c r="C53" i="9"/>
  <c r="F51" i="7"/>
  <c r="K52" i="10" l="1"/>
  <c r="M52" i="10" s="1"/>
  <c r="E52" i="10"/>
  <c r="D53" i="10" s="1"/>
  <c r="J52" i="10"/>
  <c r="B53" i="10"/>
  <c r="G53" i="9"/>
  <c r="B54" i="9"/>
  <c r="I54" i="9"/>
  <c r="E51" i="7"/>
  <c r="D52" i="7" s="1"/>
  <c r="I52" i="7" s="1"/>
  <c r="J51" i="7"/>
  <c r="C51" i="7"/>
  <c r="K53" i="9" l="1"/>
  <c r="N53" i="9" s="1"/>
  <c r="H53" i="10"/>
  <c r="F53" i="10"/>
  <c r="I53" i="10"/>
  <c r="H54" i="9"/>
  <c r="F54" i="9"/>
  <c r="C54" i="9" s="1"/>
  <c r="G54" i="9" s="1"/>
  <c r="G51" i="7"/>
  <c r="K51" i="7" s="1"/>
  <c r="B52" i="7"/>
  <c r="K54" i="9" l="1"/>
  <c r="N54" i="9" s="1"/>
  <c r="J53" i="10"/>
  <c r="E53" i="10"/>
  <c r="D54" i="10" s="1"/>
  <c r="C53" i="10"/>
  <c r="J54" i="9"/>
  <c r="E54" i="9"/>
  <c r="D55" i="9" s="1"/>
  <c r="B55" i="9"/>
  <c r="H52" i="7"/>
  <c r="F52" i="7"/>
  <c r="M51" i="7"/>
  <c r="I54" i="10" l="1"/>
  <c r="G53" i="10"/>
  <c r="B54" i="10"/>
  <c r="I55" i="9"/>
  <c r="F55" i="9"/>
  <c r="H55" i="9"/>
  <c r="E52" i="7"/>
  <c r="D53" i="7" s="1"/>
  <c r="I53" i="7" s="1"/>
  <c r="J52" i="7"/>
  <c r="C52" i="7"/>
  <c r="K53" i="10" l="1"/>
  <c r="M53" i="10" s="1"/>
  <c r="F54" i="10"/>
  <c r="C54" i="10" s="1"/>
  <c r="G54" i="10" s="1"/>
  <c r="H54" i="10"/>
  <c r="E55" i="9"/>
  <c r="D56" i="9" s="1"/>
  <c r="J55" i="9"/>
  <c r="C55" i="9"/>
  <c r="G52" i="7"/>
  <c r="K52" i="7" s="1"/>
  <c r="B53" i="7"/>
  <c r="K54" i="10" l="1"/>
  <c r="M54" i="10" s="1"/>
  <c r="E54" i="10"/>
  <c r="D55" i="10" s="1"/>
  <c r="J54" i="10"/>
  <c r="B55" i="10"/>
  <c r="G55" i="9"/>
  <c r="B56" i="9"/>
  <c r="I56" i="9"/>
  <c r="F53" i="7"/>
  <c r="H53" i="7"/>
  <c r="M52" i="7"/>
  <c r="K55" i="9" l="1"/>
  <c r="N55" i="9" s="1"/>
  <c r="H55" i="10"/>
  <c r="F55" i="10"/>
  <c r="C55" i="10" s="1"/>
  <c r="G55" i="10" s="1"/>
  <c r="I55" i="10"/>
  <c r="H56" i="9"/>
  <c r="F56" i="9"/>
  <c r="C56" i="9" s="1"/>
  <c r="C53" i="7"/>
  <c r="E53" i="7"/>
  <c r="D54" i="7" s="1"/>
  <c r="I54" i="7" s="1"/>
  <c r="J53" i="7"/>
  <c r="K55" i="10" l="1"/>
  <c r="M55" i="10" s="1"/>
  <c r="B56" i="10"/>
  <c r="H56" i="10" s="1"/>
  <c r="J55" i="10"/>
  <c r="E55" i="10"/>
  <c r="D56" i="10" s="1"/>
  <c r="G56" i="9"/>
  <c r="B57" i="9"/>
  <c r="J56" i="9"/>
  <c r="E56" i="9"/>
  <c r="D57" i="9" s="1"/>
  <c r="G53" i="7"/>
  <c r="K53" i="7" s="1"/>
  <c r="B54" i="7"/>
  <c r="K56" i="9" l="1"/>
  <c r="N56" i="9" s="1"/>
  <c r="I56" i="10"/>
  <c r="F56" i="10"/>
  <c r="F57" i="9"/>
  <c r="H57" i="9"/>
  <c r="I57" i="9"/>
  <c r="F54" i="7"/>
  <c r="C54" i="7" s="1"/>
  <c r="H54" i="7"/>
  <c r="M53" i="7"/>
  <c r="E56" i="10" l="1"/>
  <c r="D57" i="10" s="1"/>
  <c r="J56" i="10"/>
  <c r="C56" i="10"/>
  <c r="E57" i="9"/>
  <c r="D58" i="9" s="1"/>
  <c r="J57" i="9"/>
  <c r="C57" i="9"/>
  <c r="G54" i="7"/>
  <c r="B55" i="7"/>
  <c r="H55" i="7" s="1"/>
  <c r="E54" i="7"/>
  <c r="D55" i="7" s="1"/>
  <c r="I55" i="7" s="1"/>
  <c r="J54" i="7"/>
  <c r="K54" i="7" l="1"/>
  <c r="M54" i="7" s="1"/>
  <c r="G56" i="10"/>
  <c r="B57" i="10"/>
  <c r="I57" i="10"/>
  <c r="G57" i="9"/>
  <c r="B58" i="9"/>
  <c r="I58" i="9"/>
  <c r="F55" i="7"/>
  <c r="K56" i="10" l="1"/>
  <c r="M56" i="10" s="1"/>
  <c r="K57" i="9"/>
  <c r="N57" i="9" s="1"/>
  <c r="H57" i="10"/>
  <c r="F57" i="10"/>
  <c r="H58" i="9"/>
  <c r="F58" i="9"/>
  <c r="C58" i="9" s="1"/>
  <c r="G58" i="9" s="1"/>
  <c r="E55" i="7"/>
  <c r="D56" i="7" s="1"/>
  <c r="I56" i="7" s="1"/>
  <c r="J55" i="7"/>
  <c r="C55" i="7"/>
  <c r="K58" i="9" l="1"/>
  <c r="N58" i="9" s="1"/>
  <c r="J57" i="10"/>
  <c r="E57" i="10"/>
  <c r="D58" i="10" s="1"/>
  <c r="C57" i="10"/>
  <c r="B59" i="9"/>
  <c r="J58" i="9"/>
  <c r="E58" i="9"/>
  <c r="D59" i="9" s="1"/>
  <c r="G55" i="7"/>
  <c r="K55" i="7" s="1"/>
  <c r="B56" i="7"/>
  <c r="G57" i="10" l="1"/>
  <c r="B58" i="10"/>
  <c r="I58" i="10"/>
  <c r="I59" i="9"/>
  <c r="F59" i="9"/>
  <c r="C59" i="9" s="1"/>
  <c r="H59" i="9"/>
  <c r="H56" i="7"/>
  <c r="F56" i="7"/>
  <c r="M55" i="7"/>
  <c r="K57" i="10" l="1"/>
  <c r="M57" i="10" s="1"/>
  <c r="F58" i="10"/>
  <c r="C58" i="10" s="1"/>
  <c r="G58" i="10" s="1"/>
  <c r="H58" i="10"/>
  <c r="G59" i="9"/>
  <c r="B60" i="9"/>
  <c r="E59" i="9"/>
  <c r="D60" i="9" s="1"/>
  <c r="J59" i="9"/>
  <c r="J56" i="7"/>
  <c r="E56" i="7"/>
  <c r="D57" i="7" s="1"/>
  <c r="I57" i="7" s="1"/>
  <c r="C56" i="7"/>
  <c r="K58" i="10" l="1"/>
  <c r="M58" i="10" s="1"/>
  <c r="K59" i="9"/>
  <c r="N59" i="9" s="1"/>
  <c r="E58" i="10"/>
  <c r="D59" i="10" s="1"/>
  <c r="J58" i="10"/>
  <c r="B59" i="10"/>
  <c r="H60" i="9"/>
  <c r="F60" i="9"/>
  <c r="C60" i="9" s="1"/>
  <c r="G60" i="9" s="1"/>
  <c r="I60" i="9"/>
  <c r="G56" i="7"/>
  <c r="K56" i="7" s="1"/>
  <c r="B57" i="7"/>
  <c r="K60" i="9" l="1"/>
  <c r="N60" i="9" s="1"/>
  <c r="H59" i="10"/>
  <c r="F59" i="10"/>
  <c r="C59" i="10" s="1"/>
  <c r="G59" i="10" s="1"/>
  <c r="I59" i="10"/>
  <c r="B61" i="9"/>
  <c r="J60" i="9"/>
  <c r="E60" i="9"/>
  <c r="D61" i="9" s="1"/>
  <c r="H57" i="7"/>
  <c r="F57" i="7"/>
  <c r="M56" i="7"/>
  <c r="K59" i="10" l="1"/>
  <c r="M59" i="10" s="1"/>
  <c r="B60" i="10"/>
  <c r="H60" i="10" s="1"/>
  <c r="J59" i="10"/>
  <c r="E59" i="10"/>
  <c r="D60" i="10" s="1"/>
  <c r="I61" i="9"/>
  <c r="F61" i="9"/>
  <c r="C61" i="9" s="1"/>
  <c r="H61" i="9"/>
  <c r="C57" i="7"/>
  <c r="E57" i="7"/>
  <c r="D58" i="7" s="1"/>
  <c r="I58" i="7" s="1"/>
  <c r="J57" i="7"/>
  <c r="F60" i="10" l="1"/>
  <c r="E60" i="10" s="1"/>
  <c r="D61" i="10" s="1"/>
  <c r="I60" i="10"/>
  <c r="G61" i="9"/>
  <c r="B62" i="9"/>
  <c r="E61" i="9"/>
  <c r="D62" i="9" s="1"/>
  <c r="J61" i="9"/>
  <c r="G57" i="7"/>
  <c r="K57" i="7" s="1"/>
  <c r="B58" i="7"/>
  <c r="C60" i="10" l="1"/>
  <c r="G60" i="10" s="1"/>
  <c r="J60" i="10"/>
  <c r="K61" i="9"/>
  <c r="N61" i="9" s="1"/>
  <c r="I61" i="10"/>
  <c r="I62" i="9"/>
  <c r="H62" i="9"/>
  <c r="F62" i="9"/>
  <c r="C62" i="9" s="1"/>
  <c r="G62" i="9" s="1"/>
  <c r="F58" i="7"/>
  <c r="C58" i="7" s="1"/>
  <c r="H58" i="7"/>
  <c r="M57" i="7"/>
  <c r="B61" i="10" l="1"/>
  <c r="H61" i="10" s="1"/>
  <c r="K60" i="10"/>
  <c r="M60" i="10" s="1"/>
  <c r="K62" i="9"/>
  <c r="N62" i="9" s="1"/>
  <c r="B63" i="9"/>
  <c r="J62" i="9"/>
  <c r="E62" i="9"/>
  <c r="D63" i="9" s="1"/>
  <c r="G58" i="7"/>
  <c r="K58" i="7" s="1"/>
  <c r="B59" i="7"/>
  <c r="H59" i="7" s="1"/>
  <c r="J58" i="7"/>
  <c r="E58" i="7"/>
  <c r="D59" i="7" s="1"/>
  <c r="I59" i="7" s="1"/>
  <c r="F61" i="10" l="1"/>
  <c r="J61" i="10" s="1"/>
  <c r="I63" i="9"/>
  <c r="F63" i="9"/>
  <c r="H63" i="9"/>
  <c r="M58" i="7"/>
  <c r="F59" i="7"/>
  <c r="C61" i="10" l="1"/>
  <c r="G61" i="10" s="1"/>
  <c r="E61" i="10"/>
  <c r="D62" i="10" s="1"/>
  <c r="I62" i="10" s="1"/>
  <c r="E63" i="9"/>
  <c r="D64" i="9" s="1"/>
  <c r="J63" i="9"/>
  <c r="C63" i="9"/>
  <c r="J59" i="7"/>
  <c r="E59" i="7"/>
  <c r="D60" i="7" s="1"/>
  <c r="I60" i="7" s="1"/>
  <c r="C59" i="7"/>
  <c r="B62" i="10" l="1"/>
  <c r="F62" i="10" s="1"/>
  <c r="C62" i="10" s="1"/>
  <c r="G62" i="10" s="1"/>
  <c r="K61" i="10"/>
  <c r="M61" i="10" s="1"/>
  <c r="G63" i="9"/>
  <c r="B64" i="9"/>
  <c r="I64" i="9"/>
  <c r="G59" i="7"/>
  <c r="K59" i="7" s="1"/>
  <c r="B60" i="7"/>
  <c r="H62" i="10" l="1"/>
  <c r="K62" i="10"/>
  <c r="M62" i="10" s="1"/>
  <c r="K63" i="9"/>
  <c r="N63" i="9" s="1"/>
  <c r="E62" i="10"/>
  <c r="D63" i="10" s="1"/>
  <c r="J62" i="10"/>
  <c r="B63" i="10"/>
  <c r="H64" i="9"/>
  <c r="F64" i="9"/>
  <c r="C64" i="9" s="1"/>
  <c r="H60" i="7"/>
  <c r="F60" i="7"/>
  <c r="M59" i="7"/>
  <c r="H63" i="10" l="1"/>
  <c r="F63" i="10"/>
  <c r="C63" i="10" s="1"/>
  <c r="G63" i="10" s="1"/>
  <c r="I63" i="10"/>
  <c r="G64" i="9"/>
  <c r="B65" i="9"/>
  <c r="J64" i="9"/>
  <c r="E64" i="9"/>
  <c r="D65" i="9" s="1"/>
  <c r="C60" i="7"/>
  <c r="E60" i="7"/>
  <c r="D61" i="7" s="1"/>
  <c r="I61" i="7" s="1"/>
  <c r="J60" i="7"/>
  <c r="K63" i="10" l="1"/>
  <c r="M63" i="10" s="1"/>
  <c r="K64" i="9"/>
  <c r="N64" i="9" s="1"/>
  <c r="B64" i="10"/>
  <c r="H64" i="10" s="1"/>
  <c r="J63" i="10"/>
  <c r="E63" i="10"/>
  <c r="D64" i="10" s="1"/>
  <c r="I65" i="9"/>
  <c r="F65" i="9"/>
  <c r="H65" i="9"/>
  <c r="G60" i="7"/>
  <c r="K60" i="7" s="1"/>
  <c r="B61" i="7"/>
  <c r="I64" i="10" l="1"/>
  <c r="F64" i="10"/>
  <c r="E65" i="9"/>
  <c r="D66" i="9" s="1"/>
  <c r="J65" i="9"/>
  <c r="C65" i="9"/>
  <c r="F61" i="7"/>
  <c r="C61" i="7" s="1"/>
  <c r="H61" i="7"/>
  <c r="M60" i="7"/>
  <c r="E64" i="10" l="1"/>
  <c r="D65" i="10" s="1"/>
  <c r="J64" i="10"/>
  <c r="C64" i="10"/>
  <c r="G65" i="9"/>
  <c r="B66" i="9"/>
  <c r="I66" i="9"/>
  <c r="G61" i="7"/>
  <c r="K61" i="7" s="1"/>
  <c r="B62" i="7"/>
  <c r="H62" i="7" s="1"/>
  <c r="J61" i="7"/>
  <c r="E61" i="7"/>
  <c r="D62" i="7" s="1"/>
  <c r="I62" i="7" s="1"/>
  <c r="K65" i="9" l="1"/>
  <c r="N65" i="9" s="1"/>
  <c r="G64" i="10"/>
  <c r="B65" i="10"/>
  <c r="I65" i="10"/>
  <c r="H66" i="9"/>
  <c r="F66" i="9"/>
  <c r="C66" i="9" s="1"/>
  <c r="G66" i="9" s="1"/>
  <c r="M61" i="7"/>
  <c r="F62" i="7"/>
  <c r="K64" i="10" l="1"/>
  <c r="M64" i="10" s="1"/>
  <c r="K66" i="9"/>
  <c r="N66" i="9" s="1"/>
  <c r="H65" i="10"/>
  <c r="F65" i="10"/>
  <c r="B67" i="9"/>
  <c r="J66" i="9"/>
  <c r="E66" i="9"/>
  <c r="D67" i="9" s="1"/>
  <c r="E62" i="7"/>
  <c r="D63" i="7" s="1"/>
  <c r="I63" i="7" s="1"/>
  <c r="J62" i="7"/>
  <c r="C62" i="7"/>
  <c r="J65" i="10" l="1"/>
  <c r="E65" i="10"/>
  <c r="D66" i="10" s="1"/>
  <c r="C65" i="10"/>
  <c r="I67" i="9"/>
  <c r="F67" i="9"/>
  <c r="H67" i="9"/>
  <c r="G62" i="7"/>
  <c r="K62" i="7" s="1"/>
  <c r="B63" i="7"/>
  <c r="I66" i="10" l="1"/>
  <c r="G65" i="10"/>
  <c r="B66" i="10"/>
  <c r="E67" i="9"/>
  <c r="D68" i="9" s="1"/>
  <c r="J67" i="9"/>
  <c r="C67" i="9"/>
  <c r="H63" i="7"/>
  <c r="F63" i="7"/>
  <c r="M62" i="7"/>
  <c r="K65" i="10" l="1"/>
  <c r="M65" i="10" s="1"/>
  <c r="F66" i="10"/>
  <c r="C66" i="10" s="1"/>
  <c r="G66" i="10" s="1"/>
  <c r="H66" i="10"/>
  <c r="G67" i="9"/>
  <c r="B68" i="9"/>
  <c r="I68" i="9"/>
  <c r="J63" i="7"/>
  <c r="E63" i="7"/>
  <c r="D64" i="7" s="1"/>
  <c r="I64" i="7" s="1"/>
  <c r="C63" i="7"/>
  <c r="K66" i="10" l="1"/>
  <c r="M66" i="10" s="1"/>
  <c r="K67" i="9"/>
  <c r="N67" i="9" s="1"/>
  <c r="E66" i="10"/>
  <c r="D67" i="10" s="1"/>
  <c r="J66" i="10"/>
  <c r="B67" i="10"/>
  <c r="H68" i="9"/>
  <c r="F68" i="9"/>
  <c r="C68" i="9" s="1"/>
  <c r="G68" i="9" s="1"/>
  <c r="G63" i="7"/>
  <c r="K63" i="7" s="1"/>
  <c r="B64" i="7"/>
  <c r="K68" i="9" l="1"/>
  <c r="N68" i="9" s="1"/>
  <c r="H67" i="10"/>
  <c r="F67" i="10"/>
  <c r="C67" i="10" s="1"/>
  <c r="G67" i="10" s="1"/>
  <c r="I67" i="10"/>
  <c r="B69" i="9"/>
  <c r="J68" i="9"/>
  <c r="E68" i="9"/>
  <c r="D69" i="9" s="1"/>
  <c r="H64" i="7"/>
  <c r="F64" i="7"/>
  <c r="C64" i="7" s="1"/>
  <c r="G64" i="7" s="1"/>
  <c r="K64" i="7" s="1"/>
  <c r="M63" i="7"/>
  <c r="K67" i="10" l="1"/>
  <c r="M67" i="10" s="1"/>
  <c r="B68" i="10"/>
  <c r="H68" i="10" s="1"/>
  <c r="J67" i="10"/>
  <c r="E67" i="10"/>
  <c r="D68" i="10" s="1"/>
  <c r="I69" i="9"/>
  <c r="F69" i="9"/>
  <c r="C69" i="9" s="1"/>
  <c r="G69" i="9" s="1"/>
  <c r="H69" i="9"/>
  <c r="B65" i="7"/>
  <c r="H65" i="7" s="1"/>
  <c r="M64" i="7"/>
  <c r="E64" i="7"/>
  <c r="D65" i="7" s="1"/>
  <c r="I65" i="7" s="1"/>
  <c r="J64" i="7"/>
  <c r="K69" i="9" l="1"/>
  <c r="N69" i="9" s="1"/>
  <c r="I68" i="10"/>
  <c r="F68" i="10"/>
  <c r="E69" i="9"/>
  <c r="D70" i="9" s="1"/>
  <c r="J69" i="9"/>
  <c r="B70" i="9"/>
  <c r="F65" i="7"/>
  <c r="E68" i="10" l="1"/>
  <c r="D69" i="10" s="1"/>
  <c r="J68" i="10"/>
  <c r="C68" i="10"/>
  <c r="H70" i="9"/>
  <c r="F70" i="9"/>
  <c r="C70" i="9" s="1"/>
  <c r="G70" i="9" s="1"/>
  <c r="I70" i="9"/>
  <c r="E65" i="7"/>
  <c r="D66" i="7" s="1"/>
  <c r="I66" i="7" s="1"/>
  <c r="J65" i="7"/>
  <c r="C65" i="7"/>
  <c r="K70" i="9" l="1"/>
  <c r="N70" i="9" s="1"/>
  <c r="G68" i="10"/>
  <c r="B69" i="10"/>
  <c r="I69" i="10"/>
  <c r="B71" i="9"/>
  <c r="J70" i="9"/>
  <c r="E70" i="9"/>
  <c r="D71" i="9" s="1"/>
  <c r="G65" i="7"/>
  <c r="K65" i="7" s="1"/>
  <c r="B66" i="7"/>
  <c r="K68" i="10" l="1"/>
  <c r="M68" i="10" s="1"/>
  <c r="H69" i="10"/>
  <c r="F69" i="10"/>
  <c r="C69" i="10" s="1"/>
  <c r="I71" i="9"/>
  <c r="F71" i="9"/>
  <c r="H71" i="9"/>
  <c r="H66" i="7"/>
  <c r="F66" i="7"/>
  <c r="C66" i="7" s="1"/>
  <c r="G66" i="7" s="1"/>
  <c r="K66" i="7" s="1"/>
  <c r="M65" i="7"/>
  <c r="G69" i="10" l="1"/>
  <c r="B70" i="10"/>
  <c r="J69" i="10"/>
  <c r="E69" i="10"/>
  <c r="D70" i="10" s="1"/>
  <c r="E71" i="9"/>
  <c r="D72" i="9" s="1"/>
  <c r="J71" i="9"/>
  <c r="C71" i="9"/>
  <c r="B67" i="7"/>
  <c r="H67" i="7" s="1"/>
  <c r="M66" i="7"/>
  <c r="E66" i="7"/>
  <c r="D67" i="7" s="1"/>
  <c r="I67" i="7" s="1"/>
  <c r="J66" i="7"/>
  <c r="K69" i="10" l="1"/>
  <c r="M69" i="10" s="1"/>
  <c r="I70" i="10"/>
  <c r="F70" i="10"/>
  <c r="C70" i="10" s="1"/>
  <c r="G70" i="10" s="1"/>
  <c r="H70" i="10"/>
  <c r="G71" i="9"/>
  <c r="B72" i="9"/>
  <c r="I72" i="9"/>
  <c r="F67" i="7"/>
  <c r="K70" i="10" l="1"/>
  <c r="M70" i="10" s="1"/>
  <c r="K71" i="9"/>
  <c r="N71" i="9" s="1"/>
  <c r="E70" i="10"/>
  <c r="D71" i="10" s="1"/>
  <c r="J70" i="10"/>
  <c r="B71" i="10"/>
  <c r="H72" i="9"/>
  <c r="F72" i="9"/>
  <c r="C72" i="9" s="1"/>
  <c r="G72" i="9" s="1"/>
  <c r="E67" i="7"/>
  <c r="D68" i="7" s="1"/>
  <c r="I68" i="7" s="1"/>
  <c r="J67" i="7"/>
  <c r="C67" i="7"/>
  <c r="K72" i="9" l="1"/>
  <c r="N72" i="9" s="1"/>
  <c r="H71" i="10"/>
  <c r="F71" i="10"/>
  <c r="C71" i="10" s="1"/>
  <c r="G71" i="10" s="1"/>
  <c r="I71" i="10"/>
  <c r="B73" i="9"/>
  <c r="J72" i="9"/>
  <c r="E72" i="9"/>
  <c r="D73" i="9" s="1"/>
  <c r="G67" i="7"/>
  <c r="K67" i="7" s="1"/>
  <c r="B68" i="7"/>
  <c r="K71" i="10" l="1"/>
  <c r="M71" i="10" s="1"/>
  <c r="B72" i="10"/>
  <c r="H72" i="10" s="1"/>
  <c r="J71" i="10"/>
  <c r="E71" i="10"/>
  <c r="D72" i="10" s="1"/>
  <c r="I73" i="9"/>
  <c r="F73" i="9"/>
  <c r="H73" i="9"/>
  <c r="H68" i="7"/>
  <c r="F68" i="7"/>
  <c r="M67" i="7"/>
  <c r="F72" i="10" l="1"/>
  <c r="C72" i="10" s="1"/>
  <c r="G72" i="10" s="1"/>
  <c r="K72" i="10" s="1"/>
  <c r="M72" i="10" s="1"/>
  <c r="I72" i="10"/>
  <c r="E73" i="9"/>
  <c r="D74" i="9" s="1"/>
  <c r="J73" i="9"/>
  <c r="C73" i="9"/>
  <c r="J68" i="7"/>
  <c r="E68" i="7"/>
  <c r="D69" i="7" s="1"/>
  <c r="I69" i="7" s="1"/>
  <c r="C68" i="7"/>
  <c r="B73" i="10" l="1"/>
  <c r="H73" i="10" s="1"/>
  <c r="J72" i="10"/>
  <c r="E72" i="10"/>
  <c r="D73" i="10" s="1"/>
  <c r="I73" i="10" s="1"/>
  <c r="G73" i="9"/>
  <c r="B74" i="9"/>
  <c r="I74" i="9"/>
  <c r="G68" i="7"/>
  <c r="K68" i="7" s="1"/>
  <c r="B69" i="7"/>
  <c r="F73" i="10" l="1"/>
  <c r="J73" i="10" s="1"/>
  <c r="K73" i="9"/>
  <c r="N73" i="9" s="1"/>
  <c r="H74" i="9"/>
  <c r="F74" i="9"/>
  <c r="C74" i="9" s="1"/>
  <c r="G74" i="9" s="1"/>
  <c r="H69" i="7"/>
  <c r="F69" i="7"/>
  <c r="M68" i="7"/>
  <c r="C73" i="10" l="1"/>
  <c r="G73" i="10" s="1"/>
  <c r="E73" i="10"/>
  <c r="D74" i="10" s="1"/>
  <c r="I74" i="10" s="1"/>
  <c r="K74" i="9"/>
  <c r="N74" i="9" s="1"/>
  <c r="J74" i="9"/>
  <c r="E74" i="9"/>
  <c r="D75" i="9" s="1"/>
  <c r="B75" i="9"/>
  <c r="J69" i="7"/>
  <c r="E69" i="7"/>
  <c r="D70" i="7" s="1"/>
  <c r="I70" i="7" s="1"/>
  <c r="C69" i="7"/>
  <c r="B74" i="10" l="1"/>
  <c r="H74" i="10" s="1"/>
  <c r="K73" i="10"/>
  <c r="M73" i="10" s="1"/>
  <c r="F75" i="9"/>
  <c r="H75" i="9"/>
  <c r="I75" i="9"/>
  <c r="G69" i="7"/>
  <c r="K69" i="7" s="1"/>
  <c r="B70" i="7"/>
  <c r="F74" i="10" l="1"/>
  <c r="C74" i="10" s="1"/>
  <c r="G74" i="10" s="1"/>
  <c r="K74" i="10" s="1"/>
  <c r="M74" i="10" s="1"/>
  <c r="E75" i="9"/>
  <c r="D76" i="9" s="1"/>
  <c r="J75" i="9"/>
  <c r="C75" i="9"/>
  <c r="F70" i="7"/>
  <c r="C70" i="7" s="1"/>
  <c r="H70" i="7"/>
  <c r="M69" i="7"/>
  <c r="J74" i="10" l="1"/>
  <c r="E74" i="10"/>
  <c r="D75" i="10" s="1"/>
  <c r="I75" i="10" s="1"/>
  <c r="B75" i="10"/>
  <c r="H75" i="10" s="1"/>
  <c r="G75" i="9"/>
  <c r="B76" i="9"/>
  <c r="I76" i="9"/>
  <c r="G70" i="7"/>
  <c r="K70" i="7" s="1"/>
  <c r="B71" i="7"/>
  <c r="H71" i="7" s="1"/>
  <c r="E70" i="7"/>
  <c r="D71" i="7" s="1"/>
  <c r="I71" i="7" s="1"/>
  <c r="J70" i="7"/>
  <c r="F75" i="10" l="1"/>
  <c r="C75" i="10" s="1"/>
  <c r="G75" i="10" s="1"/>
  <c r="K75" i="10" s="1"/>
  <c r="M75" i="10" s="1"/>
  <c r="K75" i="9"/>
  <c r="N75" i="9" s="1"/>
  <c r="H76" i="9"/>
  <c r="F76" i="9"/>
  <c r="C76" i="9" s="1"/>
  <c r="G76" i="9" s="1"/>
  <c r="M70" i="7"/>
  <c r="F71" i="7"/>
  <c r="J75" i="10" l="1"/>
  <c r="E75" i="10"/>
  <c r="D76" i="10" s="1"/>
  <c r="I76" i="10" s="1"/>
  <c r="B76" i="10"/>
  <c r="H76" i="10" s="1"/>
  <c r="K76" i="9"/>
  <c r="N76" i="9" s="1"/>
  <c r="B77" i="9"/>
  <c r="J76" i="9"/>
  <c r="E76" i="9"/>
  <c r="D77" i="9" s="1"/>
  <c r="E71" i="7"/>
  <c r="D72" i="7" s="1"/>
  <c r="I72" i="7" s="1"/>
  <c r="J71" i="7"/>
  <c r="C71" i="7"/>
  <c r="F76" i="10" l="1"/>
  <c r="J76" i="10" s="1"/>
  <c r="I77" i="9"/>
  <c r="F77" i="9"/>
  <c r="C77" i="9" s="1"/>
  <c r="G77" i="9" s="1"/>
  <c r="H77" i="9"/>
  <c r="G71" i="7"/>
  <c r="K71" i="7" s="1"/>
  <c r="B72" i="7"/>
  <c r="C76" i="10" l="1"/>
  <c r="G76" i="10" s="1"/>
  <c r="E76" i="10"/>
  <c r="D77" i="10" s="1"/>
  <c r="I77" i="10" s="1"/>
  <c r="K77" i="9"/>
  <c r="N77" i="9" s="1"/>
  <c r="E77" i="9"/>
  <c r="D78" i="9" s="1"/>
  <c r="J77" i="9"/>
  <c r="B78" i="9"/>
  <c r="F72" i="7"/>
  <c r="C72" i="7" s="1"/>
  <c r="H72" i="7"/>
  <c r="M71" i="7"/>
  <c r="B77" i="10" l="1"/>
  <c r="H77" i="10" s="1"/>
  <c r="K76" i="10"/>
  <c r="M76" i="10" s="1"/>
  <c r="H78" i="9"/>
  <c r="F78" i="9"/>
  <c r="C78" i="9" s="1"/>
  <c r="G78" i="9" s="1"/>
  <c r="I78" i="9"/>
  <c r="G72" i="7"/>
  <c r="K72" i="7" s="1"/>
  <c r="B73" i="7"/>
  <c r="H73" i="7" s="1"/>
  <c r="J72" i="7"/>
  <c r="E72" i="7"/>
  <c r="D73" i="7" s="1"/>
  <c r="I73" i="7" s="1"/>
  <c r="F77" i="10" l="1"/>
  <c r="J77" i="10" s="1"/>
  <c r="K78" i="9"/>
  <c r="N78" i="9" s="1"/>
  <c r="J78" i="9"/>
  <c r="E78" i="9"/>
  <c r="D79" i="9" s="1"/>
  <c r="B79" i="9"/>
  <c r="M72" i="7"/>
  <c r="F73" i="7"/>
  <c r="C77" i="10" l="1"/>
  <c r="G77" i="10" s="1"/>
  <c r="E77" i="10"/>
  <c r="D78" i="10" s="1"/>
  <c r="I78" i="10" s="1"/>
  <c r="F79" i="9"/>
  <c r="H79" i="9"/>
  <c r="I79" i="9"/>
  <c r="J73" i="7"/>
  <c r="E73" i="7"/>
  <c r="D74" i="7" s="1"/>
  <c r="I74" i="7" s="1"/>
  <c r="C73" i="7"/>
  <c r="B78" i="10" l="1"/>
  <c r="H78" i="10" s="1"/>
  <c r="K77" i="10"/>
  <c r="M77" i="10" s="1"/>
  <c r="E79" i="9"/>
  <c r="D80" i="9" s="1"/>
  <c r="J79" i="9"/>
  <c r="C79" i="9"/>
  <c r="G73" i="7"/>
  <c r="K73" i="7" s="1"/>
  <c r="B74" i="7"/>
  <c r="F78" i="10" l="1"/>
  <c r="C78" i="10" s="1"/>
  <c r="G78" i="10" s="1"/>
  <c r="K78" i="10" s="1"/>
  <c r="M78" i="10" s="1"/>
  <c r="G79" i="9"/>
  <c r="B80" i="9"/>
  <c r="I80" i="9"/>
  <c r="F74" i="7"/>
  <c r="C74" i="7" s="1"/>
  <c r="H74" i="7"/>
  <c r="M73" i="7"/>
  <c r="J78" i="10" l="1"/>
  <c r="E78" i="10"/>
  <c r="D79" i="10" s="1"/>
  <c r="I79" i="10" s="1"/>
  <c r="B79" i="10"/>
  <c r="H79" i="10" s="1"/>
  <c r="K79" i="9"/>
  <c r="N79" i="9" s="1"/>
  <c r="H80" i="9"/>
  <c r="F80" i="9"/>
  <c r="C80" i="9" s="1"/>
  <c r="G80" i="9" s="1"/>
  <c r="G74" i="7"/>
  <c r="K74" i="7" s="1"/>
  <c r="B75" i="7"/>
  <c r="H75" i="7" s="1"/>
  <c r="E74" i="7"/>
  <c r="D75" i="7" s="1"/>
  <c r="I75" i="7" s="1"/>
  <c r="J74" i="7"/>
  <c r="F79" i="10" l="1"/>
  <c r="C79" i="10" s="1"/>
  <c r="G79" i="10" s="1"/>
  <c r="K79" i="10" s="1"/>
  <c r="M79" i="10" s="1"/>
  <c r="K80" i="9"/>
  <c r="N80" i="9" s="1"/>
  <c r="J80" i="9"/>
  <c r="E80" i="9"/>
  <c r="D81" i="9" s="1"/>
  <c r="B81" i="9"/>
  <c r="M74" i="7"/>
  <c r="F75" i="7"/>
  <c r="J79" i="10" l="1"/>
  <c r="E79" i="10"/>
  <c r="D80" i="10" s="1"/>
  <c r="I80" i="10" s="1"/>
  <c r="B80" i="10"/>
  <c r="H80" i="10" s="1"/>
  <c r="F81" i="9"/>
  <c r="H81" i="9"/>
  <c r="I81" i="9"/>
  <c r="E75" i="7"/>
  <c r="D76" i="7" s="1"/>
  <c r="I76" i="7" s="1"/>
  <c r="J75" i="7"/>
  <c r="C75" i="7"/>
  <c r="F80" i="10" l="1"/>
  <c r="C80" i="10" s="1"/>
  <c r="G80" i="10" s="1"/>
  <c r="K80" i="10" s="1"/>
  <c r="M80" i="10" s="1"/>
  <c r="E81" i="9"/>
  <c r="D82" i="9" s="1"/>
  <c r="J81" i="9"/>
  <c r="C81" i="9"/>
  <c r="G75" i="7"/>
  <c r="K75" i="7" s="1"/>
  <c r="B76" i="7"/>
  <c r="J80" i="10" l="1"/>
  <c r="E80" i="10"/>
  <c r="D81" i="10" s="1"/>
  <c r="I81" i="10" s="1"/>
  <c r="B81" i="10"/>
  <c r="H81" i="10" s="1"/>
  <c r="G81" i="9"/>
  <c r="B82" i="9"/>
  <c r="I82" i="9"/>
  <c r="F76" i="7"/>
  <c r="H76" i="7"/>
  <c r="M75" i="7"/>
  <c r="F81" i="10" l="1"/>
  <c r="E81" i="10" s="1"/>
  <c r="D82" i="10" s="1"/>
  <c r="K81" i="9"/>
  <c r="N81" i="9" s="1"/>
  <c r="H82" i="9"/>
  <c r="F82" i="9"/>
  <c r="C82" i="9" s="1"/>
  <c r="G82" i="9" s="1"/>
  <c r="J76" i="7"/>
  <c r="E76" i="7"/>
  <c r="D77" i="7" s="1"/>
  <c r="I77" i="7" s="1"/>
  <c r="C76" i="7"/>
  <c r="C81" i="10" l="1"/>
  <c r="G81" i="10" s="1"/>
  <c r="J81" i="10"/>
  <c r="K82" i="9"/>
  <c r="N82" i="9" s="1"/>
  <c r="I82" i="10"/>
  <c r="J82" i="9"/>
  <c r="E82" i="9"/>
  <c r="D83" i="9" s="1"/>
  <c r="B83" i="9"/>
  <c r="G76" i="7"/>
  <c r="K76" i="7" s="1"/>
  <c r="B77" i="7"/>
  <c r="B82" i="10" l="1"/>
  <c r="F82" i="10" s="1"/>
  <c r="C82" i="10" s="1"/>
  <c r="G82" i="10" s="1"/>
  <c r="K81" i="10"/>
  <c r="M81" i="10" s="1"/>
  <c r="F83" i="9"/>
  <c r="H83" i="9"/>
  <c r="I83" i="9"/>
  <c r="F77" i="7"/>
  <c r="C77" i="7" s="1"/>
  <c r="G77" i="7" s="1"/>
  <c r="K77" i="7" s="1"/>
  <c r="H77" i="7"/>
  <c r="M76" i="7"/>
  <c r="H82" i="10" l="1"/>
  <c r="K82" i="10"/>
  <c r="M82" i="10" s="1"/>
  <c r="E82" i="10"/>
  <c r="D83" i="10" s="1"/>
  <c r="J82" i="10"/>
  <c r="B83" i="10"/>
  <c r="E83" i="9"/>
  <c r="D84" i="9" s="1"/>
  <c r="J83" i="9"/>
  <c r="C83" i="9"/>
  <c r="M77" i="7"/>
  <c r="B78" i="7"/>
  <c r="J77" i="7"/>
  <c r="E77" i="7"/>
  <c r="D78" i="7" s="1"/>
  <c r="I78" i="7" s="1"/>
  <c r="H83" i="10" l="1"/>
  <c r="F83" i="10"/>
  <c r="I83" i="10"/>
  <c r="G83" i="9"/>
  <c r="B84" i="9"/>
  <c r="I84" i="9"/>
  <c r="F78" i="7"/>
  <c r="H78" i="7"/>
  <c r="K83" i="9" l="1"/>
  <c r="N83" i="9" s="1"/>
  <c r="J83" i="10"/>
  <c r="E83" i="10"/>
  <c r="D84" i="10" s="1"/>
  <c r="C83" i="10"/>
  <c r="H84" i="9"/>
  <c r="F84" i="9"/>
  <c r="C84" i="9" s="1"/>
  <c r="G84" i="9" s="1"/>
  <c r="C78" i="7"/>
  <c r="E78" i="7"/>
  <c r="D79" i="7" s="1"/>
  <c r="I79" i="7" s="1"/>
  <c r="J78" i="7"/>
  <c r="K84" i="9" l="1"/>
  <c r="N84" i="9" s="1"/>
  <c r="I84" i="10"/>
  <c r="G83" i="10"/>
  <c r="B84" i="10"/>
  <c r="J84" i="9"/>
  <c r="E84" i="9"/>
  <c r="D85" i="9" s="1"/>
  <c r="B85" i="9"/>
  <c r="G78" i="7"/>
  <c r="K78" i="7" s="1"/>
  <c r="B79" i="7"/>
  <c r="K83" i="10" l="1"/>
  <c r="M83" i="10" s="1"/>
  <c r="H84" i="10"/>
  <c r="F84" i="10"/>
  <c r="C84" i="10" s="1"/>
  <c r="G84" i="10" s="1"/>
  <c r="F85" i="9"/>
  <c r="H85" i="9"/>
  <c r="I85" i="9"/>
  <c r="H79" i="7"/>
  <c r="F79" i="7"/>
  <c r="M78" i="7"/>
  <c r="K84" i="10" l="1"/>
  <c r="M84" i="10" s="1"/>
  <c r="E84" i="10"/>
  <c r="D85" i="10" s="1"/>
  <c r="J84" i="10"/>
  <c r="B85" i="10"/>
  <c r="E85" i="9"/>
  <c r="D86" i="9" s="1"/>
  <c r="J85" i="9"/>
  <c r="C85" i="9"/>
  <c r="C79" i="7"/>
  <c r="E79" i="7"/>
  <c r="D80" i="7" s="1"/>
  <c r="I80" i="7" s="1"/>
  <c r="J79" i="7"/>
  <c r="H85" i="10" l="1"/>
  <c r="F85" i="10"/>
  <c r="C85" i="10" s="1"/>
  <c r="G85" i="10" s="1"/>
  <c r="I85" i="10"/>
  <c r="G85" i="9"/>
  <c r="B86" i="9"/>
  <c r="I86" i="9"/>
  <c r="G79" i="7"/>
  <c r="K79" i="7" s="1"/>
  <c r="B80" i="7"/>
  <c r="K85" i="10" l="1"/>
  <c r="M85" i="10" s="1"/>
  <c r="K85" i="9"/>
  <c r="N85" i="9" s="1"/>
  <c r="J85" i="10"/>
  <c r="E85" i="10"/>
  <c r="D86" i="10" s="1"/>
  <c r="B86" i="10"/>
  <c r="H86" i="9"/>
  <c r="F86" i="9"/>
  <c r="C86" i="9" s="1"/>
  <c r="G86" i="9" s="1"/>
  <c r="H80" i="7"/>
  <c r="F80" i="7"/>
  <c r="C80" i="7" s="1"/>
  <c r="M79" i="7"/>
  <c r="K86" i="9" l="1"/>
  <c r="N86" i="9" s="1"/>
  <c r="I86" i="10"/>
  <c r="H86" i="10"/>
  <c r="F86" i="10"/>
  <c r="C86" i="10" s="1"/>
  <c r="G86" i="10" s="1"/>
  <c r="J86" i="9"/>
  <c r="E86" i="9"/>
  <c r="D87" i="9" s="1"/>
  <c r="B87" i="9"/>
  <c r="G80" i="7"/>
  <c r="K80" i="7" s="1"/>
  <c r="B81" i="7"/>
  <c r="H81" i="7" s="1"/>
  <c r="J80" i="7"/>
  <c r="E80" i="7"/>
  <c r="D81" i="7" s="1"/>
  <c r="I81" i="7" s="1"/>
  <c r="K86" i="10" l="1"/>
  <c r="M86" i="10" s="1"/>
  <c r="B87" i="10"/>
  <c r="E86" i="10"/>
  <c r="D87" i="10" s="1"/>
  <c r="J86" i="10"/>
  <c r="I87" i="9"/>
  <c r="F87" i="9"/>
  <c r="C87" i="9" s="1"/>
  <c r="H87" i="9"/>
  <c r="M80" i="7"/>
  <c r="F81" i="7"/>
  <c r="I87" i="10" l="1"/>
  <c r="H87" i="10"/>
  <c r="F87" i="10"/>
  <c r="C87" i="10" s="1"/>
  <c r="G87" i="10" s="1"/>
  <c r="G87" i="9"/>
  <c r="B88" i="9"/>
  <c r="E87" i="9"/>
  <c r="D88" i="9" s="1"/>
  <c r="J87" i="9"/>
  <c r="E81" i="7"/>
  <c r="D82" i="7" s="1"/>
  <c r="I82" i="7" s="1"/>
  <c r="J81" i="7"/>
  <c r="C81" i="7"/>
  <c r="K87" i="10" l="1"/>
  <c r="M87" i="10" s="1"/>
  <c r="K87" i="9"/>
  <c r="N87" i="9" s="1"/>
  <c r="B88" i="10"/>
  <c r="E87" i="10"/>
  <c r="D88" i="10" s="1"/>
  <c r="J87" i="10"/>
  <c r="I88" i="9"/>
  <c r="H88" i="9"/>
  <c r="F88" i="9"/>
  <c r="G81" i="7"/>
  <c r="K81" i="7" s="1"/>
  <c r="B82" i="7"/>
  <c r="I88" i="10" l="1"/>
  <c r="F88" i="10"/>
  <c r="C88" i="10" s="1"/>
  <c r="G88" i="10" s="1"/>
  <c r="H88" i="10"/>
  <c r="J88" i="9"/>
  <c r="E88" i="9"/>
  <c r="D89" i="9" s="1"/>
  <c r="C88" i="9"/>
  <c r="F82" i="7"/>
  <c r="C82" i="7" s="1"/>
  <c r="H82" i="7"/>
  <c r="M81" i="7"/>
  <c r="K88" i="10" l="1"/>
  <c r="M88" i="10" s="1"/>
  <c r="B89" i="10"/>
  <c r="H89" i="10" s="1"/>
  <c r="E88" i="10"/>
  <c r="D89" i="10" s="1"/>
  <c r="J88" i="10"/>
  <c r="I89" i="9"/>
  <c r="G88" i="9"/>
  <c r="B89" i="9"/>
  <c r="G82" i="7"/>
  <c r="B83" i="7"/>
  <c r="H83" i="7" s="1"/>
  <c r="J82" i="7"/>
  <c r="E82" i="7"/>
  <c r="D83" i="7" s="1"/>
  <c r="I83" i="7" s="1"/>
  <c r="K88" i="9" l="1"/>
  <c r="N88" i="9" s="1"/>
  <c r="K82" i="7"/>
  <c r="M82" i="7" s="1"/>
  <c r="I89" i="10"/>
  <c r="F89" i="10"/>
  <c r="F89" i="9"/>
  <c r="H89" i="9"/>
  <c r="F83" i="7"/>
  <c r="J89" i="10" l="1"/>
  <c r="E89" i="10"/>
  <c r="D90" i="10" s="1"/>
  <c r="C89" i="10"/>
  <c r="E89" i="9"/>
  <c r="D90" i="9" s="1"/>
  <c r="J89" i="9"/>
  <c r="C89" i="9"/>
  <c r="E83" i="7"/>
  <c r="D84" i="7" s="1"/>
  <c r="I84" i="7" s="1"/>
  <c r="J83" i="7"/>
  <c r="C83" i="7"/>
  <c r="I90" i="10" l="1"/>
  <c r="G89" i="10"/>
  <c r="B90" i="10"/>
  <c r="G89" i="9"/>
  <c r="B90" i="9"/>
  <c r="I90" i="9"/>
  <c r="G83" i="7"/>
  <c r="K83" i="7" s="1"/>
  <c r="B84" i="7"/>
  <c r="K89" i="10" l="1"/>
  <c r="M89" i="10" s="1"/>
  <c r="K89" i="9"/>
  <c r="N89" i="9" s="1"/>
  <c r="F90" i="10"/>
  <c r="C90" i="10" s="1"/>
  <c r="G90" i="10" s="1"/>
  <c r="H90" i="10"/>
  <c r="H90" i="9"/>
  <c r="F90" i="9"/>
  <c r="C90" i="9" s="1"/>
  <c r="G90" i="9" s="1"/>
  <c r="H84" i="7"/>
  <c r="F84" i="7"/>
  <c r="M83" i="7"/>
  <c r="K90" i="10" l="1"/>
  <c r="M90" i="10" s="1"/>
  <c r="K90" i="9"/>
  <c r="N90" i="9" s="1"/>
  <c r="E90" i="10"/>
  <c r="D91" i="10" s="1"/>
  <c r="J90" i="10"/>
  <c r="B91" i="10"/>
  <c r="J90" i="9"/>
  <c r="E90" i="9"/>
  <c r="D91" i="9" s="1"/>
  <c r="B91" i="9"/>
  <c r="E84" i="7"/>
  <c r="D85" i="7" s="1"/>
  <c r="I85" i="7" s="1"/>
  <c r="J84" i="7"/>
  <c r="C84" i="7"/>
  <c r="H91" i="10" l="1"/>
  <c r="F91" i="10"/>
  <c r="C91" i="10" s="1"/>
  <c r="G91" i="10" s="1"/>
  <c r="I91" i="10"/>
  <c r="F91" i="9"/>
  <c r="H91" i="9"/>
  <c r="I91" i="9"/>
  <c r="G84" i="7"/>
  <c r="K84" i="7" s="1"/>
  <c r="B85" i="7"/>
  <c r="K91" i="10" l="1"/>
  <c r="M91" i="10" s="1"/>
  <c r="J91" i="10"/>
  <c r="E91" i="10"/>
  <c r="D92" i="10" s="1"/>
  <c r="B92" i="10"/>
  <c r="E91" i="9"/>
  <c r="D92" i="9" s="1"/>
  <c r="J91" i="9"/>
  <c r="C91" i="9"/>
  <c r="F85" i="7"/>
  <c r="C85" i="7" s="1"/>
  <c r="H85" i="7"/>
  <c r="M84" i="7"/>
  <c r="I92" i="10" l="1"/>
  <c r="H92" i="10"/>
  <c r="F92" i="10"/>
  <c r="G91" i="9"/>
  <c r="B92" i="9"/>
  <c r="I92" i="9"/>
  <c r="G85" i="7"/>
  <c r="B86" i="7"/>
  <c r="H86" i="7" s="1"/>
  <c r="J85" i="7"/>
  <c r="E85" i="7"/>
  <c r="D86" i="7" s="1"/>
  <c r="I86" i="7" s="1"/>
  <c r="K91" i="9" l="1"/>
  <c r="N91" i="9" s="1"/>
  <c r="K85" i="7"/>
  <c r="M85" i="7" s="1"/>
  <c r="E92" i="10"/>
  <c r="D93" i="10" s="1"/>
  <c r="J92" i="10"/>
  <c r="C92" i="10"/>
  <c r="H92" i="9"/>
  <c r="F92" i="9"/>
  <c r="C92" i="9" s="1"/>
  <c r="G92" i="9" s="1"/>
  <c r="F86" i="7"/>
  <c r="K92" i="9" l="1"/>
  <c r="N92" i="9" s="1"/>
  <c r="G92" i="10"/>
  <c r="B93" i="10"/>
  <c r="I93" i="10"/>
  <c r="B93" i="9"/>
  <c r="J92" i="9"/>
  <c r="E92" i="9"/>
  <c r="D93" i="9" s="1"/>
  <c r="E86" i="7"/>
  <c r="D87" i="7" s="1"/>
  <c r="I87" i="7" s="1"/>
  <c r="J86" i="7"/>
  <c r="C86" i="7"/>
  <c r="K92" i="10" l="1"/>
  <c r="M92" i="10" s="1"/>
  <c r="H93" i="10"/>
  <c r="F93" i="10"/>
  <c r="I93" i="9"/>
  <c r="F93" i="9"/>
  <c r="H93" i="9"/>
  <c r="G86" i="7"/>
  <c r="K86" i="7" s="1"/>
  <c r="B87" i="7"/>
  <c r="J93" i="10" l="1"/>
  <c r="E93" i="10"/>
  <c r="D94" i="10" s="1"/>
  <c r="C93" i="10"/>
  <c r="E93" i="9"/>
  <c r="D94" i="9" s="1"/>
  <c r="J93" i="9"/>
  <c r="C93" i="9"/>
  <c r="H87" i="7"/>
  <c r="F87" i="7"/>
  <c r="C87" i="7" s="1"/>
  <c r="G87" i="7" s="1"/>
  <c r="K87" i="7" s="1"/>
  <c r="M86" i="7"/>
  <c r="G93" i="10" l="1"/>
  <c r="B94" i="10"/>
  <c r="I94" i="10"/>
  <c r="G93" i="9"/>
  <c r="B94" i="9"/>
  <c r="I94" i="9"/>
  <c r="B88" i="7"/>
  <c r="H88" i="7" s="1"/>
  <c r="M87" i="7"/>
  <c r="J87" i="7"/>
  <c r="E87" i="7"/>
  <c r="D88" i="7" s="1"/>
  <c r="I88" i="7" s="1"/>
  <c r="K93" i="10" l="1"/>
  <c r="M93" i="10" s="1"/>
  <c r="K93" i="9"/>
  <c r="N93" i="9" s="1"/>
  <c r="F94" i="10"/>
  <c r="H94" i="10"/>
  <c r="H94" i="9"/>
  <c r="F94" i="9"/>
  <c r="C94" i="9" s="1"/>
  <c r="G94" i="9" s="1"/>
  <c r="F88" i="7"/>
  <c r="K94" i="9" l="1"/>
  <c r="N94" i="9" s="1"/>
  <c r="E94" i="10"/>
  <c r="D95" i="10" s="1"/>
  <c r="J94" i="10"/>
  <c r="C94" i="10"/>
  <c r="J94" i="9"/>
  <c r="E94" i="9"/>
  <c r="D95" i="9" s="1"/>
  <c r="B95" i="9"/>
  <c r="E88" i="7"/>
  <c r="D89" i="7" s="1"/>
  <c r="I89" i="7" s="1"/>
  <c r="J88" i="7"/>
  <c r="C88" i="7"/>
  <c r="G94" i="10" l="1"/>
  <c r="B95" i="10"/>
  <c r="I95" i="10"/>
  <c r="F95" i="9"/>
  <c r="H95" i="9"/>
  <c r="I95" i="9"/>
  <c r="G88" i="7"/>
  <c r="K88" i="7" s="1"/>
  <c r="B89" i="7"/>
  <c r="K94" i="10" l="1"/>
  <c r="M94" i="10" s="1"/>
  <c r="H95" i="10"/>
  <c r="F95" i="10"/>
  <c r="C95" i="10" s="1"/>
  <c r="G95" i="10" s="1"/>
  <c r="E95" i="9"/>
  <c r="D96" i="9" s="1"/>
  <c r="J95" i="9"/>
  <c r="C95" i="9"/>
  <c r="F89" i="7"/>
  <c r="H89" i="7"/>
  <c r="M88" i="7"/>
  <c r="B96" i="10" l="1"/>
  <c r="H96" i="10" s="1"/>
  <c r="K95" i="10"/>
  <c r="M95" i="10" s="1"/>
  <c r="J95" i="10"/>
  <c r="E95" i="10"/>
  <c r="D96" i="10" s="1"/>
  <c r="G95" i="9"/>
  <c r="B96" i="9"/>
  <c r="I96" i="9"/>
  <c r="C89" i="7"/>
  <c r="J89" i="7"/>
  <c r="E89" i="7"/>
  <c r="D90" i="7" s="1"/>
  <c r="I90" i="7" s="1"/>
  <c r="K95" i="9" l="1"/>
  <c r="N95" i="9" s="1"/>
  <c r="I96" i="10"/>
  <c r="F96" i="10"/>
  <c r="H96" i="9"/>
  <c r="F96" i="9"/>
  <c r="C96" i="9" s="1"/>
  <c r="G96" i="9" s="1"/>
  <c r="G89" i="7"/>
  <c r="K89" i="7" s="1"/>
  <c r="B90" i="7"/>
  <c r="K96" i="9" l="1"/>
  <c r="N96" i="9" s="1"/>
  <c r="J96" i="10"/>
  <c r="E96" i="10"/>
  <c r="D97" i="10" s="1"/>
  <c r="C96" i="10"/>
  <c r="B97" i="9"/>
  <c r="J96" i="9"/>
  <c r="E96" i="9"/>
  <c r="D97" i="9" s="1"/>
  <c r="H90" i="7"/>
  <c r="F90" i="7"/>
  <c r="M89" i="7"/>
  <c r="I97" i="10" l="1"/>
  <c r="G96" i="10"/>
  <c r="B97" i="10"/>
  <c r="I97" i="9"/>
  <c r="F97" i="9"/>
  <c r="H97" i="9"/>
  <c r="C90" i="7"/>
  <c r="J90" i="7"/>
  <c r="E90" i="7"/>
  <c r="D91" i="7" s="1"/>
  <c r="I91" i="7" s="1"/>
  <c r="K96" i="10" l="1"/>
  <c r="M96" i="10" s="1"/>
  <c r="H97" i="10"/>
  <c r="F97" i="10"/>
  <c r="C97" i="10" s="1"/>
  <c r="G97" i="10" s="1"/>
  <c r="E97" i="9"/>
  <c r="D98" i="9" s="1"/>
  <c r="J97" i="9"/>
  <c r="C97" i="9"/>
  <c r="G90" i="7"/>
  <c r="K90" i="7" s="1"/>
  <c r="B91" i="7"/>
  <c r="K97" i="10" l="1"/>
  <c r="M97" i="10" s="1"/>
  <c r="B98" i="10"/>
  <c r="E97" i="10"/>
  <c r="D98" i="10" s="1"/>
  <c r="J97" i="10"/>
  <c r="G97" i="9"/>
  <c r="B98" i="9"/>
  <c r="I98" i="9"/>
  <c r="F91" i="7"/>
  <c r="H91" i="7"/>
  <c r="M90" i="7"/>
  <c r="K97" i="9" l="1"/>
  <c r="N97" i="9" s="1"/>
  <c r="I98" i="10"/>
  <c r="H98" i="10"/>
  <c r="F98" i="10"/>
  <c r="C98" i="10" s="1"/>
  <c r="G98" i="10" s="1"/>
  <c r="H98" i="9"/>
  <c r="F98" i="9"/>
  <c r="C98" i="9" s="1"/>
  <c r="G98" i="9" s="1"/>
  <c r="C91" i="7"/>
  <c r="E91" i="7"/>
  <c r="D92" i="7" s="1"/>
  <c r="I92" i="7" s="1"/>
  <c r="J91" i="7"/>
  <c r="K98" i="10" l="1"/>
  <c r="M98" i="10" s="1"/>
  <c r="K98" i="9"/>
  <c r="N98" i="9" s="1"/>
  <c r="B99" i="10"/>
  <c r="H99" i="10" s="1"/>
  <c r="J98" i="10"/>
  <c r="E98" i="10"/>
  <c r="D99" i="10" s="1"/>
  <c r="J98" i="9"/>
  <c r="E98" i="9"/>
  <c r="D99" i="9" s="1"/>
  <c r="B99" i="9"/>
  <c r="G91" i="7"/>
  <c r="K91" i="7" s="1"/>
  <c r="B92" i="7"/>
  <c r="I99" i="10" l="1"/>
  <c r="F99" i="10"/>
  <c r="F99" i="9"/>
  <c r="H99" i="9"/>
  <c r="I99" i="9"/>
  <c r="H92" i="7"/>
  <c r="F92" i="7"/>
  <c r="C92" i="7" s="1"/>
  <c r="G92" i="7" s="1"/>
  <c r="K92" i="7" s="1"/>
  <c r="M91" i="7"/>
  <c r="J99" i="10" l="1"/>
  <c r="E99" i="10"/>
  <c r="D100" i="10" s="1"/>
  <c r="C99" i="10"/>
  <c r="E99" i="9"/>
  <c r="D100" i="9" s="1"/>
  <c r="J99" i="9"/>
  <c r="C99" i="9"/>
  <c r="B93" i="7"/>
  <c r="H93" i="7" s="1"/>
  <c r="M92" i="7"/>
  <c r="J92" i="7"/>
  <c r="E92" i="7"/>
  <c r="D93" i="7" s="1"/>
  <c r="I93" i="7" s="1"/>
  <c r="I100" i="10" l="1"/>
  <c r="G99" i="10"/>
  <c r="B100" i="10"/>
  <c r="G99" i="9"/>
  <c r="B100" i="9"/>
  <c r="I100" i="9"/>
  <c r="F93" i="7"/>
  <c r="K99" i="10" l="1"/>
  <c r="M99" i="10" s="1"/>
  <c r="K99" i="9"/>
  <c r="N99" i="9" s="1"/>
  <c r="H100" i="10"/>
  <c r="F100" i="10"/>
  <c r="H100" i="9"/>
  <c r="F100" i="9"/>
  <c r="C100" i="9" s="1"/>
  <c r="G100" i="9" s="1"/>
  <c r="J93" i="7"/>
  <c r="E93" i="7"/>
  <c r="D94" i="7" s="1"/>
  <c r="I94" i="7" s="1"/>
  <c r="C93" i="7"/>
  <c r="K100" i="9" l="1"/>
  <c r="N100" i="9" s="1"/>
  <c r="J100" i="10"/>
  <c r="E100" i="10"/>
  <c r="D101" i="10" s="1"/>
  <c r="C100" i="10"/>
  <c r="J100" i="9"/>
  <c r="E100" i="9"/>
  <c r="D101" i="9" s="1"/>
  <c r="B101" i="9"/>
  <c r="G93" i="7"/>
  <c r="K93" i="7" s="1"/>
  <c r="B94" i="7"/>
  <c r="G100" i="10" l="1"/>
  <c r="B101" i="10"/>
  <c r="I101" i="10"/>
  <c r="F101" i="9"/>
  <c r="H101" i="9"/>
  <c r="I101" i="9"/>
  <c r="F94" i="7"/>
  <c r="C94" i="7" s="1"/>
  <c r="G94" i="7" s="1"/>
  <c r="K94" i="7" s="1"/>
  <c r="H94" i="7"/>
  <c r="M93" i="7"/>
  <c r="K100" i="10" l="1"/>
  <c r="M100" i="10" s="1"/>
  <c r="H101" i="10"/>
  <c r="F101" i="10"/>
  <c r="C101" i="10" s="1"/>
  <c r="G101" i="10" s="1"/>
  <c r="E101" i="9"/>
  <c r="D102" i="9" s="1"/>
  <c r="J101" i="9"/>
  <c r="C101" i="9"/>
  <c r="B95" i="7"/>
  <c r="M94" i="7"/>
  <c r="E94" i="7"/>
  <c r="D95" i="7" s="1"/>
  <c r="I95" i="7" s="1"/>
  <c r="J94" i="7"/>
  <c r="K101" i="10" l="1"/>
  <c r="M101" i="10" s="1"/>
  <c r="B102" i="10"/>
  <c r="E101" i="10"/>
  <c r="D102" i="10" s="1"/>
  <c r="J101" i="10"/>
  <c r="G101" i="9"/>
  <c r="B102" i="9"/>
  <c r="I102" i="9"/>
  <c r="H95" i="7"/>
  <c r="F95" i="7"/>
  <c r="C95" i="7" s="1"/>
  <c r="G95" i="7" s="1"/>
  <c r="K95" i="7" s="1"/>
  <c r="K101" i="9" l="1"/>
  <c r="N101" i="9" s="1"/>
  <c r="I102" i="10"/>
  <c r="F102" i="10"/>
  <c r="C102" i="10" s="1"/>
  <c r="G102" i="10" s="1"/>
  <c r="H102" i="10"/>
  <c r="H102" i="9"/>
  <c r="F102" i="9"/>
  <c r="C102" i="9" s="1"/>
  <c r="G102" i="9" s="1"/>
  <c r="B96" i="7"/>
  <c r="H96" i="7" s="1"/>
  <c r="M95" i="7"/>
  <c r="E95" i="7"/>
  <c r="D96" i="7" s="1"/>
  <c r="I96" i="7" s="1"/>
  <c r="J95" i="7"/>
  <c r="K102" i="10" l="1"/>
  <c r="M102" i="10" s="1"/>
  <c r="K102" i="9"/>
  <c r="N102" i="9" s="1"/>
  <c r="B103" i="10"/>
  <c r="J102" i="10"/>
  <c r="E102" i="10"/>
  <c r="D103" i="10" s="1"/>
  <c r="B103" i="9"/>
  <c r="J102" i="9"/>
  <c r="E102" i="9"/>
  <c r="D103" i="9" s="1"/>
  <c r="F96" i="7"/>
  <c r="I103" i="10" l="1"/>
  <c r="H103" i="10"/>
  <c r="F103" i="10"/>
  <c r="C103" i="10" s="1"/>
  <c r="G103" i="10" s="1"/>
  <c r="I103" i="9"/>
  <c r="F103" i="9"/>
  <c r="H103" i="9"/>
  <c r="E96" i="7"/>
  <c r="D97" i="7" s="1"/>
  <c r="I97" i="7" s="1"/>
  <c r="J96" i="7"/>
  <c r="C96" i="7"/>
  <c r="K103" i="10" l="1"/>
  <c r="M103" i="10" s="1"/>
  <c r="J103" i="10"/>
  <c r="E103" i="10"/>
  <c r="D104" i="10" s="1"/>
  <c r="B104" i="10"/>
  <c r="E103" i="9"/>
  <c r="D104" i="9" s="1"/>
  <c r="J103" i="9"/>
  <c r="C103" i="9"/>
  <c r="G96" i="7"/>
  <c r="K96" i="7" s="1"/>
  <c r="B97" i="7"/>
  <c r="F104" i="10" l="1"/>
  <c r="C104" i="10" s="1"/>
  <c r="G104" i="10" s="1"/>
  <c r="H104" i="10"/>
  <c r="I104" i="10"/>
  <c r="G103" i="9"/>
  <c r="B104" i="9"/>
  <c r="I104" i="9"/>
  <c r="F97" i="7"/>
  <c r="C97" i="7" s="1"/>
  <c r="H97" i="7"/>
  <c r="M96" i="7"/>
  <c r="K104" i="10" l="1"/>
  <c r="M104" i="10" s="1"/>
  <c r="K103" i="9"/>
  <c r="N103" i="9" s="1"/>
  <c r="J104" i="10"/>
  <c r="E104" i="10"/>
  <c r="D105" i="10" s="1"/>
  <c r="B105" i="10"/>
  <c r="H104" i="9"/>
  <c r="F104" i="9"/>
  <c r="C104" i="9" s="1"/>
  <c r="G104" i="9" s="1"/>
  <c r="G97" i="7"/>
  <c r="K97" i="7" s="1"/>
  <c r="B98" i="7"/>
  <c r="H98" i="7" s="1"/>
  <c r="E97" i="7"/>
  <c r="D98" i="7" s="1"/>
  <c r="I98" i="7" s="1"/>
  <c r="J97" i="7"/>
  <c r="K104" i="9" l="1"/>
  <c r="N104" i="9" s="1"/>
  <c r="I105" i="10"/>
  <c r="H105" i="10"/>
  <c r="F105" i="10"/>
  <c r="C105" i="10" s="1"/>
  <c r="G105" i="10" s="1"/>
  <c r="J104" i="9"/>
  <c r="E104" i="9"/>
  <c r="D105" i="9" s="1"/>
  <c r="B105" i="9"/>
  <c r="M97" i="7"/>
  <c r="F98" i="7"/>
  <c r="K105" i="10" l="1"/>
  <c r="M105" i="10" s="1"/>
  <c r="J105" i="10"/>
  <c r="E105" i="10"/>
  <c r="D106" i="10" s="1"/>
  <c r="B106" i="10"/>
  <c r="F105" i="9"/>
  <c r="H105" i="9"/>
  <c r="I105" i="9"/>
  <c r="E98" i="7"/>
  <c r="D99" i="7" s="1"/>
  <c r="I99" i="7" s="1"/>
  <c r="J98" i="7"/>
  <c r="C98" i="7"/>
  <c r="I106" i="10" l="1"/>
  <c r="F106" i="10"/>
  <c r="C106" i="10" s="1"/>
  <c r="G106" i="10" s="1"/>
  <c r="H106" i="10"/>
  <c r="E105" i="9"/>
  <c r="D106" i="9" s="1"/>
  <c r="J105" i="9"/>
  <c r="C105" i="9"/>
  <c r="G98" i="7"/>
  <c r="K98" i="7" s="1"/>
  <c r="B99" i="7"/>
  <c r="K106" i="10" l="1"/>
  <c r="M106" i="10" s="1"/>
  <c r="J106" i="10"/>
  <c r="E106" i="10"/>
  <c r="D107" i="10" s="1"/>
  <c r="B107" i="10"/>
  <c r="G105" i="9"/>
  <c r="B106" i="9"/>
  <c r="I106" i="9"/>
  <c r="H99" i="7"/>
  <c r="F99" i="7"/>
  <c r="M98" i="7"/>
  <c r="K105" i="9" l="1"/>
  <c r="N105" i="9" s="1"/>
  <c r="I107" i="10"/>
  <c r="H107" i="10"/>
  <c r="F107" i="10"/>
  <c r="C107" i="10" s="1"/>
  <c r="G107" i="10" s="1"/>
  <c r="H106" i="9"/>
  <c r="F106" i="9"/>
  <c r="C106" i="9" s="1"/>
  <c r="G106" i="9" s="1"/>
  <c r="E99" i="7"/>
  <c r="D100" i="7" s="1"/>
  <c r="I100" i="7" s="1"/>
  <c r="J99" i="7"/>
  <c r="C99" i="7"/>
  <c r="K107" i="10" l="1"/>
  <c r="M107" i="10" s="1"/>
  <c r="K106" i="9"/>
  <c r="N106" i="9" s="1"/>
  <c r="J107" i="10"/>
  <c r="E107" i="10"/>
  <c r="D108" i="10" s="1"/>
  <c r="B108" i="10"/>
  <c r="B107" i="9"/>
  <c r="J106" i="9"/>
  <c r="E106" i="9"/>
  <c r="D107" i="9" s="1"/>
  <c r="G99" i="7"/>
  <c r="K99" i="7" s="1"/>
  <c r="B100" i="7"/>
  <c r="F108" i="10" l="1"/>
  <c r="C108" i="10" s="1"/>
  <c r="G108" i="10" s="1"/>
  <c r="H108" i="10"/>
  <c r="I108" i="10"/>
  <c r="I107" i="9"/>
  <c r="F107" i="9"/>
  <c r="H107" i="9"/>
  <c r="H100" i="7"/>
  <c r="F100" i="7"/>
  <c r="M99" i="7"/>
  <c r="K108" i="10" l="1"/>
  <c r="M108" i="10" s="1"/>
  <c r="J108" i="10"/>
  <c r="E108" i="10"/>
  <c r="D109" i="10" s="1"/>
  <c r="B109" i="10"/>
  <c r="E107" i="9"/>
  <c r="D108" i="9" s="1"/>
  <c r="J107" i="9"/>
  <c r="C107" i="9"/>
  <c r="C100" i="7"/>
  <c r="J100" i="7"/>
  <c r="E100" i="7"/>
  <c r="D101" i="7" s="1"/>
  <c r="I101" i="7" s="1"/>
  <c r="I109" i="10" l="1"/>
  <c r="H109" i="10"/>
  <c r="F109" i="10"/>
  <c r="G107" i="9"/>
  <c r="B108" i="9"/>
  <c r="I108" i="9"/>
  <c r="G100" i="7"/>
  <c r="K100" i="7" s="1"/>
  <c r="B101" i="7"/>
  <c r="K107" i="9" l="1"/>
  <c r="N107" i="9" s="1"/>
  <c r="J109" i="10"/>
  <c r="E109" i="10"/>
  <c r="D110" i="10" s="1"/>
  <c r="C109" i="10"/>
  <c r="H108" i="9"/>
  <c r="F108" i="9"/>
  <c r="H101" i="7"/>
  <c r="F101" i="7"/>
  <c r="M100" i="7"/>
  <c r="G109" i="10" l="1"/>
  <c r="B110" i="10"/>
  <c r="I110" i="10"/>
  <c r="J108" i="9"/>
  <c r="E108" i="9"/>
  <c r="D109" i="9" s="1"/>
  <c r="C108" i="9"/>
  <c r="C101" i="7"/>
  <c r="E101" i="7"/>
  <c r="D102" i="7" s="1"/>
  <c r="I102" i="7" s="1"/>
  <c r="J101" i="7"/>
  <c r="K109" i="10" l="1"/>
  <c r="M109" i="10" s="1"/>
  <c r="F110" i="10"/>
  <c r="C110" i="10" s="1"/>
  <c r="G110" i="10" s="1"/>
  <c r="H110" i="10"/>
  <c r="G108" i="9"/>
  <c r="B109" i="9"/>
  <c r="I109" i="9"/>
  <c r="G101" i="7"/>
  <c r="K101" i="7" s="1"/>
  <c r="B102" i="7"/>
  <c r="K110" i="10" l="1"/>
  <c r="M110" i="10" s="1"/>
  <c r="K108" i="9"/>
  <c r="N108" i="9" s="1"/>
  <c r="J110" i="10"/>
  <c r="E110" i="10"/>
  <c r="D111" i="10" s="1"/>
  <c r="B111" i="10"/>
  <c r="F109" i="9"/>
  <c r="H109" i="9"/>
  <c r="H102" i="7"/>
  <c r="F102" i="7"/>
  <c r="M101" i="7"/>
  <c r="H111" i="10" l="1"/>
  <c r="F111" i="10"/>
  <c r="C111" i="10" s="1"/>
  <c r="G111" i="10" s="1"/>
  <c r="I111" i="10"/>
  <c r="E109" i="9"/>
  <c r="D110" i="9" s="1"/>
  <c r="J109" i="9"/>
  <c r="C109" i="9"/>
  <c r="C102" i="7"/>
  <c r="E102" i="7"/>
  <c r="D103" i="7" s="1"/>
  <c r="I103" i="7" s="1"/>
  <c r="J102" i="7"/>
  <c r="K111" i="10" l="1"/>
  <c r="M111" i="10" s="1"/>
  <c r="J111" i="10"/>
  <c r="E111" i="10"/>
  <c r="D112" i="10" s="1"/>
  <c r="B112" i="10"/>
  <c r="G109" i="9"/>
  <c r="B110" i="9"/>
  <c r="I110" i="9"/>
  <c r="G102" i="7"/>
  <c r="K102" i="7" s="1"/>
  <c r="B103" i="7"/>
  <c r="K109" i="9" l="1"/>
  <c r="N109" i="9" s="1"/>
  <c r="F112" i="10"/>
  <c r="C112" i="10" s="1"/>
  <c r="G112" i="10" s="1"/>
  <c r="H112" i="10"/>
  <c r="I112" i="10"/>
  <c r="H110" i="9"/>
  <c r="F110" i="9"/>
  <c r="C110" i="9" s="1"/>
  <c r="G110" i="9" s="1"/>
  <c r="H103" i="7"/>
  <c r="F103" i="7"/>
  <c r="C103" i="7" s="1"/>
  <c r="G103" i="7" s="1"/>
  <c r="K103" i="7" s="1"/>
  <c r="M102" i="7"/>
  <c r="K112" i="10" l="1"/>
  <c r="M112" i="10" s="1"/>
  <c r="K110" i="9"/>
  <c r="N110" i="9" s="1"/>
  <c r="J112" i="10"/>
  <c r="E112" i="10"/>
  <c r="D113" i="10" s="1"/>
  <c r="B113" i="10"/>
  <c r="J110" i="9"/>
  <c r="E110" i="9"/>
  <c r="D111" i="9" s="1"/>
  <c r="B111" i="9"/>
  <c r="B104" i="7"/>
  <c r="H104" i="7" s="1"/>
  <c r="M103" i="7"/>
  <c r="J103" i="7"/>
  <c r="E103" i="7"/>
  <c r="D104" i="7" s="1"/>
  <c r="I104" i="7" s="1"/>
  <c r="I113" i="10" l="1"/>
  <c r="H113" i="10"/>
  <c r="F113" i="10"/>
  <c r="C113" i="10" s="1"/>
  <c r="G113" i="10" s="1"/>
  <c r="F111" i="9"/>
  <c r="H111" i="9"/>
  <c r="I111" i="9"/>
  <c r="F104" i="7"/>
  <c r="K113" i="10" l="1"/>
  <c r="M113" i="10" s="1"/>
  <c r="J113" i="10"/>
  <c r="E113" i="10"/>
  <c r="D114" i="10" s="1"/>
  <c r="B114" i="10"/>
  <c r="E111" i="9"/>
  <c r="D112" i="9" s="1"/>
  <c r="J111" i="9"/>
  <c r="C111" i="9"/>
  <c r="E104" i="7"/>
  <c r="D105" i="7" s="1"/>
  <c r="I105" i="7" s="1"/>
  <c r="J104" i="7"/>
  <c r="C104" i="7"/>
  <c r="I114" i="10" l="1"/>
  <c r="F114" i="10"/>
  <c r="C114" i="10" s="1"/>
  <c r="G114" i="10" s="1"/>
  <c r="H114" i="10"/>
  <c r="G111" i="9"/>
  <c r="B112" i="9"/>
  <c r="I112" i="9"/>
  <c r="G104" i="7"/>
  <c r="K104" i="7" s="1"/>
  <c r="B105" i="7"/>
  <c r="K114" i="10" l="1"/>
  <c r="M114" i="10" s="1"/>
  <c r="K111" i="9"/>
  <c r="N111" i="9" s="1"/>
  <c r="J114" i="10"/>
  <c r="E114" i="10"/>
  <c r="D115" i="10" s="1"/>
  <c r="B115" i="10"/>
  <c r="H112" i="9"/>
  <c r="F112" i="9"/>
  <c r="C112" i="9" s="1"/>
  <c r="G112" i="9" s="1"/>
  <c r="F105" i="7"/>
  <c r="C105" i="7" s="1"/>
  <c r="H105" i="7"/>
  <c r="M104" i="7"/>
  <c r="K112" i="9" l="1"/>
  <c r="N112" i="9" s="1"/>
  <c r="H115" i="10"/>
  <c r="F115" i="10"/>
  <c r="C115" i="10" s="1"/>
  <c r="G115" i="10" s="1"/>
  <c r="I115" i="10"/>
  <c r="B113" i="9"/>
  <c r="J112" i="9"/>
  <c r="E112" i="9"/>
  <c r="D113" i="9" s="1"/>
  <c r="G105" i="7"/>
  <c r="K105" i="7" s="1"/>
  <c r="B106" i="7"/>
  <c r="H106" i="7" s="1"/>
  <c r="E105" i="7"/>
  <c r="D106" i="7" s="1"/>
  <c r="I106" i="7" s="1"/>
  <c r="J105" i="7"/>
  <c r="K115" i="10" l="1"/>
  <c r="M115" i="10" s="1"/>
  <c r="B116" i="10"/>
  <c r="J115" i="10"/>
  <c r="E115" i="10"/>
  <c r="D116" i="10" s="1"/>
  <c r="I113" i="9"/>
  <c r="F113" i="9"/>
  <c r="H113" i="9"/>
  <c r="M105" i="7"/>
  <c r="F106" i="7"/>
  <c r="I116" i="10" l="1"/>
  <c r="F116" i="10"/>
  <c r="C116" i="10" s="1"/>
  <c r="G116" i="10" s="1"/>
  <c r="H116" i="10"/>
  <c r="E113" i="9"/>
  <c r="D114" i="9" s="1"/>
  <c r="J113" i="9"/>
  <c r="C113" i="9"/>
  <c r="E106" i="7"/>
  <c r="D107" i="7" s="1"/>
  <c r="I107" i="7" s="1"/>
  <c r="J106" i="7"/>
  <c r="C106" i="7"/>
  <c r="K116" i="10" l="1"/>
  <c r="M116" i="10" s="1"/>
  <c r="B117" i="10"/>
  <c r="J116" i="10"/>
  <c r="E116" i="10"/>
  <c r="D117" i="10" s="1"/>
  <c r="G113" i="9"/>
  <c r="B114" i="9"/>
  <c r="I114" i="9"/>
  <c r="G106" i="7"/>
  <c r="K106" i="7" s="1"/>
  <c r="B107" i="7"/>
  <c r="K113" i="9" l="1"/>
  <c r="N113" i="9" s="1"/>
  <c r="I117" i="10"/>
  <c r="H117" i="10"/>
  <c r="F117" i="10"/>
  <c r="C117" i="10" s="1"/>
  <c r="G117" i="10" s="1"/>
  <c r="H114" i="9"/>
  <c r="F114" i="9"/>
  <c r="C114" i="9" s="1"/>
  <c r="G114" i="9" s="1"/>
  <c r="H107" i="7"/>
  <c r="F107" i="7"/>
  <c r="C107" i="7" s="1"/>
  <c r="G107" i="7" s="1"/>
  <c r="K107" i="7" s="1"/>
  <c r="M106" i="7"/>
  <c r="K117" i="10" l="1"/>
  <c r="M117" i="10" s="1"/>
  <c r="K114" i="9"/>
  <c r="N114" i="9" s="1"/>
  <c r="B118" i="10"/>
  <c r="J117" i="10"/>
  <c r="E117" i="10"/>
  <c r="D118" i="10" s="1"/>
  <c r="B115" i="9"/>
  <c r="J114" i="9"/>
  <c r="E114" i="9"/>
  <c r="D115" i="9" s="1"/>
  <c r="B108" i="7"/>
  <c r="H108" i="7" s="1"/>
  <c r="M107" i="7"/>
  <c r="J107" i="7"/>
  <c r="E107" i="7"/>
  <c r="D108" i="7" s="1"/>
  <c r="I108" i="7" s="1"/>
  <c r="I118" i="10" l="1"/>
  <c r="F118" i="10"/>
  <c r="C118" i="10" s="1"/>
  <c r="G118" i="10" s="1"/>
  <c r="H118" i="10"/>
  <c r="I115" i="9"/>
  <c r="F115" i="9"/>
  <c r="H115" i="9"/>
  <c r="F108" i="7"/>
  <c r="K118" i="10" l="1"/>
  <c r="M118" i="10" s="1"/>
  <c r="J118" i="10"/>
  <c r="E118" i="10"/>
  <c r="D119" i="10" s="1"/>
  <c r="B119" i="10"/>
  <c r="E115" i="9"/>
  <c r="D116" i="9" s="1"/>
  <c r="J115" i="9"/>
  <c r="C115" i="9"/>
  <c r="C108" i="7"/>
  <c r="E108" i="7"/>
  <c r="D109" i="7" s="1"/>
  <c r="I109" i="7" s="1"/>
  <c r="J108" i="7"/>
  <c r="I119" i="10" l="1"/>
  <c r="H119" i="10"/>
  <c r="F119" i="10"/>
  <c r="C119" i="10" s="1"/>
  <c r="G119" i="10" s="1"/>
  <c r="G115" i="9"/>
  <c r="B116" i="9"/>
  <c r="I116" i="9"/>
  <c r="G108" i="7"/>
  <c r="K108" i="7" s="1"/>
  <c r="B109" i="7"/>
  <c r="K119" i="10" l="1"/>
  <c r="M119" i="10" s="1"/>
  <c r="K115" i="9"/>
  <c r="N115" i="9" s="1"/>
  <c r="J119" i="10"/>
  <c r="E119" i="10"/>
  <c r="D120" i="10" s="1"/>
  <c r="B120" i="10"/>
  <c r="H116" i="9"/>
  <c r="F116" i="9"/>
  <c r="C116" i="9" s="1"/>
  <c r="G116" i="9" s="1"/>
  <c r="F109" i="7"/>
  <c r="C109" i="7" s="1"/>
  <c r="H109" i="7"/>
  <c r="M108" i="7"/>
  <c r="K116" i="9" l="1"/>
  <c r="N116" i="9" s="1"/>
  <c r="F120" i="10"/>
  <c r="C120" i="10" s="1"/>
  <c r="G120" i="10" s="1"/>
  <c r="H120" i="10"/>
  <c r="I120" i="10"/>
  <c r="J116" i="9"/>
  <c r="E116" i="9"/>
  <c r="D117" i="9" s="1"/>
  <c r="B117" i="9"/>
  <c r="G109" i="7"/>
  <c r="K109" i="7" s="1"/>
  <c r="B110" i="7"/>
  <c r="H110" i="7" s="1"/>
  <c r="J109" i="7"/>
  <c r="E109" i="7"/>
  <c r="D110" i="7" s="1"/>
  <c r="I110" i="7" s="1"/>
  <c r="K120" i="10" l="1"/>
  <c r="M120" i="10" s="1"/>
  <c r="O11" i="10" s="1"/>
  <c r="J120" i="10"/>
  <c r="E120" i="10"/>
  <c r="D121" i="10" s="1"/>
  <c r="B121" i="10"/>
  <c r="F117" i="9"/>
  <c r="H117" i="9"/>
  <c r="I117" i="9"/>
  <c r="M109" i="7"/>
  <c r="F110" i="7"/>
  <c r="O12" i="10" l="1"/>
  <c r="I121" i="10"/>
  <c r="H121" i="10"/>
  <c r="F121" i="10"/>
  <c r="C121" i="10" s="1"/>
  <c r="G121" i="10" s="1"/>
  <c r="E117" i="9"/>
  <c r="D118" i="9" s="1"/>
  <c r="J117" i="9"/>
  <c r="C117" i="9"/>
  <c r="E110" i="7"/>
  <c r="D111" i="7" s="1"/>
  <c r="I111" i="7" s="1"/>
  <c r="J110" i="7"/>
  <c r="C110" i="7"/>
  <c r="K121" i="10" l="1"/>
  <c r="M121" i="10" s="1"/>
  <c r="B122" i="10"/>
  <c r="J121" i="10"/>
  <c r="E121" i="10"/>
  <c r="D122" i="10" s="1"/>
  <c r="G117" i="9"/>
  <c r="B118" i="9"/>
  <c r="I118" i="9"/>
  <c r="G110" i="7"/>
  <c r="K110" i="7" s="1"/>
  <c r="B111" i="7"/>
  <c r="K117" i="9" l="1"/>
  <c r="N117" i="9" s="1"/>
  <c r="I122" i="10"/>
  <c r="F122" i="10"/>
  <c r="C122" i="10" s="1"/>
  <c r="G122" i="10" s="1"/>
  <c r="H122" i="10"/>
  <c r="H118" i="9"/>
  <c r="F118" i="9"/>
  <c r="C118" i="9" s="1"/>
  <c r="G118" i="9" s="1"/>
  <c r="H111" i="7"/>
  <c r="F111" i="7"/>
  <c r="C111" i="7" s="1"/>
  <c r="G111" i="7" s="1"/>
  <c r="K111" i="7" s="1"/>
  <c r="M110" i="7"/>
  <c r="K122" i="10" l="1"/>
  <c r="M122" i="10" s="1"/>
  <c r="K118" i="9"/>
  <c r="N118" i="9" s="1"/>
  <c r="J122" i="10"/>
  <c r="E122" i="10"/>
  <c r="D123" i="10" s="1"/>
  <c r="B123" i="10"/>
  <c r="B119" i="9"/>
  <c r="J118" i="9"/>
  <c r="E118" i="9"/>
  <c r="D119" i="9" s="1"/>
  <c r="B112" i="7"/>
  <c r="H112" i="7" s="1"/>
  <c r="M111" i="7"/>
  <c r="E111" i="7"/>
  <c r="D112" i="7" s="1"/>
  <c r="I112" i="7" s="1"/>
  <c r="J111" i="7"/>
  <c r="H123" i="10" l="1"/>
  <c r="F123" i="10"/>
  <c r="I123" i="10"/>
  <c r="I119" i="9"/>
  <c r="F119" i="9"/>
  <c r="C119" i="9" s="1"/>
  <c r="H119" i="9"/>
  <c r="F112" i="7"/>
  <c r="J123" i="10" l="1"/>
  <c r="E123" i="10"/>
  <c r="D124" i="10" s="1"/>
  <c r="C123" i="10"/>
  <c r="G119" i="9"/>
  <c r="B120" i="9"/>
  <c r="E119" i="9"/>
  <c r="D120" i="9" s="1"/>
  <c r="J119" i="9"/>
  <c r="J112" i="7"/>
  <c r="E112" i="7"/>
  <c r="D113" i="7" s="1"/>
  <c r="I113" i="7" s="1"/>
  <c r="C112" i="7"/>
  <c r="K119" i="9" l="1"/>
  <c r="N119" i="9" s="1"/>
  <c r="I124" i="10"/>
  <c r="G123" i="10"/>
  <c r="B124" i="10"/>
  <c r="H120" i="9"/>
  <c r="F120" i="9"/>
  <c r="C120" i="9" s="1"/>
  <c r="G120" i="9" s="1"/>
  <c r="K120" i="9" s="1"/>
  <c r="I120" i="9"/>
  <c r="G112" i="7"/>
  <c r="K112" i="7" s="1"/>
  <c r="B113" i="7"/>
  <c r="K123" i="10" l="1"/>
  <c r="M123" i="10" s="1"/>
  <c r="F124" i="10"/>
  <c r="C124" i="10" s="1"/>
  <c r="G124" i="10" s="1"/>
  <c r="H124" i="10"/>
  <c r="N120" i="9"/>
  <c r="P11" i="9" s="1"/>
  <c r="B121" i="9"/>
  <c r="J120" i="9"/>
  <c r="E120" i="9"/>
  <c r="D121" i="9" s="1"/>
  <c r="H113" i="7"/>
  <c r="F113" i="7"/>
  <c r="M112" i="7"/>
  <c r="K124" i="10" l="1"/>
  <c r="M124" i="10" s="1"/>
  <c r="J124" i="10"/>
  <c r="E124" i="10"/>
  <c r="D125" i="10" s="1"/>
  <c r="P12" i="9"/>
  <c r="B125" i="10"/>
  <c r="I121" i="9"/>
  <c r="F121" i="9"/>
  <c r="H121" i="9"/>
  <c r="J113" i="7"/>
  <c r="E113" i="7"/>
  <c r="D114" i="7" s="1"/>
  <c r="I114" i="7" s="1"/>
  <c r="C113" i="7"/>
  <c r="H125" i="10" l="1"/>
  <c r="F125" i="10"/>
  <c r="C125" i="10" s="1"/>
  <c r="G125" i="10" s="1"/>
  <c r="I125" i="10"/>
  <c r="E121" i="9"/>
  <c r="D122" i="9" s="1"/>
  <c r="J121" i="9"/>
  <c r="C121" i="9"/>
  <c r="G113" i="7"/>
  <c r="K113" i="7" s="1"/>
  <c r="B114" i="7"/>
  <c r="K125" i="10" l="1"/>
  <c r="M125" i="10" s="1"/>
  <c r="B126" i="10"/>
  <c r="J125" i="10"/>
  <c r="E125" i="10"/>
  <c r="D126" i="10" s="1"/>
  <c r="G121" i="9"/>
  <c r="B122" i="9"/>
  <c r="I122" i="9"/>
  <c r="F114" i="7"/>
  <c r="C114" i="7" s="1"/>
  <c r="H114" i="7"/>
  <c r="M113" i="7"/>
  <c r="K121" i="9" l="1"/>
  <c r="N121" i="9" s="1"/>
  <c r="I126" i="10"/>
  <c r="F126" i="10"/>
  <c r="H126" i="10"/>
  <c r="H122" i="9"/>
  <c r="F122" i="9"/>
  <c r="C122" i="9" s="1"/>
  <c r="G122" i="9" s="1"/>
  <c r="G114" i="7"/>
  <c r="K114" i="7" s="1"/>
  <c r="B115" i="7"/>
  <c r="H115" i="7" s="1"/>
  <c r="E114" i="7"/>
  <c r="D115" i="7" s="1"/>
  <c r="I115" i="7" s="1"/>
  <c r="J114" i="7"/>
  <c r="K122" i="9" l="1"/>
  <c r="N122" i="9" s="1"/>
  <c r="J126" i="10"/>
  <c r="E126" i="10"/>
  <c r="D127" i="10" s="1"/>
  <c r="C126" i="10"/>
  <c r="B123" i="9"/>
  <c r="J122" i="9"/>
  <c r="E122" i="9"/>
  <c r="D123" i="9" s="1"/>
  <c r="M114" i="7"/>
  <c r="F115" i="7"/>
  <c r="I127" i="10" l="1"/>
  <c r="G126" i="10"/>
  <c r="B127" i="10"/>
  <c r="I123" i="9"/>
  <c r="F123" i="9"/>
  <c r="H123" i="9"/>
  <c r="C115" i="7"/>
  <c r="E115" i="7"/>
  <c r="D116" i="7" s="1"/>
  <c r="I116" i="7" s="1"/>
  <c r="J115" i="7"/>
  <c r="K126" i="10" l="1"/>
  <c r="M126" i="10" s="1"/>
  <c r="H127" i="10"/>
  <c r="F127" i="10"/>
  <c r="C127" i="10" s="1"/>
  <c r="G127" i="10" s="1"/>
  <c r="E123" i="9"/>
  <c r="D124" i="9" s="1"/>
  <c r="J123" i="9"/>
  <c r="C123" i="9"/>
  <c r="G115" i="7"/>
  <c r="K115" i="7" s="1"/>
  <c r="B116" i="7"/>
  <c r="K127" i="10" l="1"/>
  <c r="M127" i="10" s="1"/>
  <c r="J127" i="10"/>
  <c r="E127" i="10"/>
  <c r="D128" i="10" s="1"/>
  <c r="B128" i="10"/>
  <c r="G123" i="9"/>
  <c r="B124" i="9"/>
  <c r="I124" i="9"/>
  <c r="F116" i="7"/>
  <c r="C116" i="7" s="1"/>
  <c r="H116" i="7"/>
  <c r="M115" i="7"/>
  <c r="K123" i="9" l="1"/>
  <c r="N123" i="9" s="1"/>
  <c r="F128" i="10"/>
  <c r="H128" i="10"/>
  <c r="I128" i="10"/>
  <c r="H124" i="9"/>
  <c r="F124" i="9"/>
  <c r="C124" i="9" s="1"/>
  <c r="G124" i="9" s="1"/>
  <c r="G116" i="7"/>
  <c r="K116" i="7" s="1"/>
  <c r="B117" i="7"/>
  <c r="H117" i="7" s="1"/>
  <c r="J116" i="7"/>
  <c r="E116" i="7"/>
  <c r="D117" i="7" s="1"/>
  <c r="I117" i="7" s="1"/>
  <c r="K124" i="9" l="1"/>
  <c r="N124" i="9" s="1"/>
  <c r="J128" i="10"/>
  <c r="E128" i="10"/>
  <c r="D129" i="10" s="1"/>
  <c r="C128" i="10"/>
  <c r="B125" i="9"/>
  <c r="J124" i="9"/>
  <c r="E124" i="9"/>
  <c r="D125" i="9" s="1"/>
  <c r="M116" i="7"/>
  <c r="F117" i="7"/>
  <c r="I129" i="10" l="1"/>
  <c r="G128" i="10"/>
  <c r="B129" i="10"/>
  <c r="I125" i="9"/>
  <c r="F125" i="9"/>
  <c r="H125" i="9"/>
  <c r="E117" i="7"/>
  <c r="D118" i="7" s="1"/>
  <c r="I118" i="7" s="1"/>
  <c r="J117" i="7"/>
  <c r="C117" i="7"/>
  <c r="K128" i="10" l="1"/>
  <c r="M128" i="10" s="1"/>
  <c r="H129" i="10"/>
  <c r="F129" i="10"/>
  <c r="C129" i="10" s="1"/>
  <c r="G129" i="10" s="1"/>
  <c r="E125" i="9"/>
  <c r="D126" i="9" s="1"/>
  <c r="J125" i="9"/>
  <c r="C125" i="9"/>
  <c r="G117" i="7"/>
  <c r="K117" i="7" s="1"/>
  <c r="B118" i="7"/>
  <c r="K129" i="10" l="1"/>
  <c r="M129" i="10" s="1"/>
  <c r="B130" i="10"/>
  <c r="J129" i="10"/>
  <c r="E129" i="10"/>
  <c r="D130" i="10" s="1"/>
  <c r="G125" i="9"/>
  <c r="B126" i="9"/>
  <c r="I126" i="9"/>
  <c r="H118" i="7"/>
  <c r="F118" i="7"/>
  <c r="C118" i="7" s="1"/>
  <c r="G118" i="7" s="1"/>
  <c r="K118" i="7" s="1"/>
  <c r="M117" i="7"/>
  <c r="K125" i="9" l="1"/>
  <c r="N125" i="9" s="1"/>
  <c r="I130" i="10"/>
  <c r="F130" i="10"/>
  <c r="H130" i="10"/>
  <c r="H126" i="9"/>
  <c r="F126" i="9"/>
  <c r="B119" i="7"/>
  <c r="M118" i="7"/>
  <c r="J118" i="7"/>
  <c r="E118" i="7"/>
  <c r="D119" i="7" s="1"/>
  <c r="I119" i="7" s="1"/>
  <c r="J130" i="10" l="1"/>
  <c r="E130" i="10"/>
  <c r="D131" i="10" s="1"/>
  <c r="C130" i="10"/>
  <c r="J126" i="9"/>
  <c r="E126" i="9"/>
  <c r="D127" i="9" s="1"/>
  <c r="C126" i="9"/>
  <c r="H119" i="7"/>
  <c r="F119" i="7"/>
  <c r="I131" i="10" l="1"/>
  <c r="G130" i="10"/>
  <c r="B131" i="10"/>
  <c r="G126" i="9"/>
  <c r="B127" i="9"/>
  <c r="I127" i="9"/>
  <c r="C119" i="7"/>
  <c r="E119" i="7"/>
  <c r="D120" i="7" s="1"/>
  <c r="I120" i="7" s="1"/>
  <c r="J119" i="7"/>
  <c r="K130" i="10" l="1"/>
  <c r="M130" i="10" s="1"/>
  <c r="K126" i="9"/>
  <c r="N126" i="9" s="1"/>
  <c r="H131" i="10"/>
  <c r="F131" i="10"/>
  <c r="C131" i="10" s="1"/>
  <c r="G131" i="10" s="1"/>
  <c r="F127" i="9"/>
  <c r="H127" i="9"/>
  <c r="G119" i="7"/>
  <c r="K119" i="7" s="1"/>
  <c r="B120" i="7"/>
  <c r="K131" i="10" l="1"/>
  <c r="M131" i="10" s="1"/>
  <c r="J131" i="10"/>
  <c r="E131" i="10"/>
  <c r="D132" i="10" s="1"/>
  <c r="B132" i="10"/>
  <c r="E127" i="9"/>
  <c r="D128" i="9" s="1"/>
  <c r="J127" i="9"/>
  <c r="C127" i="9"/>
  <c r="H120" i="7"/>
  <c r="F120" i="7"/>
  <c r="M119" i="7"/>
  <c r="I132" i="10" l="1"/>
  <c r="F132" i="10"/>
  <c r="H132" i="10"/>
  <c r="G127" i="9"/>
  <c r="B128" i="9"/>
  <c r="I128" i="9"/>
  <c r="C120" i="7"/>
  <c r="J120" i="7"/>
  <c r="E120" i="7"/>
  <c r="D121" i="7" s="1"/>
  <c r="I121" i="7" s="1"/>
  <c r="K127" i="9" l="1"/>
  <c r="N127" i="9" s="1"/>
  <c r="J132" i="10"/>
  <c r="E132" i="10"/>
  <c r="D133" i="10" s="1"/>
  <c r="C132" i="10"/>
  <c r="H128" i="9"/>
  <c r="F128" i="9"/>
  <c r="G120" i="7"/>
  <c r="K120" i="7" s="1"/>
  <c r="B121" i="7"/>
  <c r="G132" i="10" l="1"/>
  <c r="B133" i="10"/>
  <c r="I133" i="10"/>
  <c r="J128" i="9"/>
  <c r="E128" i="9"/>
  <c r="D129" i="9" s="1"/>
  <c r="C128" i="9"/>
  <c r="F121" i="7"/>
  <c r="C121" i="7" s="1"/>
  <c r="H121" i="7"/>
  <c r="M120" i="7"/>
  <c r="K132" i="10" l="1"/>
  <c r="M132" i="10" s="1"/>
  <c r="H133" i="10"/>
  <c r="F133" i="10"/>
  <c r="C133" i="10" s="1"/>
  <c r="G133" i="10" s="1"/>
  <c r="O11" i="7"/>
  <c r="O12" i="7"/>
  <c r="G128" i="9"/>
  <c r="B129" i="9"/>
  <c r="I129" i="9"/>
  <c r="G121" i="7"/>
  <c r="B122" i="7"/>
  <c r="H122" i="7" s="1"/>
  <c r="J121" i="7"/>
  <c r="E121" i="7"/>
  <c r="D122" i="7" s="1"/>
  <c r="I122" i="7" s="1"/>
  <c r="K133" i="10" l="1"/>
  <c r="M133" i="10" s="1"/>
  <c r="K128" i="9"/>
  <c r="N128" i="9" s="1"/>
  <c r="K121" i="7"/>
  <c r="M121" i="7" s="1"/>
  <c r="J133" i="10"/>
  <c r="E133" i="10"/>
  <c r="D134" i="10" s="1"/>
  <c r="B134" i="10"/>
  <c r="H129" i="9"/>
  <c r="F129" i="9"/>
  <c r="C129" i="9" s="1"/>
  <c r="G129" i="9" s="1"/>
  <c r="F122" i="7"/>
  <c r="K129" i="9" l="1"/>
  <c r="N129" i="9" s="1"/>
  <c r="F134" i="10"/>
  <c r="H134" i="10"/>
  <c r="I134" i="10"/>
  <c r="B130" i="9"/>
  <c r="E129" i="9"/>
  <c r="D130" i="9" s="1"/>
  <c r="J129" i="9"/>
  <c r="J122" i="7"/>
  <c r="E122" i="7"/>
  <c r="D123" i="7" s="1"/>
  <c r="I123" i="7" s="1"/>
  <c r="C122" i="7"/>
  <c r="J134" i="10" l="1"/>
  <c r="E134" i="10"/>
  <c r="D135" i="10" s="1"/>
  <c r="C134" i="10"/>
  <c r="I130" i="9"/>
  <c r="H130" i="9"/>
  <c r="F130" i="9"/>
  <c r="C130" i="9" s="1"/>
  <c r="G130" i="9" s="1"/>
  <c r="G122" i="7"/>
  <c r="K122" i="7" s="1"/>
  <c r="B123" i="7"/>
  <c r="K130" i="9" l="1"/>
  <c r="N130" i="9" s="1"/>
  <c r="G134" i="10"/>
  <c r="B135" i="10"/>
  <c r="I135" i="10"/>
  <c r="B131" i="9"/>
  <c r="E130" i="9"/>
  <c r="D131" i="9" s="1"/>
  <c r="J130" i="9"/>
  <c r="H123" i="7"/>
  <c r="F123" i="7"/>
  <c r="M122" i="7"/>
  <c r="K134" i="10" l="1"/>
  <c r="M134" i="10" s="1"/>
  <c r="H135" i="10"/>
  <c r="F135" i="10"/>
  <c r="C135" i="10" s="1"/>
  <c r="G135" i="10" s="1"/>
  <c r="I131" i="9"/>
  <c r="H131" i="9"/>
  <c r="F131" i="9"/>
  <c r="C131" i="9" s="1"/>
  <c r="G131" i="9" s="1"/>
  <c r="E123" i="7"/>
  <c r="D124" i="7" s="1"/>
  <c r="I124" i="7" s="1"/>
  <c r="J123" i="7"/>
  <c r="C123" i="7"/>
  <c r="K135" i="10" l="1"/>
  <c r="M135" i="10" s="1"/>
  <c r="K131" i="9"/>
  <c r="N131" i="9" s="1"/>
  <c r="J135" i="10"/>
  <c r="E135" i="10"/>
  <c r="D136" i="10" s="1"/>
  <c r="B136" i="10"/>
  <c r="B132" i="9"/>
  <c r="E131" i="9"/>
  <c r="D132" i="9" s="1"/>
  <c r="J131" i="9"/>
  <c r="G123" i="7"/>
  <c r="K123" i="7" s="1"/>
  <c r="B124" i="7"/>
  <c r="F136" i="10" l="1"/>
  <c r="H136" i="10"/>
  <c r="I136" i="10"/>
  <c r="I132" i="9"/>
  <c r="H132" i="9"/>
  <c r="F132" i="9"/>
  <c r="C132" i="9" s="1"/>
  <c r="H124" i="7"/>
  <c r="F124" i="7"/>
  <c r="C124" i="7" s="1"/>
  <c r="M123" i="7"/>
  <c r="J136" i="10" l="1"/>
  <c r="E136" i="10"/>
  <c r="D137" i="10" s="1"/>
  <c r="C136" i="10"/>
  <c r="G132" i="9"/>
  <c r="B133" i="9"/>
  <c r="E132" i="9"/>
  <c r="D133" i="9" s="1"/>
  <c r="J132" i="9"/>
  <c r="G124" i="7"/>
  <c r="K124" i="7" s="1"/>
  <c r="B125" i="7"/>
  <c r="H125" i="7" s="1"/>
  <c r="J124" i="7"/>
  <c r="E124" i="7"/>
  <c r="D125" i="7" s="1"/>
  <c r="I125" i="7" s="1"/>
  <c r="K132" i="9" l="1"/>
  <c r="N132" i="9" s="1"/>
  <c r="G136" i="10"/>
  <c r="B137" i="10"/>
  <c r="I137" i="10"/>
  <c r="I133" i="9"/>
  <c r="H133" i="9"/>
  <c r="F133" i="9"/>
  <c r="C133" i="9" s="1"/>
  <c r="M124" i="7"/>
  <c r="F125" i="7"/>
  <c r="K136" i="10" l="1"/>
  <c r="M136" i="10" s="1"/>
  <c r="H137" i="10"/>
  <c r="F137" i="10"/>
  <c r="C137" i="10" s="1"/>
  <c r="G137" i="10" s="1"/>
  <c r="G133" i="9"/>
  <c r="B134" i="9"/>
  <c r="J133" i="9"/>
  <c r="E133" i="9"/>
  <c r="D134" i="9" s="1"/>
  <c r="C125" i="7"/>
  <c r="E125" i="7"/>
  <c r="D126" i="7" s="1"/>
  <c r="I126" i="7" s="1"/>
  <c r="J125" i="7"/>
  <c r="K137" i="10" l="1"/>
  <c r="M137" i="10" s="1"/>
  <c r="K133" i="9"/>
  <c r="N133" i="9" s="1"/>
  <c r="B138" i="10"/>
  <c r="J137" i="10"/>
  <c r="E137" i="10"/>
  <c r="D138" i="10" s="1"/>
  <c r="H134" i="9"/>
  <c r="F134" i="9"/>
  <c r="I134" i="9"/>
  <c r="G125" i="7"/>
  <c r="K125" i="7" s="1"/>
  <c r="B126" i="7"/>
  <c r="I138" i="10" l="1"/>
  <c r="F138" i="10"/>
  <c r="H138" i="10"/>
  <c r="J134" i="9"/>
  <c r="E134" i="9"/>
  <c r="D135" i="9" s="1"/>
  <c r="C134" i="9"/>
  <c r="F126" i="7"/>
  <c r="H126" i="7"/>
  <c r="M125" i="7"/>
  <c r="J138" i="10" l="1"/>
  <c r="E138" i="10"/>
  <c r="D139" i="10" s="1"/>
  <c r="C138" i="10"/>
  <c r="G134" i="9"/>
  <c r="B135" i="9"/>
  <c r="I135" i="9"/>
  <c r="C126" i="7"/>
  <c r="E126" i="7"/>
  <c r="D127" i="7" s="1"/>
  <c r="I127" i="7" s="1"/>
  <c r="J126" i="7"/>
  <c r="K134" i="9" l="1"/>
  <c r="N134" i="9" s="1"/>
  <c r="I139" i="10"/>
  <c r="G138" i="10"/>
  <c r="B139" i="10"/>
  <c r="H135" i="9"/>
  <c r="F135" i="9"/>
  <c r="G126" i="7"/>
  <c r="K126" i="7" s="1"/>
  <c r="B127" i="7"/>
  <c r="K138" i="10" l="1"/>
  <c r="M138" i="10" s="1"/>
  <c r="H139" i="10"/>
  <c r="F139" i="10"/>
  <c r="C139" i="10" s="1"/>
  <c r="G139" i="10" s="1"/>
  <c r="J135" i="9"/>
  <c r="E135" i="9"/>
  <c r="D136" i="9" s="1"/>
  <c r="C135" i="9"/>
  <c r="H127" i="7"/>
  <c r="F127" i="7"/>
  <c r="M126" i="7"/>
  <c r="K139" i="10" l="1"/>
  <c r="M139" i="10" s="1"/>
  <c r="J139" i="10"/>
  <c r="E139" i="10"/>
  <c r="D140" i="10" s="1"/>
  <c r="B140" i="10"/>
  <c r="G135" i="9"/>
  <c r="B136" i="9"/>
  <c r="I136" i="9"/>
  <c r="J127" i="7"/>
  <c r="E127" i="7"/>
  <c r="D128" i="7" s="1"/>
  <c r="I128" i="7" s="1"/>
  <c r="C127" i="7"/>
  <c r="K135" i="9" l="1"/>
  <c r="N135" i="9" s="1"/>
  <c r="F140" i="10"/>
  <c r="H140" i="10"/>
  <c r="I140" i="10"/>
  <c r="H136" i="9"/>
  <c r="F136" i="9"/>
  <c r="C136" i="9" s="1"/>
  <c r="G136" i="9" s="1"/>
  <c r="G127" i="7"/>
  <c r="K127" i="7" s="1"/>
  <c r="B128" i="7"/>
  <c r="K136" i="9" l="1"/>
  <c r="N136" i="9" s="1"/>
  <c r="J140" i="10"/>
  <c r="E140" i="10"/>
  <c r="D141" i="10" s="1"/>
  <c r="C140" i="10"/>
  <c r="B137" i="9"/>
  <c r="J136" i="9"/>
  <c r="E136" i="9"/>
  <c r="D137" i="9" s="1"/>
  <c r="H128" i="7"/>
  <c r="F128" i="7"/>
  <c r="M127" i="7"/>
  <c r="G140" i="10" l="1"/>
  <c r="B141" i="10"/>
  <c r="I141" i="10"/>
  <c r="I137" i="9"/>
  <c r="H137" i="9"/>
  <c r="F137" i="9"/>
  <c r="C137" i="9" s="1"/>
  <c r="G137" i="9" s="1"/>
  <c r="C128" i="7"/>
  <c r="J128" i="7"/>
  <c r="E128" i="7"/>
  <c r="D129" i="7" s="1"/>
  <c r="I129" i="7" s="1"/>
  <c r="K140" i="10" l="1"/>
  <c r="M140" i="10" s="1"/>
  <c r="K137" i="9"/>
  <c r="N137" i="9" s="1"/>
  <c r="H141" i="10"/>
  <c r="F141" i="10"/>
  <c r="C141" i="10" s="1"/>
  <c r="G141" i="10" s="1"/>
  <c r="B138" i="9"/>
  <c r="E137" i="9"/>
  <c r="D138" i="9" s="1"/>
  <c r="J137" i="9"/>
  <c r="G128" i="7"/>
  <c r="K128" i="7" s="1"/>
  <c r="B129" i="7"/>
  <c r="K141" i="10" l="1"/>
  <c r="M141" i="10" s="1"/>
  <c r="J141" i="10"/>
  <c r="E141" i="10"/>
  <c r="D142" i="10" s="1"/>
  <c r="B142" i="10"/>
  <c r="I138" i="9"/>
  <c r="H138" i="9"/>
  <c r="F138" i="9"/>
  <c r="C138" i="9" s="1"/>
  <c r="G138" i="9" s="1"/>
  <c r="F129" i="7"/>
  <c r="H129" i="7"/>
  <c r="M128" i="7"/>
  <c r="K138" i="9" l="1"/>
  <c r="N138" i="9" s="1"/>
  <c r="I142" i="10"/>
  <c r="F142" i="10"/>
  <c r="H142" i="10"/>
  <c r="J138" i="9"/>
  <c r="E138" i="9"/>
  <c r="D139" i="9" s="1"/>
  <c r="B139" i="9"/>
  <c r="C129" i="7"/>
  <c r="E129" i="7"/>
  <c r="D130" i="7" s="1"/>
  <c r="I130" i="7" s="1"/>
  <c r="J129" i="7"/>
  <c r="J142" i="10" l="1"/>
  <c r="E142" i="10"/>
  <c r="D143" i="10" s="1"/>
  <c r="C142" i="10"/>
  <c r="F139" i="9"/>
  <c r="C139" i="9" s="1"/>
  <c r="G139" i="9" s="1"/>
  <c r="H139" i="9"/>
  <c r="I139" i="9"/>
  <c r="G129" i="7"/>
  <c r="K129" i="7" s="1"/>
  <c r="B130" i="7"/>
  <c r="K139" i="9" l="1"/>
  <c r="N139" i="9" s="1"/>
  <c r="G142" i="10"/>
  <c r="B143" i="10"/>
  <c r="I143" i="10"/>
  <c r="E139" i="9"/>
  <c r="D140" i="9" s="1"/>
  <c r="J139" i="9"/>
  <c r="B140" i="9"/>
  <c r="F130" i="7"/>
  <c r="C130" i="7" s="1"/>
  <c r="H130" i="7"/>
  <c r="M129" i="7"/>
  <c r="K142" i="10" l="1"/>
  <c r="M142" i="10" s="1"/>
  <c r="H143" i="10"/>
  <c r="F143" i="10"/>
  <c r="C143" i="10" s="1"/>
  <c r="G143" i="10" s="1"/>
  <c r="H140" i="9"/>
  <c r="F140" i="9"/>
  <c r="I140" i="9"/>
  <c r="G130" i="7"/>
  <c r="B131" i="7"/>
  <c r="H131" i="7" s="1"/>
  <c r="J130" i="7"/>
  <c r="E130" i="7"/>
  <c r="D131" i="7" s="1"/>
  <c r="I131" i="7" s="1"/>
  <c r="K143" i="10" l="1"/>
  <c r="M143" i="10" s="1"/>
  <c r="K130" i="7"/>
  <c r="M130" i="7" s="1"/>
  <c r="J143" i="10"/>
  <c r="E143" i="10"/>
  <c r="D144" i="10" s="1"/>
  <c r="B144" i="10"/>
  <c r="J140" i="9"/>
  <c r="E140" i="9"/>
  <c r="D141" i="9" s="1"/>
  <c r="C140" i="9"/>
  <c r="F131" i="7"/>
  <c r="F144" i="10" l="1"/>
  <c r="H144" i="10"/>
  <c r="I144" i="10"/>
  <c r="G140" i="9"/>
  <c r="B141" i="9"/>
  <c r="I141" i="9"/>
  <c r="C131" i="7"/>
  <c r="E131" i="7"/>
  <c r="D132" i="7" s="1"/>
  <c r="I132" i="7" s="1"/>
  <c r="J131" i="7"/>
  <c r="K140" i="9" l="1"/>
  <c r="N140" i="9" s="1"/>
  <c r="J144" i="10"/>
  <c r="E144" i="10"/>
  <c r="D145" i="10" s="1"/>
  <c r="C144" i="10"/>
  <c r="F141" i="9"/>
  <c r="C141" i="9" s="1"/>
  <c r="G141" i="9" s="1"/>
  <c r="H141" i="9"/>
  <c r="G131" i="7"/>
  <c r="K131" i="7" s="1"/>
  <c r="B132" i="7"/>
  <c r="K141" i="9" l="1"/>
  <c r="N141" i="9" s="1"/>
  <c r="G144" i="10"/>
  <c r="B145" i="10"/>
  <c r="I145" i="10"/>
  <c r="E141" i="9"/>
  <c r="D142" i="9" s="1"/>
  <c r="J141" i="9"/>
  <c r="B142" i="9"/>
  <c r="F132" i="7"/>
  <c r="C132" i="7" s="1"/>
  <c r="G132" i="7" s="1"/>
  <c r="K132" i="7" s="1"/>
  <c r="H132" i="7"/>
  <c r="M131" i="7"/>
  <c r="K144" i="10" l="1"/>
  <c r="M144" i="10" s="1"/>
  <c r="H145" i="10"/>
  <c r="F145" i="10"/>
  <c r="C145" i="10" s="1"/>
  <c r="G145" i="10" s="1"/>
  <c r="H142" i="9"/>
  <c r="F142" i="9"/>
  <c r="C142" i="9" s="1"/>
  <c r="G142" i="9" s="1"/>
  <c r="I142" i="9"/>
  <c r="B133" i="7"/>
  <c r="M132" i="7"/>
  <c r="J132" i="7"/>
  <c r="E132" i="7"/>
  <c r="D133" i="7" s="1"/>
  <c r="I133" i="7" s="1"/>
  <c r="K145" i="10" l="1"/>
  <c r="M145" i="10" s="1"/>
  <c r="K142" i="9"/>
  <c r="N142" i="9" s="1"/>
  <c r="J145" i="10"/>
  <c r="E145" i="10"/>
  <c r="D146" i="10" s="1"/>
  <c r="B146" i="10"/>
  <c r="B143" i="9"/>
  <c r="H143" i="9" s="1"/>
  <c r="J142" i="9"/>
  <c r="E142" i="9"/>
  <c r="D143" i="9" s="1"/>
  <c r="F133" i="7"/>
  <c r="C133" i="7" s="1"/>
  <c r="H133" i="7"/>
  <c r="I146" i="10" l="1"/>
  <c r="F146" i="10"/>
  <c r="H146" i="10"/>
  <c r="F143" i="9"/>
  <c r="E143" i="9" s="1"/>
  <c r="D144" i="9" s="1"/>
  <c r="I143" i="9"/>
  <c r="G133" i="7"/>
  <c r="K133" i="7" s="1"/>
  <c r="B134" i="7"/>
  <c r="H134" i="7" s="1"/>
  <c r="E133" i="7"/>
  <c r="D134" i="7" s="1"/>
  <c r="I134" i="7" s="1"/>
  <c r="J133" i="7"/>
  <c r="J146" i="10" l="1"/>
  <c r="E146" i="10"/>
  <c r="D147" i="10" s="1"/>
  <c r="C146" i="10"/>
  <c r="C143" i="9"/>
  <c r="G143" i="9" s="1"/>
  <c r="J143" i="9"/>
  <c r="I144" i="9"/>
  <c r="M133" i="7"/>
  <c r="F134" i="7"/>
  <c r="K143" i="9" l="1"/>
  <c r="N143" i="9" s="1"/>
  <c r="G146" i="10"/>
  <c r="B147" i="10"/>
  <c r="I147" i="10"/>
  <c r="B144" i="9"/>
  <c r="H144" i="9" s="1"/>
  <c r="J134" i="7"/>
  <c r="E134" i="7"/>
  <c r="D135" i="7" s="1"/>
  <c r="I135" i="7" s="1"/>
  <c r="C134" i="7"/>
  <c r="K146" i="10" l="1"/>
  <c r="M146" i="10" s="1"/>
  <c r="H147" i="10"/>
  <c r="F147" i="10"/>
  <c r="C147" i="10" s="1"/>
  <c r="G147" i="10" s="1"/>
  <c r="F144" i="9"/>
  <c r="J144" i="9" s="1"/>
  <c r="G134" i="7"/>
  <c r="K134" i="7" s="1"/>
  <c r="B135" i="7"/>
  <c r="K147" i="10" l="1"/>
  <c r="M147" i="10" s="1"/>
  <c r="J147" i="10"/>
  <c r="E147" i="10"/>
  <c r="D148" i="10" s="1"/>
  <c r="B148" i="10"/>
  <c r="C144" i="9"/>
  <c r="G144" i="9" s="1"/>
  <c r="E144" i="9"/>
  <c r="D145" i="9" s="1"/>
  <c r="I145" i="9" s="1"/>
  <c r="H135" i="7"/>
  <c r="F135" i="7"/>
  <c r="M134" i="7"/>
  <c r="K144" i="9" l="1"/>
  <c r="N144" i="9" s="1"/>
  <c r="F148" i="10"/>
  <c r="H148" i="10"/>
  <c r="I148" i="10"/>
  <c r="B145" i="9"/>
  <c r="F145" i="9" s="1"/>
  <c r="J135" i="7"/>
  <c r="E135" i="7"/>
  <c r="D136" i="7" s="1"/>
  <c r="I136" i="7" s="1"/>
  <c r="C135" i="7"/>
  <c r="J148" i="10" l="1"/>
  <c r="E148" i="10"/>
  <c r="D149" i="10" s="1"/>
  <c r="C148" i="10"/>
  <c r="C145" i="9"/>
  <c r="G145" i="9" s="1"/>
  <c r="H145" i="9"/>
  <c r="E145" i="9"/>
  <c r="D146" i="9" s="1"/>
  <c r="J145" i="9"/>
  <c r="G135" i="7"/>
  <c r="K135" i="7" s="1"/>
  <c r="B136" i="7"/>
  <c r="K145" i="9" l="1"/>
  <c r="N145" i="9" s="1"/>
  <c r="G148" i="10"/>
  <c r="B149" i="10"/>
  <c r="I149" i="10"/>
  <c r="B146" i="9"/>
  <c r="H146" i="9" s="1"/>
  <c r="I146" i="9"/>
  <c r="F136" i="7"/>
  <c r="H136" i="7"/>
  <c r="M135" i="7"/>
  <c r="K148" i="10" l="1"/>
  <c r="M148" i="10" s="1"/>
  <c r="H149" i="10"/>
  <c r="F149" i="10"/>
  <c r="C149" i="10" s="1"/>
  <c r="G149" i="10" s="1"/>
  <c r="F146" i="9"/>
  <c r="C146" i="9" s="1"/>
  <c r="G146" i="9" s="1"/>
  <c r="C136" i="7"/>
  <c r="J136" i="7"/>
  <c r="E136" i="7"/>
  <c r="D137" i="7" s="1"/>
  <c r="I137" i="7" s="1"/>
  <c r="K149" i="10" l="1"/>
  <c r="M149" i="10" s="1"/>
  <c r="K146" i="9"/>
  <c r="N146" i="9" s="1"/>
  <c r="B150" i="10"/>
  <c r="J149" i="10"/>
  <c r="E149" i="10"/>
  <c r="D150" i="10" s="1"/>
  <c r="E146" i="9"/>
  <c r="D147" i="9" s="1"/>
  <c r="I147" i="9" s="1"/>
  <c r="J146" i="9"/>
  <c r="B147" i="9"/>
  <c r="H147" i="9" s="1"/>
  <c r="G136" i="7"/>
  <c r="K136" i="7" s="1"/>
  <c r="B137" i="7"/>
  <c r="I150" i="10" l="1"/>
  <c r="F150" i="10"/>
  <c r="H150" i="10"/>
  <c r="F147" i="9"/>
  <c r="E147" i="9" s="1"/>
  <c r="D148" i="9" s="1"/>
  <c r="I148" i="9" s="1"/>
  <c r="F137" i="7"/>
  <c r="C137" i="7" s="1"/>
  <c r="H137" i="7"/>
  <c r="M136" i="7"/>
  <c r="J150" i="10" l="1"/>
  <c r="E150" i="10"/>
  <c r="D151" i="10" s="1"/>
  <c r="C150" i="10"/>
  <c r="J147" i="9"/>
  <c r="C147" i="9"/>
  <c r="G147" i="9" s="1"/>
  <c r="G137" i="7"/>
  <c r="B138" i="7"/>
  <c r="H138" i="7" s="1"/>
  <c r="E137" i="7"/>
  <c r="D138" i="7" s="1"/>
  <c r="I138" i="7" s="1"/>
  <c r="J137" i="7"/>
  <c r="K147" i="9" l="1"/>
  <c r="N147" i="9" s="1"/>
  <c r="K137" i="7"/>
  <c r="M137" i="7" s="1"/>
  <c r="I151" i="10"/>
  <c r="G150" i="10"/>
  <c r="B151" i="10"/>
  <c r="B148" i="9"/>
  <c r="H148" i="9" s="1"/>
  <c r="F138" i="7"/>
  <c r="K150" i="10" l="1"/>
  <c r="M150" i="10" s="1"/>
  <c r="H151" i="10"/>
  <c r="F151" i="10"/>
  <c r="C151" i="10" s="1"/>
  <c r="G151" i="10" s="1"/>
  <c r="F148" i="9"/>
  <c r="J148" i="9" s="1"/>
  <c r="J138" i="7"/>
  <c r="E138" i="7"/>
  <c r="D139" i="7" s="1"/>
  <c r="I139" i="7" s="1"/>
  <c r="C138" i="7"/>
  <c r="K151" i="10" l="1"/>
  <c r="M151" i="10" s="1"/>
  <c r="J151" i="10"/>
  <c r="E151" i="10"/>
  <c r="D152" i="10" s="1"/>
  <c r="I152" i="10" s="1"/>
  <c r="B152" i="10"/>
  <c r="E148" i="9"/>
  <c r="D149" i="9" s="1"/>
  <c r="I149" i="9" s="1"/>
  <c r="C148" i="9"/>
  <c r="G148" i="9" s="1"/>
  <c r="G138" i="7"/>
  <c r="K138" i="7" s="1"/>
  <c r="B139" i="7"/>
  <c r="K148" i="9" l="1"/>
  <c r="N148" i="9" s="1"/>
  <c r="F152" i="10"/>
  <c r="H152" i="10"/>
  <c r="B149" i="9"/>
  <c r="H149" i="9" s="1"/>
  <c r="F139" i="7"/>
  <c r="C139" i="7" s="1"/>
  <c r="G139" i="7" s="1"/>
  <c r="K139" i="7" s="1"/>
  <c r="H139" i="7"/>
  <c r="M138" i="7"/>
  <c r="J152" i="10" l="1"/>
  <c r="E152" i="10"/>
  <c r="C152" i="10"/>
  <c r="G152" i="10" s="1"/>
  <c r="F149" i="9"/>
  <c r="C149" i="9" s="1"/>
  <c r="G149" i="9" s="1"/>
  <c r="M139" i="7"/>
  <c r="B140" i="7"/>
  <c r="J139" i="7"/>
  <c r="E139" i="7"/>
  <c r="D140" i="7" s="1"/>
  <c r="I140" i="7" s="1"/>
  <c r="K152" i="10" l="1"/>
  <c r="M152" i="10" s="1"/>
  <c r="K149" i="9"/>
  <c r="N149" i="9" s="1"/>
  <c r="E149" i="9"/>
  <c r="D150" i="9" s="1"/>
  <c r="J149" i="9"/>
  <c r="B150" i="9"/>
  <c r="H140" i="7"/>
  <c r="F140" i="7"/>
  <c r="H150" i="9" l="1"/>
  <c r="I150" i="9"/>
  <c r="F150" i="9"/>
  <c r="C150" i="9" s="1"/>
  <c r="G150" i="9" s="1"/>
  <c r="J140" i="7"/>
  <c r="E140" i="7"/>
  <c r="D141" i="7" s="1"/>
  <c r="I141" i="7" s="1"/>
  <c r="C140" i="7"/>
  <c r="K150" i="9" l="1"/>
  <c r="N150" i="9" s="1"/>
  <c r="B151" i="9"/>
  <c r="J150" i="9"/>
  <c r="E150" i="9"/>
  <c r="D151" i="9" s="1"/>
  <c r="G140" i="7"/>
  <c r="K140" i="7" s="1"/>
  <c r="B141" i="7"/>
  <c r="I151" i="9" l="1"/>
  <c r="F151" i="9"/>
  <c r="H151" i="9"/>
  <c r="H141" i="7"/>
  <c r="F141" i="7"/>
  <c r="M140" i="7"/>
  <c r="J151" i="9" l="1"/>
  <c r="E151" i="9"/>
  <c r="D152" i="9" s="1"/>
  <c r="C151" i="9"/>
  <c r="J141" i="7"/>
  <c r="E141" i="7"/>
  <c r="D142" i="7" s="1"/>
  <c r="I142" i="7" s="1"/>
  <c r="C141" i="7"/>
  <c r="G151" i="9" l="1"/>
  <c r="B152" i="9"/>
  <c r="I152" i="9"/>
  <c r="G141" i="7"/>
  <c r="K141" i="7" s="1"/>
  <c r="B142" i="7"/>
  <c r="K151" i="9" l="1"/>
  <c r="N151" i="9" s="1"/>
  <c r="F152" i="9"/>
  <c r="C152" i="9" s="1"/>
  <c r="G152" i="9" s="1"/>
  <c r="H152" i="9"/>
  <c r="F142" i="7"/>
  <c r="C142" i="7" s="1"/>
  <c r="H142" i="7"/>
  <c r="M141" i="7"/>
  <c r="K152" i="9" l="1"/>
  <c r="N152" i="9" s="1"/>
  <c r="E152" i="9"/>
  <c r="J152" i="9"/>
  <c r="G142" i="7"/>
  <c r="K142" i="7" s="1"/>
  <c r="B143" i="7"/>
  <c r="H143" i="7" s="1"/>
  <c r="J142" i="7"/>
  <c r="E142" i="7"/>
  <c r="D143" i="7" s="1"/>
  <c r="I143" i="7" s="1"/>
  <c r="M142" i="7" l="1"/>
  <c r="F143" i="7"/>
  <c r="J143" i="7" l="1"/>
  <c r="E143" i="7"/>
  <c r="D144" i="7" s="1"/>
  <c r="I144" i="7" s="1"/>
  <c r="C143" i="7"/>
  <c r="G143" i="7" l="1"/>
  <c r="K143" i="7" s="1"/>
  <c r="B144" i="7"/>
  <c r="F144" i="7" l="1"/>
  <c r="C144" i="7" s="1"/>
  <c r="H144" i="7"/>
  <c r="M143" i="7"/>
  <c r="G144" i="7" l="1"/>
  <c r="K144" i="7" s="1"/>
  <c r="B145" i="7"/>
  <c r="H145" i="7" s="1"/>
  <c r="J144" i="7"/>
  <c r="E144" i="7"/>
  <c r="D145" i="7" s="1"/>
  <c r="I145" i="7" s="1"/>
  <c r="M144" i="7" l="1"/>
  <c r="F145" i="7"/>
  <c r="J145" i="7" l="1"/>
  <c r="E145" i="7"/>
  <c r="D146" i="7" s="1"/>
  <c r="I146" i="7" s="1"/>
  <c r="C145" i="7"/>
  <c r="G145" i="7" l="1"/>
  <c r="K145" i="7" s="1"/>
  <c r="B146" i="7"/>
  <c r="F146" i="7" l="1"/>
  <c r="C146" i="7" s="1"/>
  <c r="H146" i="7"/>
  <c r="M145" i="7"/>
  <c r="G146" i="7" l="1"/>
  <c r="B147" i="7"/>
  <c r="H147" i="7" s="1"/>
  <c r="J146" i="7"/>
  <c r="E146" i="7"/>
  <c r="D147" i="7" s="1"/>
  <c r="I147" i="7" s="1"/>
  <c r="K146" i="7" l="1"/>
  <c r="M146" i="7" s="1"/>
  <c r="F147" i="7"/>
  <c r="J147" i="7" l="1"/>
  <c r="E147" i="7"/>
  <c r="D148" i="7" s="1"/>
  <c r="I148" i="7" s="1"/>
  <c r="C147" i="7"/>
  <c r="G147" i="7" l="1"/>
  <c r="K147" i="7" s="1"/>
  <c r="B148" i="7"/>
  <c r="F148" i="7" l="1"/>
  <c r="C148" i="7" s="1"/>
  <c r="H148" i="7"/>
  <c r="M147" i="7"/>
  <c r="G148" i="7" l="1"/>
  <c r="K148" i="7" s="1"/>
  <c r="B149" i="7"/>
  <c r="H149" i="7" s="1"/>
  <c r="E148" i="7"/>
  <c r="D149" i="7" s="1"/>
  <c r="I149" i="7" s="1"/>
  <c r="J148" i="7"/>
  <c r="M148" i="7" l="1"/>
  <c r="F149" i="7"/>
  <c r="E149" i="7" l="1"/>
  <c r="D150" i="7" s="1"/>
  <c r="I150" i="7" s="1"/>
  <c r="J149" i="7"/>
  <c r="C149" i="7"/>
  <c r="G149" i="7" l="1"/>
  <c r="K149" i="7" s="1"/>
  <c r="B150" i="7"/>
  <c r="F150" i="7" l="1"/>
  <c r="C150" i="7" s="1"/>
  <c r="H150" i="7"/>
  <c r="M149" i="7"/>
  <c r="G150" i="7" l="1"/>
  <c r="B151" i="7"/>
  <c r="H151" i="7" s="1"/>
  <c r="J150" i="7"/>
  <c r="E150" i="7"/>
  <c r="D151" i="7" s="1"/>
  <c r="I151" i="7" s="1"/>
  <c r="K150" i="7" l="1"/>
  <c r="M150" i="7" s="1"/>
  <c r="F151" i="7"/>
  <c r="E151" i="7" l="1"/>
  <c r="D152" i="7" s="1"/>
  <c r="I152" i="7" s="1"/>
  <c r="J151" i="7"/>
  <c r="C151" i="7"/>
  <c r="G151" i="7" l="1"/>
  <c r="K151" i="7" s="1"/>
  <c r="B152" i="7"/>
  <c r="F152" i="7" l="1"/>
  <c r="C152" i="7" s="1"/>
  <c r="H152" i="7"/>
  <c r="M151" i="7"/>
  <c r="G152" i="7" l="1"/>
  <c r="K152" i="7" s="1"/>
  <c r="E152" i="7"/>
  <c r="J152" i="7"/>
  <c r="M152" i="7" l="1"/>
</calcChain>
</file>

<file path=xl/sharedStrings.xml><?xml version="1.0" encoding="utf-8"?>
<sst xmlns="http://schemas.openxmlformats.org/spreadsheetml/2006/main" count="2402" uniqueCount="2358">
  <si>
    <t>Случаев заражения</t>
  </si>
  <si>
    <t>Умерло</t>
  </si>
  <si>
    <t>Выздоровело</t>
  </si>
  <si>
    <t>cases</t>
  </si>
  <si>
    <t>daily</t>
  </si>
  <si>
    <t>time</t>
  </si>
  <si>
    <t>S</t>
  </si>
  <si>
    <t>dS</t>
  </si>
  <si>
    <t>R</t>
  </si>
  <si>
    <t>dR</t>
  </si>
  <si>
    <t>I</t>
  </si>
  <si>
    <t>N=</t>
  </si>
  <si>
    <t>b=</t>
  </si>
  <si>
    <t>g=</t>
  </si>
  <si>
    <t>Io=</t>
  </si>
  <si>
    <t>dt=</t>
  </si>
  <si>
    <t>S.</t>
  </si>
  <si>
    <t>R.</t>
  </si>
  <si>
    <t>I.</t>
  </si>
  <si>
    <t>dI</t>
  </si>
  <si>
    <t>dI_real</t>
  </si>
  <si>
    <t>dI(t)</t>
  </si>
  <si>
    <t>delta</t>
  </si>
  <si>
    <t>Kdet</t>
  </si>
  <si>
    <t>dI_smooth</t>
  </si>
  <si>
    <r>
      <t>R</t>
    </r>
    <r>
      <rPr>
        <i/>
        <vertAlign val="subscript"/>
        <sz val="11"/>
        <color theme="1"/>
        <rFont val="Calibri"/>
        <family val="2"/>
        <charset val="204"/>
        <scheme val="minor"/>
      </rPr>
      <t>o</t>
    </r>
    <r>
      <rPr>
        <i/>
        <sz val="11"/>
        <color theme="1"/>
        <rFont val="Symbol"/>
        <family val="1"/>
        <charset val="2"/>
      </rPr>
      <t>»</t>
    </r>
  </si>
  <si>
    <r>
      <t>T</t>
    </r>
    <r>
      <rPr>
        <i/>
        <vertAlign val="subscript"/>
        <sz val="11"/>
        <color theme="1"/>
        <rFont val="Calibri"/>
        <family val="2"/>
        <charset val="204"/>
        <scheme val="minor"/>
      </rPr>
      <t>inf</t>
    </r>
    <r>
      <rPr>
        <i/>
        <sz val="11"/>
        <color theme="1"/>
        <rFont val="Symbol"/>
        <family val="1"/>
        <charset val="2"/>
      </rPr>
      <t>»</t>
    </r>
  </si>
  <si>
    <t>deviance</t>
  </si>
  <si>
    <t>_N=</t>
  </si>
  <si>
    <t>_b=</t>
  </si>
  <si>
    <t>_g=</t>
  </si>
  <si>
    <t>_Io=</t>
  </si>
  <si>
    <t>_Kdet</t>
  </si>
  <si>
    <t>_dt=</t>
  </si>
  <si>
    <t>smoothed</t>
  </si>
  <si>
    <r>
      <t>6 </t>
    </r>
    <r>
      <rPr>
        <i/>
        <sz val="10"/>
        <color rgb="FFCCCCCC"/>
        <rFont val="Inherit"/>
      </rPr>
      <t>(+5)</t>
    </r>
  </si>
  <si>
    <r>
      <t>9 </t>
    </r>
    <r>
      <rPr>
        <i/>
        <sz val="10"/>
        <color rgb="FFCCCCCC"/>
        <rFont val="Inherit"/>
      </rPr>
      <t>(+3)</t>
    </r>
  </si>
  <si>
    <r>
      <t>15 </t>
    </r>
    <r>
      <rPr>
        <i/>
        <sz val="10"/>
        <color rgb="FFCCCCCC"/>
        <rFont val="Inherit"/>
      </rPr>
      <t>(+6)</t>
    </r>
  </si>
  <si>
    <r>
      <t>19 </t>
    </r>
    <r>
      <rPr>
        <i/>
        <sz val="10"/>
        <color rgb="FFCCCCCC"/>
        <rFont val="Inherit"/>
      </rPr>
      <t>(+4)</t>
    </r>
  </si>
  <si>
    <r>
      <t>24 </t>
    </r>
    <r>
      <rPr>
        <i/>
        <sz val="10"/>
        <color rgb="FFCCCCCC"/>
        <rFont val="Inherit"/>
      </rPr>
      <t>(+5)</t>
    </r>
  </si>
  <si>
    <r>
      <t>33 </t>
    </r>
    <r>
      <rPr>
        <i/>
        <sz val="10"/>
        <color rgb="FF000000"/>
        <rFont val="Inherit"/>
      </rPr>
      <t>(+9)</t>
    </r>
  </si>
  <si>
    <r>
      <t>53 </t>
    </r>
    <r>
      <rPr>
        <i/>
        <sz val="10"/>
        <color rgb="FFCCCCCC"/>
        <rFont val="Inherit"/>
      </rPr>
      <t>(+20)</t>
    </r>
  </si>
  <si>
    <r>
      <t>56 </t>
    </r>
    <r>
      <rPr>
        <i/>
        <sz val="10"/>
        <color rgb="FFCCCCCC"/>
        <rFont val="Inherit"/>
      </rPr>
      <t>(+3)</t>
    </r>
  </si>
  <si>
    <r>
      <t>86 </t>
    </r>
    <r>
      <rPr>
        <i/>
        <sz val="10"/>
        <color rgb="FFCCCCCC"/>
        <rFont val="Inherit"/>
      </rPr>
      <t>(+30)</t>
    </r>
  </si>
  <si>
    <r>
      <t>98 </t>
    </r>
    <r>
      <rPr>
        <i/>
        <sz val="10"/>
        <color rgb="FFCCCCCC"/>
        <rFont val="Inherit"/>
      </rPr>
      <t>(+12)</t>
    </r>
  </si>
  <si>
    <r>
      <t>131 </t>
    </r>
    <r>
      <rPr>
        <i/>
        <sz val="10"/>
        <color rgb="FFCCCCCC"/>
        <rFont val="Inherit"/>
      </rPr>
      <t>(+33)</t>
    </r>
  </si>
  <si>
    <r>
      <t>137 </t>
    </r>
    <r>
      <rPr>
        <i/>
        <sz val="10"/>
        <color rgb="FF000000"/>
        <rFont val="Inherit"/>
      </rPr>
      <t>(+6)</t>
    </r>
  </si>
  <si>
    <r>
      <t>191 </t>
    </r>
    <r>
      <rPr>
        <i/>
        <sz val="10"/>
        <color rgb="FF000000"/>
        <rFont val="Inherit"/>
      </rPr>
      <t>(+54)</t>
    </r>
  </si>
  <si>
    <r>
      <t>262 </t>
    </r>
    <r>
      <rPr>
        <i/>
        <sz val="10"/>
        <color rgb="FFCCCCCC"/>
        <rFont val="Inherit"/>
      </rPr>
      <t>(+71)</t>
    </r>
  </si>
  <si>
    <r>
      <t>290 </t>
    </r>
    <r>
      <rPr>
        <i/>
        <sz val="10"/>
        <color rgb="FFCCCCCC"/>
        <rFont val="Inherit"/>
      </rPr>
      <t>(+28)</t>
    </r>
  </si>
  <si>
    <r>
      <t>410 </t>
    </r>
    <r>
      <rPr>
        <i/>
        <sz val="10"/>
        <color rgb="FFCCCCCC"/>
        <rFont val="Inherit"/>
      </rPr>
      <t>(+120)</t>
    </r>
  </si>
  <si>
    <r>
      <t>2 </t>
    </r>
    <r>
      <rPr>
        <i/>
        <sz val="10"/>
        <color rgb="FFCCCCCC"/>
        <rFont val="Inherit"/>
      </rPr>
      <t>(+2)</t>
    </r>
  </si>
  <si>
    <r>
      <t>546 </t>
    </r>
    <r>
      <rPr>
        <i/>
        <sz val="10"/>
        <color rgb="FFCCCCCC"/>
        <rFont val="Inherit"/>
      </rPr>
      <t>(+136)</t>
    </r>
  </si>
  <si>
    <r>
      <t>703 </t>
    </r>
    <r>
      <rPr>
        <i/>
        <sz val="10"/>
        <color rgb="FFCCCCCC"/>
        <rFont val="Inherit"/>
      </rPr>
      <t>(+157)</t>
    </r>
  </si>
  <si>
    <r>
      <t>3 </t>
    </r>
    <r>
      <rPr>
        <i/>
        <sz val="10"/>
        <color rgb="FFCCCCCC"/>
        <rFont val="Inherit"/>
      </rPr>
      <t>(+1)</t>
    </r>
  </si>
  <si>
    <r>
      <t>817 </t>
    </r>
    <r>
      <rPr>
        <i/>
        <sz val="10"/>
        <color rgb="FF000000"/>
        <rFont val="Inherit"/>
      </rPr>
      <t>(+114)</t>
    </r>
  </si>
  <si>
    <r>
      <t>4 </t>
    </r>
    <r>
      <rPr>
        <i/>
        <sz val="10"/>
        <color rgb="FF000000"/>
        <rFont val="Inherit"/>
      </rPr>
      <t>(+1)</t>
    </r>
  </si>
  <si>
    <r>
      <t>1 014 </t>
    </r>
    <r>
      <rPr>
        <i/>
        <sz val="10"/>
        <color rgb="FF000000"/>
        <rFont val="Inherit"/>
      </rPr>
      <t>(+197)</t>
    </r>
  </si>
  <si>
    <r>
      <t>6 </t>
    </r>
    <r>
      <rPr>
        <i/>
        <sz val="10"/>
        <color rgb="FF000000"/>
        <rFont val="Inherit"/>
      </rPr>
      <t>(+2)</t>
    </r>
  </si>
  <si>
    <r>
      <t>1 226 </t>
    </r>
    <r>
      <rPr>
        <i/>
        <sz val="10"/>
        <color rgb="FFCCCCCC"/>
        <rFont val="Inherit"/>
      </rPr>
      <t>(+212)</t>
    </r>
  </si>
  <si>
    <r>
      <t>1 613 </t>
    </r>
    <r>
      <rPr>
        <i/>
        <sz val="10"/>
        <color rgb="FFCCCCCC"/>
        <rFont val="Inherit"/>
      </rPr>
      <t>(+387)</t>
    </r>
  </si>
  <si>
    <r>
      <t>11 </t>
    </r>
    <r>
      <rPr>
        <i/>
        <sz val="10"/>
        <color rgb="FFCCCCCC"/>
        <rFont val="Inherit"/>
      </rPr>
      <t>(+5)</t>
    </r>
  </si>
  <si>
    <r>
      <t>1 880 </t>
    </r>
    <r>
      <rPr>
        <i/>
        <sz val="10"/>
        <color rgb="FFCCCCCC"/>
        <rFont val="Inherit"/>
      </rPr>
      <t>(+267)</t>
    </r>
  </si>
  <si>
    <r>
      <t>16 </t>
    </r>
    <r>
      <rPr>
        <i/>
        <sz val="10"/>
        <color rgb="FFCCCCCC"/>
        <rFont val="Inherit"/>
      </rPr>
      <t>(+5)</t>
    </r>
  </si>
  <si>
    <r>
      <t>2 475 </t>
    </r>
    <r>
      <rPr>
        <i/>
        <sz val="10"/>
        <color rgb="FFCCCCCC"/>
        <rFont val="Inherit"/>
      </rPr>
      <t>(+595)</t>
    </r>
  </si>
  <si>
    <r>
      <t>19 </t>
    </r>
    <r>
      <rPr>
        <i/>
        <sz val="10"/>
        <color rgb="FFCCCCCC"/>
        <rFont val="Inherit"/>
      </rPr>
      <t>(+3)</t>
    </r>
  </si>
  <si>
    <r>
      <t>2 923 </t>
    </r>
    <r>
      <rPr>
        <i/>
        <sz val="10"/>
        <color rgb="FFCCCCCC"/>
        <rFont val="Inherit"/>
      </rPr>
      <t>(+448)</t>
    </r>
  </si>
  <si>
    <r>
      <t>20 </t>
    </r>
    <r>
      <rPr>
        <i/>
        <sz val="10"/>
        <color rgb="FFCCCCCC"/>
        <rFont val="Inherit"/>
      </rPr>
      <t>(+1)</t>
    </r>
  </si>
  <si>
    <r>
      <t>3 357 </t>
    </r>
    <r>
      <rPr>
        <i/>
        <sz val="10"/>
        <color rgb="FF000000"/>
        <rFont val="Inherit"/>
      </rPr>
      <t>(+434)</t>
    </r>
  </si>
  <si>
    <r>
      <t>27 </t>
    </r>
    <r>
      <rPr>
        <i/>
        <sz val="10"/>
        <color rgb="FF000000"/>
        <rFont val="Inherit"/>
      </rPr>
      <t>(+7)</t>
    </r>
  </si>
  <si>
    <r>
      <t>3 893 </t>
    </r>
    <r>
      <rPr>
        <i/>
        <sz val="10"/>
        <color rgb="FF000000"/>
        <rFont val="Inherit"/>
      </rPr>
      <t>(+536)</t>
    </r>
  </si>
  <si>
    <r>
      <t>29 </t>
    </r>
    <r>
      <rPr>
        <i/>
        <sz val="10"/>
        <color rgb="FF000000"/>
        <rFont val="Inherit"/>
      </rPr>
      <t>(+2)</t>
    </r>
  </si>
  <si>
    <r>
      <t>4 484 </t>
    </r>
    <r>
      <rPr>
        <i/>
        <sz val="10"/>
        <color rgb="FFCCCCCC"/>
        <rFont val="Inherit"/>
      </rPr>
      <t>(+591)</t>
    </r>
  </si>
  <si>
    <r>
      <t>5 181 </t>
    </r>
    <r>
      <rPr>
        <i/>
        <sz val="10"/>
        <color rgb="FFCCCCCC"/>
        <rFont val="Inherit"/>
      </rPr>
      <t>(+697)</t>
    </r>
  </si>
  <si>
    <r>
      <t>31 </t>
    </r>
    <r>
      <rPr>
        <i/>
        <sz val="10"/>
        <color rgb="FFCCCCCC"/>
        <rFont val="Inherit"/>
      </rPr>
      <t>(+2)</t>
    </r>
  </si>
  <si>
    <r>
      <t>5 841 </t>
    </r>
    <r>
      <rPr>
        <i/>
        <sz val="10"/>
        <color rgb="FFCCCCCC"/>
        <rFont val="Inherit"/>
      </rPr>
      <t>(+660)</t>
    </r>
  </si>
  <si>
    <r>
      <t>6 698 </t>
    </r>
    <r>
      <rPr>
        <i/>
        <sz val="10"/>
        <color rgb="FFCCCCCC"/>
        <rFont val="Inherit"/>
      </rPr>
      <t>(+857)</t>
    </r>
  </si>
  <si>
    <r>
      <t>38 </t>
    </r>
    <r>
      <rPr>
        <i/>
        <sz val="10"/>
        <color rgb="FFCCCCCC"/>
        <rFont val="Inherit"/>
      </rPr>
      <t>(+7)</t>
    </r>
  </si>
  <si>
    <r>
      <t>7 822 </t>
    </r>
    <r>
      <rPr>
        <i/>
        <sz val="10"/>
        <color rgb="FFCCCCCC"/>
        <rFont val="Inherit"/>
      </rPr>
      <t>(+1 124)</t>
    </r>
  </si>
  <si>
    <r>
      <t>50 </t>
    </r>
    <r>
      <rPr>
        <i/>
        <sz val="10"/>
        <color rgb="FFCCCCCC"/>
        <rFont val="Inherit"/>
      </rPr>
      <t>(+12)</t>
    </r>
  </si>
  <si>
    <r>
      <t>8 852 </t>
    </r>
    <r>
      <rPr>
        <i/>
        <sz val="10"/>
        <color rgb="FF000000"/>
        <rFont val="Inherit"/>
      </rPr>
      <t>(+1 030)</t>
    </r>
  </si>
  <si>
    <r>
      <t>58 </t>
    </r>
    <r>
      <rPr>
        <i/>
        <sz val="10"/>
        <color rgb="FF000000"/>
        <rFont val="Inherit"/>
      </rPr>
      <t>(+8)</t>
    </r>
  </si>
  <si>
    <r>
      <t>10 158 </t>
    </r>
    <r>
      <rPr>
        <i/>
        <sz val="10"/>
        <color rgb="FF000000"/>
        <rFont val="Inherit"/>
      </rPr>
      <t>(+1 306)</t>
    </r>
  </si>
  <si>
    <r>
      <t>72 </t>
    </r>
    <r>
      <rPr>
        <i/>
        <sz val="10"/>
        <color rgb="FF000000"/>
        <rFont val="Inherit"/>
      </rPr>
      <t>(+14)</t>
    </r>
  </si>
  <si>
    <r>
      <t>11 513 </t>
    </r>
    <r>
      <rPr>
        <i/>
        <sz val="10"/>
        <color rgb="FFCCCCCC"/>
        <rFont val="Inherit"/>
      </rPr>
      <t>(+1 355)</t>
    </r>
  </si>
  <si>
    <r>
      <t>82 </t>
    </r>
    <r>
      <rPr>
        <i/>
        <sz val="10"/>
        <color rgb="FFCCCCCC"/>
        <rFont val="Inherit"/>
      </rPr>
      <t>(+10)</t>
    </r>
  </si>
  <si>
    <r>
      <t>13 002 </t>
    </r>
    <r>
      <rPr>
        <i/>
        <sz val="10"/>
        <color rgb="FFCCCCCC"/>
        <rFont val="Inherit"/>
      </rPr>
      <t>(+1 489)</t>
    </r>
  </si>
  <si>
    <r>
      <t>95 </t>
    </r>
    <r>
      <rPr>
        <i/>
        <sz val="10"/>
        <color rgb="FFCCCCCC"/>
        <rFont val="Inherit"/>
      </rPr>
      <t>(+13)</t>
    </r>
  </si>
  <si>
    <r>
      <t>14 776 </t>
    </r>
    <r>
      <rPr>
        <i/>
        <sz val="10"/>
        <color rgb="FFCCCCCC"/>
        <rFont val="Inherit"/>
      </rPr>
      <t>(+1 774)</t>
    </r>
  </si>
  <si>
    <r>
      <t>106 </t>
    </r>
    <r>
      <rPr>
        <i/>
        <sz val="10"/>
        <color rgb="FFCCCCCC"/>
        <rFont val="Inherit"/>
      </rPr>
      <t>(+11)</t>
    </r>
  </si>
  <si>
    <r>
      <t>16 146 </t>
    </r>
    <r>
      <rPr>
        <i/>
        <sz val="10"/>
        <color rgb="FFCCCCCC"/>
        <rFont val="Inherit"/>
      </rPr>
      <t>(+1 370)</t>
    </r>
  </si>
  <si>
    <r>
      <t>113 </t>
    </r>
    <r>
      <rPr>
        <i/>
        <sz val="10"/>
        <color rgb="FFCCCCCC"/>
        <rFont val="Inherit"/>
      </rPr>
      <t>(+7)</t>
    </r>
  </si>
  <si>
    <r>
      <t>18 105 </t>
    </r>
    <r>
      <rPr>
        <i/>
        <sz val="10"/>
        <color rgb="FFCCCCCC"/>
        <rFont val="Inherit"/>
      </rPr>
      <t>(+1 959)</t>
    </r>
  </si>
  <si>
    <r>
      <t>127 </t>
    </r>
    <r>
      <rPr>
        <i/>
        <sz val="10"/>
        <color rgb="FFCCCCCC"/>
        <rFont val="Inherit"/>
      </rPr>
      <t>(+14)</t>
    </r>
  </si>
  <si>
    <r>
      <t>20 754 </t>
    </r>
    <r>
      <rPr>
        <i/>
        <sz val="10"/>
        <color rgb="FF000000"/>
        <rFont val="Inherit"/>
      </rPr>
      <t>(+2 649)</t>
    </r>
  </si>
  <si>
    <r>
      <t>148 </t>
    </r>
    <r>
      <rPr>
        <i/>
        <sz val="10"/>
        <color rgb="FF000000"/>
        <rFont val="Inherit"/>
      </rPr>
      <t>(+21)</t>
    </r>
  </si>
  <si>
    <r>
      <t>24 324 </t>
    </r>
    <r>
      <rPr>
        <i/>
        <sz val="10"/>
        <color rgb="FF000000"/>
        <rFont val="Inherit"/>
      </rPr>
      <t>(+3 570)</t>
    </r>
  </si>
  <si>
    <r>
      <t>176 </t>
    </r>
    <r>
      <rPr>
        <i/>
        <sz val="10"/>
        <color rgb="FF000000"/>
        <rFont val="Inherit"/>
      </rPr>
      <t>(+28)</t>
    </r>
  </si>
  <si>
    <r>
      <t>26 350 </t>
    </r>
    <r>
      <rPr>
        <i/>
        <sz val="10"/>
        <color rgb="FFCCCCCC"/>
        <rFont val="Inherit"/>
      </rPr>
      <t>(+2 026)</t>
    </r>
  </si>
  <si>
    <r>
      <t>204 </t>
    </r>
    <r>
      <rPr>
        <i/>
        <sz val="10"/>
        <color rgb="FFCCCCCC"/>
        <rFont val="Inherit"/>
      </rPr>
      <t>(+28)</t>
    </r>
  </si>
  <si>
    <r>
      <t>29 433 </t>
    </r>
    <r>
      <rPr>
        <i/>
        <sz val="10"/>
        <color rgb="FFCCCCCC"/>
        <rFont val="Inherit"/>
      </rPr>
      <t>(+3 083)</t>
    </r>
  </si>
  <si>
    <r>
      <t>233 </t>
    </r>
    <r>
      <rPr>
        <i/>
        <sz val="10"/>
        <color rgb="FFCCCCCC"/>
        <rFont val="Inherit"/>
      </rPr>
      <t>(+29)</t>
    </r>
  </si>
  <si>
    <r>
      <t>31 981 </t>
    </r>
    <r>
      <rPr>
        <i/>
        <sz val="10"/>
        <color rgb="FFCCCCCC"/>
        <rFont val="Inherit"/>
      </rPr>
      <t>(+2 548)</t>
    </r>
  </si>
  <si>
    <r>
      <t>261 </t>
    </r>
    <r>
      <rPr>
        <i/>
        <sz val="10"/>
        <color rgb="FFCCCCCC"/>
        <rFont val="Inherit"/>
      </rPr>
      <t>(+28)</t>
    </r>
  </si>
  <si>
    <r>
      <t>33 940 </t>
    </r>
    <r>
      <rPr>
        <i/>
        <sz val="10"/>
        <color rgb="FFCCCCCC"/>
        <rFont val="Inherit"/>
      </rPr>
      <t>(+1 959)</t>
    </r>
  </si>
  <si>
    <r>
      <t>288 </t>
    </r>
    <r>
      <rPr>
        <i/>
        <sz val="10"/>
        <color rgb="FFCCCCCC"/>
        <rFont val="Inherit"/>
      </rPr>
      <t>(+27)</t>
    </r>
  </si>
  <si>
    <r>
      <t>36 897 </t>
    </r>
    <r>
      <rPr>
        <i/>
        <sz val="10"/>
        <color rgb="FFCCCCCC"/>
        <rFont val="Inherit"/>
      </rPr>
      <t>(+2 957)</t>
    </r>
  </si>
  <si>
    <r>
      <t>325 </t>
    </r>
    <r>
      <rPr>
        <i/>
        <sz val="10"/>
        <color rgb="FFCCCCCC"/>
        <rFont val="Inherit"/>
      </rPr>
      <t>(+37)</t>
    </r>
  </si>
  <si>
    <r>
      <t>39 509 </t>
    </r>
    <r>
      <rPr>
        <i/>
        <sz val="10"/>
        <color rgb="FF000000"/>
        <rFont val="Inherit"/>
      </rPr>
      <t>(+2 612)</t>
    </r>
  </si>
  <si>
    <r>
      <t>366 </t>
    </r>
    <r>
      <rPr>
        <i/>
        <sz val="10"/>
        <color rgb="FF000000"/>
        <rFont val="Inherit"/>
      </rPr>
      <t>(+41)</t>
    </r>
  </si>
  <si>
    <r>
      <t>42 480 </t>
    </r>
    <r>
      <rPr>
        <i/>
        <sz val="10"/>
        <color rgb="FF000000"/>
        <rFont val="Inherit"/>
      </rPr>
      <t>(+2 971)</t>
    </r>
  </si>
  <si>
    <r>
      <t>404 </t>
    </r>
    <r>
      <rPr>
        <i/>
        <sz val="10"/>
        <color rgb="FF000000"/>
        <rFont val="Inherit"/>
      </rPr>
      <t>(+38)</t>
    </r>
  </si>
  <si>
    <r>
      <t>45 351 </t>
    </r>
    <r>
      <rPr>
        <i/>
        <sz val="10"/>
        <color rgb="FFCCCCCC"/>
        <rFont val="Inherit"/>
      </rPr>
      <t>(+2 871)</t>
    </r>
  </si>
  <si>
    <r>
      <t>435 </t>
    </r>
    <r>
      <rPr>
        <i/>
        <sz val="10"/>
        <color rgb="FFCCCCCC"/>
        <rFont val="Inherit"/>
      </rPr>
      <t>(+31)</t>
    </r>
  </si>
  <si>
    <r>
      <t>48 426 </t>
    </r>
    <r>
      <rPr>
        <i/>
        <sz val="10"/>
        <color rgb="FFCCCCCC"/>
        <rFont val="Inherit"/>
      </rPr>
      <t>(+3 075)</t>
    </r>
  </si>
  <si>
    <r>
      <t>479 </t>
    </r>
    <r>
      <rPr>
        <i/>
        <sz val="10"/>
        <color rgb="FFCCCCCC"/>
        <rFont val="Inherit"/>
      </rPr>
      <t>(+44)</t>
    </r>
  </si>
  <si>
    <r>
      <t>50 646 </t>
    </r>
    <r>
      <rPr>
        <i/>
        <sz val="10"/>
        <color rgb="FFCCCCCC"/>
        <rFont val="Inherit"/>
      </rPr>
      <t>(+2 220)</t>
    </r>
  </si>
  <si>
    <r>
      <t>546 </t>
    </r>
    <r>
      <rPr>
        <i/>
        <sz val="10"/>
        <color rgb="FFCCCCCC"/>
        <rFont val="Inherit"/>
      </rPr>
      <t>(+67)</t>
    </r>
  </si>
  <si>
    <r>
      <t>53 739 </t>
    </r>
    <r>
      <rPr>
        <i/>
        <sz val="10"/>
        <color rgb="FFCCCCCC"/>
        <rFont val="Inherit"/>
      </rPr>
      <t>(+3 093)</t>
    </r>
  </si>
  <si>
    <r>
      <t>611 </t>
    </r>
    <r>
      <rPr>
        <i/>
        <sz val="10"/>
        <color rgb="FFCCCCCC"/>
        <rFont val="Inherit"/>
      </rPr>
      <t>(+65)</t>
    </r>
  </si>
  <si>
    <r>
      <t>57 300 </t>
    </r>
    <r>
      <rPr>
        <i/>
        <sz val="10"/>
        <color rgb="FFCCCCCC"/>
        <rFont val="Inherit"/>
      </rPr>
      <t>(+3 561)</t>
    </r>
  </si>
  <si>
    <r>
      <t>658 </t>
    </r>
    <r>
      <rPr>
        <i/>
        <sz val="10"/>
        <color rgb="FFCCCCCC"/>
        <rFont val="Inherit"/>
      </rPr>
      <t>(+47)</t>
    </r>
  </si>
  <si>
    <r>
      <t>62 658 </t>
    </r>
    <r>
      <rPr>
        <i/>
        <sz val="10"/>
        <color rgb="FF000000"/>
        <rFont val="Inherit"/>
      </rPr>
      <t>(+5 358)</t>
    </r>
  </si>
  <si>
    <r>
      <t>695 </t>
    </r>
    <r>
      <rPr>
        <i/>
        <sz val="10"/>
        <color rgb="FF000000"/>
        <rFont val="Inherit"/>
      </rPr>
      <t>(+37)</t>
    </r>
  </si>
  <si>
    <r>
      <t>68 606 </t>
    </r>
    <r>
      <rPr>
        <i/>
        <sz val="10"/>
        <color rgb="FF000000"/>
        <rFont val="Inherit"/>
      </rPr>
      <t>(+5 948)</t>
    </r>
  </si>
  <si>
    <r>
      <t>729 </t>
    </r>
    <r>
      <rPr>
        <i/>
        <sz val="10"/>
        <color rgb="FF000000"/>
        <rFont val="Inherit"/>
      </rPr>
      <t>(+34)</t>
    </r>
  </si>
  <si>
    <r>
      <t>74 401 </t>
    </r>
    <r>
      <rPr>
        <i/>
        <sz val="10"/>
        <color rgb="FFCCCCCC"/>
        <rFont val="Inherit"/>
      </rPr>
      <t>(+5 795)</t>
    </r>
  </si>
  <si>
    <r>
      <t>764 </t>
    </r>
    <r>
      <rPr>
        <i/>
        <sz val="10"/>
        <color rgb="FFCCCCCC"/>
        <rFont val="Inherit"/>
      </rPr>
      <t>(+35)</t>
    </r>
  </si>
  <si>
    <r>
      <t>80 115 </t>
    </r>
    <r>
      <rPr>
        <i/>
        <sz val="10"/>
        <color rgb="FFCCCCCC"/>
        <rFont val="Inherit"/>
      </rPr>
      <t>(+5 714)</t>
    </r>
  </si>
  <si>
    <r>
      <t>816 </t>
    </r>
    <r>
      <rPr>
        <i/>
        <sz val="10"/>
        <color rgb="FFCCCCCC"/>
        <rFont val="Inherit"/>
      </rPr>
      <t>(+52)</t>
    </r>
  </si>
  <si>
    <r>
      <t>85 973 </t>
    </r>
    <r>
      <rPr>
        <i/>
        <sz val="10"/>
        <color rgb="FFCCCCCC"/>
        <rFont val="Inherit"/>
      </rPr>
      <t>(+5 858)</t>
    </r>
  </si>
  <si>
    <r>
      <t>866 </t>
    </r>
    <r>
      <rPr>
        <i/>
        <sz val="10"/>
        <color rgb="FFCCCCCC"/>
        <rFont val="Inherit"/>
      </rPr>
      <t>(+50)</t>
    </r>
  </si>
  <si>
    <r>
      <t>92 676 </t>
    </r>
    <r>
      <rPr>
        <i/>
        <sz val="10"/>
        <color rgb="FFCCCCCC"/>
        <rFont val="Inherit"/>
      </rPr>
      <t>(+6 703)</t>
    </r>
  </si>
  <si>
    <r>
      <t>905 </t>
    </r>
    <r>
      <rPr>
        <i/>
        <sz val="10"/>
        <color rgb="FFCCCCCC"/>
        <rFont val="Inherit"/>
      </rPr>
      <t>(+39)</t>
    </r>
  </si>
  <si>
    <r>
      <t>98 522 </t>
    </r>
    <r>
      <rPr>
        <i/>
        <sz val="10"/>
        <color rgb="FFCCCCCC"/>
        <rFont val="Inherit"/>
      </rPr>
      <t>(+5 846)</t>
    </r>
  </si>
  <si>
    <r>
      <t>956 </t>
    </r>
    <r>
      <rPr>
        <i/>
        <sz val="10"/>
        <color rgb="FFCCCCCC"/>
        <rFont val="Inherit"/>
      </rPr>
      <t>(+51)</t>
    </r>
  </si>
  <si>
    <r>
      <t>104 189 </t>
    </r>
    <r>
      <rPr>
        <i/>
        <sz val="10"/>
        <color rgb="FF000000"/>
        <rFont val="Inherit"/>
      </rPr>
      <t>(+5 667)</t>
    </r>
  </si>
  <si>
    <r>
      <t>1 010 </t>
    </r>
    <r>
      <rPr>
        <i/>
        <sz val="10"/>
        <color rgb="FF000000"/>
        <rFont val="Inherit"/>
      </rPr>
      <t>(+54)</t>
    </r>
  </si>
  <si>
    <r>
      <t>109 740 </t>
    </r>
    <r>
      <rPr>
        <i/>
        <sz val="10"/>
        <color rgb="FF000000"/>
        <rFont val="Inherit"/>
      </rPr>
      <t>(+5 551)</t>
    </r>
  </si>
  <si>
    <r>
      <t>1 068 </t>
    </r>
    <r>
      <rPr>
        <i/>
        <sz val="10"/>
        <color rgb="FF000000"/>
        <rFont val="Inherit"/>
      </rPr>
      <t>(+58)</t>
    </r>
  </si>
  <si>
    <r>
      <t>115 909 </t>
    </r>
    <r>
      <rPr>
        <i/>
        <sz val="10"/>
        <color rgb="FFCCCCCC"/>
        <rFont val="Inherit"/>
      </rPr>
      <t>(+6 169)</t>
    </r>
  </si>
  <si>
    <r>
      <t>1 124 </t>
    </r>
    <r>
      <rPr>
        <i/>
        <sz val="10"/>
        <color rgb="FFCCCCCC"/>
        <rFont val="Inherit"/>
      </rPr>
      <t>(+56)</t>
    </r>
  </si>
  <si>
    <r>
      <t>121 301 </t>
    </r>
    <r>
      <rPr>
        <i/>
        <sz val="10"/>
        <color rgb="FFCCCCCC"/>
        <rFont val="Inherit"/>
      </rPr>
      <t>(+5 392)</t>
    </r>
  </si>
  <si>
    <r>
      <t>1 179 </t>
    </r>
    <r>
      <rPr>
        <i/>
        <sz val="10"/>
        <color rgb="FFCCCCCC"/>
        <rFont val="Inherit"/>
      </rPr>
      <t>(+55)</t>
    </r>
  </si>
  <si>
    <r>
      <t>126 004 </t>
    </r>
    <r>
      <rPr>
        <i/>
        <sz val="10"/>
        <color rgb="FFCCCCCC"/>
        <rFont val="Inherit"/>
      </rPr>
      <t>(+4 703)</t>
    </r>
  </si>
  <si>
    <r>
      <t>1 232 </t>
    </r>
    <r>
      <rPr>
        <i/>
        <sz val="10"/>
        <color rgb="FFCCCCCC"/>
        <rFont val="Inherit"/>
      </rPr>
      <t>(+53)</t>
    </r>
  </si>
  <si>
    <r>
      <t>130 716 </t>
    </r>
    <r>
      <rPr>
        <i/>
        <sz val="10"/>
        <color rgb="FFCCCCCC"/>
        <rFont val="Inherit"/>
      </rPr>
      <t>(+4 712)</t>
    </r>
  </si>
  <si>
    <r>
      <t>1 290 </t>
    </r>
    <r>
      <rPr>
        <i/>
        <sz val="10"/>
        <color rgb="FFCCCCCC"/>
        <rFont val="Inherit"/>
      </rPr>
      <t>(+58)</t>
    </r>
  </si>
  <si>
    <r>
      <t>135 464 </t>
    </r>
    <r>
      <rPr>
        <i/>
        <sz val="10"/>
        <color rgb="FFCCCCCC"/>
        <rFont val="Inherit"/>
      </rPr>
      <t>(+4 748)</t>
    </r>
  </si>
  <si>
    <r>
      <t>1 358 </t>
    </r>
    <r>
      <rPr>
        <i/>
        <sz val="10"/>
        <color rgb="FFCCCCCC"/>
        <rFont val="Inherit"/>
      </rPr>
      <t>(+68)</t>
    </r>
  </si>
  <si>
    <r>
      <t>138 969 </t>
    </r>
    <r>
      <rPr>
        <i/>
        <sz val="10"/>
        <color rgb="FF000000"/>
        <rFont val="Inherit"/>
      </rPr>
      <t>(+3 505)</t>
    </r>
  </si>
  <si>
    <r>
      <t>1 432 </t>
    </r>
    <r>
      <rPr>
        <i/>
        <sz val="10"/>
        <color rgb="FF000000"/>
        <rFont val="Inherit"/>
      </rPr>
      <t>(+74)</t>
    </r>
  </si>
  <si>
    <r>
      <t>142 824 </t>
    </r>
    <r>
      <rPr>
        <i/>
        <sz val="10"/>
        <color rgb="FF000000"/>
        <rFont val="Inherit"/>
      </rPr>
      <t>(+3 855)</t>
    </r>
  </si>
  <si>
    <r>
      <t>1 503 </t>
    </r>
    <r>
      <rPr>
        <i/>
        <sz val="10"/>
        <color rgb="FF000000"/>
        <rFont val="Inherit"/>
      </rPr>
      <t>(+71)</t>
    </r>
  </si>
  <si>
    <r>
      <t>146 062 </t>
    </r>
    <r>
      <rPr>
        <i/>
        <sz val="10"/>
        <color rgb="FFCCCCCC"/>
        <rFont val="Inherit"/>
      </rPr>
      <t>(+3 238)</t>
    </r>
  </si>
  <si>
    <r>
      <t>1 580 </t>
    </r>
    <r>
      <rPr>
        <i/>
        <sz val="10"/>
        <color rgb="FFCCCCCC"/>
        <rFont val="Inherit"/>
      </rPr>
      <t>(+77)</t>
    </r>
  </si>
  <si>
    <r>
      <t>149 607 </t>
    </r>
    <r>
      <rPr>
        <i/>
        <sz val="10"/>
        <color rgb="FFCCCCCC"/>
        <rFont val="Inherit"/>
      </rPr>
      <t>(+3 545)</t>
    </r>
  </si>
  <si>
    <r>
      <t>1 651 </t>
    </r>
    <r>
      <rPr>
        <i/>
        <sz val="10"/>
        <color rgb="FFCCCCCC"/>
        <rFont val="Inherit"/>
      </rPr>
      <t>(+71)</t>
    </r>
  </si>
  <si>
    <r>
      <t>152 306 </t>
    </r>
    <r>
      <rPr>
        <i/>
        <sz val="10"/>
        <color rgb="FFCCCCCC"/>
        <rFont val="Inherit"/>
      </rPr>
      <t>(+2 699)</t>
    </r>
  </si>
  <si>
    <r>
      <t>1 726 </t>
    </r>
    <r>
      <rPr>
        <i/>
        <sz val="10"/>
        <color rgb="FFCCCCCC"/>
        <rFont val="Inherit"/>
      </rPr>
      <t>(+75)</t>
    </r>
  </si>
  <si>
    <r>
      <t>155 219 </t>
    </r>
    <r>
      <rPr>
        <i/>
        <sz val="10"/>
        <color rgb="FFCCCCCC"/>
        <rFont val="Inherit"/>
      </rPr>
      <t>(+2 913)</t>
    </r>
  </si>
  <si>
    <r>
      <t>1 794 </t>
    </r>
    <r>
      <rPr>
        <i/>
        <sz val="10"/>
        <color rgb="FFCCCCCC"/>
        <rFont val="Inherit"/>
      </rPr>
      <t>(+68)</t>
    </r>
  </si>
  <si>
    <r>
      <t>158 207 </t>
    </r>
    <r>
      <rPr>
        <i/>
        <sz val="10"/>
        <color rgb="FFCCCCCC"/>
        <rFont val="Inherit"/>
      </rPr>
      <t>(+2 988)</t>
    </r>
  </si>
  <si>
    <r>
      <t>1 867 </t>
    </r>
    <r>
      <rPr>
        <i/>
        <sz val="10"/>
        <color rgb="FFCCCCCC"/>
        <rFont val="Inherit"/>
      </rPr>
      <t>(+73)</t>
    </r>
  </si>
  <si>
    <r>
      <t>161 397 </t>
    </r>
    <r>
      <rPr>
        <i/>
        <sz val="10"/>
        <color rgb="FF000000"/>
        <rFont val="Inherit"/>
      </rPr>
      <t>(+3 190)</t>
    </r>
  </si>
  <si>
    <r>
      <t>1 934 </t>
    </r>
    <r>
      <rPr>
        <i/>
        <sz val="10"/>
        <color rgb="FF000000"/>
        <rFont val="Inherit"/>
      </rPr>
      <t>(+67)</t>
    </r>
  </si>
  <si>
    <r>
      <t>163 913 </t>
    </r>
    <r>
      <rPr>
        <i/>
        <sz val="10"/>
        <color rgb="FF000000"/>
        <rFont val="Inherit"/>
      </rPr>
      <t>(+2 516)</t>
    </r>
  </si>
  <si>
    <r>
      <t>1 993 </t>
    </r>
    <r>
      <rPr>
        <i/>
        <sz val="10"/>
        <color rgb="FF000000"/>
        <rFont val="Inherit"/>
      </rPr>
      <t>(+59)</t>
    </r>
  </si>
  <si>
    <r>
      <t>166 473 </t>
    </r>
    <r>
      <rPr>
        <i/>
        <sz val="10"/>
        <color rgb="FFCCCCCC"/>
        <rFont val="Inherit"/>
      </rPr>
      <t>(+2 560)</t>
    </r>
  </si>
  <si>
    <r>
      <t>2 034 </t>
    </r>
    <r>
      <rPr>
        <i/>
        <sz val="10"/>
        <color rgb="FFCCCCCC"/>
        <rFont val="Inherit"/>
      </rPr>
      <t>(+41)</t>
    </r>
  </si>
  <si>
    <r>
      <t>169 303 </t>
    </r>
    <r>
      <rPr>
        <i/>
        <sz val="10"/>
        <color rgb="FFCCCCCC"/>
        <rFont val="Inherit"/>
      </rPr>
      <t>(+2 830)</t>
    </r>
  </si>
  <si>
    <r>
      <t>2 110 </t>
    </r>
    <r>
      <rPr>
        <i/>
        <sz val="10"/>
        <color rgb="FFCCCCCC"/>
        <rFont val="Inherit"/>
      </rPr>
      <t>(+76)</t>
    </r>
  </si>
  <si>
    <r>
      <t>171 443 </t>
    </r>
    <r>
      <rPr>
        <i/>
        <sz val="10"/>
        <color rgb="FFCCCCCC"/>
        <rFont val="Inherit"/>
      </rPr>
      <t>(+2 140)</t>
    </r>
  </si>
  <si>
    <r>
      <t>2 183 </t>
    </r>
    <r>
      <rPr>
        <i/>
        <sz val="10"/>
        <color rgb="FFCCCCCC"/>
        <rFont val="Inherit"/>
      </rPr>
      <t>(+73)</t>
    </r>
  </si>
  <si>
    <r>
      <t>173 497 </t>
    </r>
    <r>
      <rPr>
        <i/>
        <sz val="10"/>
        <color rgb="FFCCCCCC"/>
        <rFont val="Inherit"/>
      </rPr>
      <t>(+2 054)</t>
    </r>
  </si>
  <si>
    <r>
      <t>2 254 </t>
    </r>
    <r>
      <rPr>
        <i/>
        <sz val="10"/>
        <color rgb="FFCCCCCC"/>
        <rFont val="Inherit"/>
      </rPr>
      <t>(+71)</t>
    </r>
  </si>
  <si>
    <r>
      <t>175 829 </t>
    </r>
    <r>
      <rPr>
        <i/>
        <sz val="10"/>
        <color rgb="FFCCCCCC"/>
        <rFont val="Inherit"/>
      </rPr>
      <t>(+2 332)</t>
    </r>
  </si>
  <si>
    <r>
      <t>2 330 </t>
    </r>
    <r>
      <rPr>
        <i/>
        <sz val="10"/>
        <color rgb="FFCCCCCC"/>
        <rFont val="Inherit"/>
      </rPr>
      <t>(+76)</t>
    </r>
  </si>
  <si>
    <r>
      <t>178 196 </t>
    </r>
    <r>
      <rPr>
        <i/>
        <sz val="10"/>
        <color rgb="FF000000"/>
        <rFont val="Inherit"/>
      </rPr>
      <t>(+2 367)</t>
    </r>
  </si>
  <si>
    <r>
      <t>2 408 </t>
    </r>
    <r>
      <rPr>
        <i/>
        <sz val="10"/>
        <color rgb="FF000000"/>
        <rFont val="Inherit"/>
      </rPr>
      <t>(+78)</t>
    </r>
  </si>
  <si>
    <r>
      <t>180 791 </t>
    </r>
    <r>
      <rPr>
        <i/>
        <sz val="10"/>
        <color rgb="FF000000"/>
        <rFont val="Inherit"/>
      </rPr>
      <t>(+2 595)</t>
    </r>
  </si>
  <si>
    <r>
      <t>2 477 </t>
    </r>
    <r>
      <rPr>
        <i/>
        <sz val="10"/>
        <color rgb="FF000000"/>
        <rFont val="Inherit"/>
      </rPr>
      <t>(+69)</t>
    </r>
  </si>
  <si>
    <r>
      <t>183 088 </t>
    </r>
    <r>
      <rPr>
        <i/>
        <sz val="10"/>
        <color rgb="FFCCCCCC"/>
        <rFont val="Inherit"/>
      </rPr>
      <t>(+2 297)</t>
    </r>
  </si>
  <si>
    <r>
      <t>2 553 </t>
    </r>
    <r>
      <rPr>
        <i/>
        <sz val="10"/>
        <color rgb="FFCCCCCC"/>
        <rFont val="Inherit"/>
      </rPr>
      <t>(+76)</t>
    </r>
  </si>
  <si>
    <r>
      <t>185 374 </t>
    </r>
    <r>
      <rPr>
        <i/>
        <sz val="10"/>
        <color rgb="FFCCCCCC"/>
        <rFont val="Inherit"/>
      </rPr>
      <t>(+2 286)</t>
    </r>
  </si>
  <si>
    <r>
      <t>2 624 </t>
    </r>
    <r>
      <rPr>
        <i/>
        <sz val="10"/>
        <color rgb="FFCCCCCC"/>
        <rFont val="Inherit"/>
      </rPr>
      <t>(+71)</t>
    </r>
  </si>
  <si>
    <r>
      <t>187 216 </t>
    </r>
    <r>
      <rPr>
        <i/>
        <sz val="10"/>
        <color rgb="FFCCCCCC"/>
        <rFont val="Inherit"/>
      </rPr>
      <t>(+1 842)</t>
    </r>
  </si>
  <si>
    <r>
      <t>2 685 </t>
    </r>
    <r>
      <rPr>
        <i/>
        <sz val="10"/>
        <color rgb="FFCCCCCC"/>
        <rFont val="Inherit"/>
      </rPr>
      <t>(+61)</t>
    </r>
  </si>
  <si>
    <r>
      <t>189 214 </t>
    </r>
    <r>
      <rPr>
        <i/>
        <sz val="10"/>
        <color rgb="FFCCCCCC"/>
        <rFont val="Inherit"/>
      </rPr>
      <t>(+1 998)</t>
    </r>
  </si>
  <si>
    <r>
      <t>2 749 </t>
    </r>
    <r>
      <rPr>
        <i/>
        <sz val="10"/>
        <color rgb="FFCCCCCC"/>
        <rFont val="Inherit"/>
      </rPr>
      <t>(+64)</t>
    </r>
  </si>
  <si>
    <r>
      <t>191 069 </t>
    </r>
    <r>
      <rPr>
        <i/>
        <sz val="10"/>
        <color rgb="FFCCCCCC"/>
        <rFont val="Inherit"/>
      </rPr>
      <t>(+1 855)</t>
    </r>
  </si>
  <si>
    <r>
      <t>2 806 </t>
    </r>
    <r>
      <rPr>
        <i/>
        <sz val="10"/>
        <color rgb="FFCCCCCC"/>
        <rFont val="Inherit"/>
      </rPr>
      <t>(+57)</t>
    </r>
  </si>
  <si>
    <r>
      <t>193 061 </t>
    </r>
    <r>
      <rPr>
        <i/>
        <sz val="10"/>
        <color rgb="FF000000"/>
        <rFont val="Inherit"/>
      </rPr>
      <t>(+1 992)</t>
    </r>
  </si>
  <si>
    <r>
      <t>2 864 </t>
    </r>
    <r>
      <rPr>
        <i/>
        <sz val="10"/>
        <color rgb="FF000000"/>
        <rFont val="Inherit"/>
      </rPr>
      <t>(+58)</t>
    </r>
  </si>
  <si>
    <r>
      <t>195 017 </t>
    </r>
    <r>
      <rPr>
        <i/>
        <sz val="10"/>
        <color rgb="FF000000"/>
        <rFont val="Inherit"/>
      </rPr>
      <t>(+1 956)</t>
    </r>
  </si>
  <si>
    <r>
      <t>2 919 </t>
    </r>
    <r>
      <rPr>
        <i/>
        <sz val="10"/>
        <color rgb="FF000000"/>
        <rFont val="Inherit"/>
      </rPr>
      <t>(+55)</t>
    </r>
  </si>
  <si>
    <r>
      <t>197 018 </t>
    </r>
    <r>
      <rPr>
        <i/>
        <sz val="10"/>
        <color rgb="FFCCCCCC"/>
        <rFont val="Inherit"/>
      </rPr>
      <t>(+2 001)</t>
    </r>
  </si>
  <si>
    <r>
      <t>2 970 </t>
    </r>
    <r>
      <rPr>
        <i/>
        <sz val="10"/>
        <color rgb="FFCCCCCC"/>
        <rFont val="Inherit"/>
      </rPr>
      <t>(+51)</t>
    </r>
  </si>
  <si>
    <r>
      <t>198 590 </t>
    </r>
    <r>
      <rPr>
        <i/>
        <sz val="10"/>
        <color rgb="FFCCCCCC"/>
        <rFont val="Inherit"/>
      </rPr>
      <t>(+1 572)</t>
    </r>
  </si>
  <si>
    <r>
      <t>3 029 </t>
    </r>
    <r>
      <rPr>
        <i/>
        <sz val="10"/>
        <color rgb="FFCCCCCC"/>
        <rFont val="Inherit"/>
      </rPr>
      <t>(+59)</t>
    </r>
  </si>
  <si>
    <r>
      <t>199 785 </t>
    </r>
    <r>
      <rPr>
        <i/>
        <sz val="10"/>
        <color rgb="FFCCCCCC"/>
        <rFont val="Inherit"/>
      </rPr>
      <t>(+1 195)</t>
    </r>
  </si>
  <si>
    <r>
      <t>3 085 </t>
    </r>
    <r>
      <rPr>
        <i/>
        <sz val="10"/>
        <color rgb="FFCCCCCC"/>
        <rFont val="Inherit"/>
      </rPr>
      <t>(+56)</t>
    </r>
  </si>
  <si>
    <r>
      <t>201 221 </t>
    </r>
    <r>
      <rPr>
        <i/>
        <sz val="10"/>
        <color rgb="FFCCCCCC"/>
        <rFont val="Inherit"/>
      </rPr>
      <t>(+1 436)</t>
    </r>
  </si>
  <si>
    <r>
      <t>3 138 </t>
    </r>
    <r>
      <rPr>
        <i/>
        <sz val="10"/>
        <color rgb="FFCCCCCC"/>
        <rFont val="Inherit"/>
      </rPr>
      <t>(+53)</t>
    </r>
  </si>
  <si>
    <r>
      <t>202 935 </t>
    </r>
    <r>
      <rPr>
        <i/>
        <sz val="10"/>
        <color rgb="FFCCCCCC"/>
        <rFont val="Inherit"/>
      </rPr>
      <t>(+1 714)</t>
    </r>
  </si>
  <si>
    <r>
      <t>3 187 </t>
    </r>
    <r>
      <rPr>
        <i/>
        <sz val="10"/>
        <color rgb="FFCCCCCC"/>
        <rFont val="Inherit"/>
      </rPr>
      <t>(+49)</t>
    </r>
  </si>
  <si>
    <r>
      <t>204 428 </t>
    </r>
    <r>
      <rPr>
        <i/>
        <sz val="10"/>
        <color rgb="FF000000"/>
        <rFont val="Inherit"/>
      </rPr>
      <t>(+1 493)</t>
    </r>
  </si>
  <si>
    <r>
      <t>3 231 </t>
    </r>
    <r>
      <rPr>
        <i/>
        <sz val="10"/>
        <color rgb="FF000000"/>
        <rFont val="Inherit"/>
      </rPr>
      <t>(+44)</t>
    </r>
  </si>
  <si>
    <r>
      <t>205 905 </t>
    </r>
    <r>
      <rPr>
        <i/>
        <sz val="10"/>
        <color rgb="FF000000"/>
        <rFont val="Inherit"/>
      </rPr>
      <t>(+1 477)</t>
    </r>
  </si>
  <si>
    <r>
      <t>3 281 </t>
    </r>
    <r>
      <rPr>
        <i/>
        <sz val="10"/>
        <color rgb="FF000000"/>
        <rFont val="Inherit"/>
      </rPr>
      <t>(+50)</t>
    </r>
  </si>
  <si>
    <r>
      <t>207 264 </t>
    </r>
    <r>
      <rPr>
        <i/>
        <sz val="10"/>
        <color rgb="FFCCCCCC"/>
        <rFont val="Inherit"/>
      </rPr>
      <t>(+1 359)</t>
    </r>
  </si>
  <si>
    <r>
      <t>3 334 </t>
    </r>
    <r>
      <rPr>
        <i/>
        <sz val="10"/>
        <color rgb="FFCCCCCC"/>
        <rFont val="Inherit"/>
      </rPr>
      <t>(+53)</t>
    </r>
  </si>
  <si>
    <r>
      <t>208 680 </t>
    </r>
    <r>
      <rPr>
        <i/>
        <sz val="10"/>
        <color rgb="FFCCCCCC"/>
        <rFont val="Inherit"/>
      </rPr>
      <t>(+1 416)</t>
    </r>
  </si>
  <si>
    <r>
      <t>3 386 </t>
    </r>
    <r>
      <rPr>
        <i/>
        <sz val="10"/>
        <color rgb="FFCCCCCC"/>
        <rFont val="Inherit"/>
      </rPr>
      <t>(+52)</t>
    </r>
  </si>
  <si>
    <r>
      <t>209 745 </t>
    </r>
    <r>
      <rPr>
        <i/>
        <sz val="10"/>
        <color rgb="FFCCCCCC"/>
        <rFont val="Inherit"/>
      </rPr>
      <t>(+1 065)</t>
    </r>
  </si>
  <si>
    <r>
      <t>3 434 </t>
    </r>
    <r>
      <rPr>
        <i/>
        <sz val="10"/>
        <color rgb="FFCCCCCC"/>
        <rFont val="Inherit"/>
      </rPr>
      <t>(+48)</t>
    </r>
  </si>
  <si>
    <r>
      <t>210 785 </t>
    </r>
    <r>
      <rPr>
        <i/>
        <sz val="10"/>
        <color rgb="FFCCCCCC"/>
        <rFont val="Inherit"/>
      </rPr>
      <t>(+1 040)</t>
    </r>
  </si>
  <si>
    <r>
      <t>3 483 </t>
    </r>
    <r>
      <rPr>
        <i/>
        <sz val="10"/>
        <color rgb="FFCCCCCC"/>
        <rFont val="Inherit"/>
      </rPr>
      <t>(+49)</t>
    </r>
  </si>
  <si>
    <r>
      <t>211 921 </t>
    </r>
    <r>
      <rPr>
        <i/>
        <sz val="10"/>
        <color rgb="FFCCCCCC"/>
        <rFont val="Inherit"/>
      </rPr>
      <t>(+1 136)</t>
    </r>
  </si>
  <si>
    <r>
      <t>3 531 </t>
    </r>
    <r>
      <rPr>
        <i/>
        <sz val="10"/>
        <color rgb="FFCCCCCC"/>
        <rFont val="Inherit"/>
      </rPr>
      <t>(+48)</t>
    </r>
  </si>
  <si>
    <r>
      <t>212 978 </t>
    </r>
    <r>
      <rPr>
        <i/>
        <sz val="10"/>
        <color rgb="FF000000"/>
        <rFont val="Inherit"/>
      </rPr>
      <t>(+1 057)</t>
    </r>
  </si>
  <si>
    <r>
      <t>3 565 </t>
    </r>
    <r>
      <rPr>
        <i/>
        <sz val="10"/>
        <color rgb="FF000000"/>
        <rFont val="Inherit"/>
      </rPr>
      <t>(+34)</t>
    </r>
  </si>
  <si>
    <r>
      <t>213 946 </t>
    </r>
    <r>
      <rPr>
        <i/>
        <sz val="10"/>
        <color rgb="FF000000"/>
        <rFont val="Inherit"/>
      </rPr>
      <t>(+968)</t>
    </r>
  </si>
  <si>
    <r>
      <t>3 597 </t>
    </r>
    <r>
      <rPr>
        <i/>
        <sz val="10"/>
        <color rgb="FF000000"/>
        <rFont val="Inherit"/>
      </rPr>
      <t>(+32)</t>
    </r>
  </si>
  <si>
    <r>
      <t>215 014 </t>
    </r>
    <r>
      <rPr>
        <i/>
        <sz val="10"/>
        <color rgb="FFCCCCCC"/>
        <rFont val="Inherit"/>
      </rPr>
      <t>(+1 068)</t>
    </r>
  </si>
  <si>
    <r>
      <t>3 617 </t>
    </r>
    <r>
      <rPr>
        <i/>
        <sz val="10"/>
        <color rgb="FFCCCCCC"/>
        <rFont val="Inherit"/>
      </rPr>
      <t>(+20)</t>
    </r>
  </si>
  <si>
    <r>
      <t>216 095 </t>
    </r>
    <r>
      <rPr>
        <i/>
        <sz val="10"/>
        <color rgb="FFCCCCCC"/>
        <rFont val="Inherit"/>
      </rPr>
      <t>(+1 081)</t>
    </r>
  </si>
  <si>
    <r>
      <t>3 643 </t>
    </r>
    <r>
      <rPr>
        <i/>
        <sz val="10"/>
        <color rgb="FFCCCCCC"/>
        <rFont val="Inherit"/>
      </rPr>
      <t>(+26)</t>
    </r>
  </si>
  <si>
    <r>
      <t>216 906 </t>
    </r>
    <r>
      <rPr>
        <i/>
        <sz val="10"/>
        <color rgb="FFCCCCCC"/>
        <rFont val="Inherit"/>
      </rPr>
      <t>(+811)</t>
    </r>
  </si>
  <si>
    <r>
      <t>3 657 </t>
    </r>
    <r>
      <rPr>
        <i/>
        <sz val="10"/>
        <color rgb="FFCCCCCC"/>
        <rFont val="Inherit"/>
      </rPr>
      <t>(+14)</t>
    </r>
  </si>
  <si>
    <r>
      <t>217 791 </t>
    </r>
    <r>
      <rPr>
        <i/>
        <sz val="10"/>
        <color rgb="FFCCCCCC"/>
        <rFont val="Inherit"/>
      </rPr>
      <t>(+885)</t>
    </r>
  </si>
  <si>
    <r>
      <t>3 669 </t>
    </r>
    <r>
      <rPr>
        <i/>
        <sz val="10"/>
        <color rgb="FFCCCCCC"/>
        <rFont val="Inherit"/>
      </rPr>
      <t>(+12)</t>
    </r>
  </si>
  <si>
    <r>
      <t>218 604 </t>
    </r>
    <r>
      <rPr>
        <i/>
        <sz val="10"/>
        <color rgb="FFCCCCCC"/>
        <rFont val="Inherit"/>
      </rPr>
      <t>(+813)</t>
    </r>
  </si>
  <si>
    <r>
      <t>3 694 </t>
    </r>
    <r>
      <rPr>
        <i/>
        <sz val="10"/>
        <color rgb="FFCCCCCC"/>
        <rFont val="Inherit"/>
      </rPr>
      <t>(+25)</t>
    </r>
  </si>
  <si>
    <r>
      <t>219 354 </t>
    </r>
    <r>
      <rPr>
        <i/>
        <sz val="10"/>
        <color rgb="FF000000"/>
        <rFont val="Inherit"/>
      </rPr>
      <t>(+750)</t>
    </r>
  </si>
  <si>
    <r>
      <t>3 714 </t>
    </r>
    <r>
      <rPr>
        <i/>
        <sz val="10"/>
        <color rgb="FF000000"/>
        <rFont val="Inherit"/>
      </rPr>
      <t>(+20)</t>
    </r>
  </si>
  <si>
    <r>
      <t>220 071 </t>
    </r>
    <r>
      <rPr>
        <i/>
        <sz val="10"/>
        <color rgb="FF000000"/>
        <rFont val="Inherit"/>
      </rPr>
      <t>(+717)</t>
    </r>
  </si>
  <si>
    <r>
      <t>3 738 </t>
    </r>
    <r>
      <rPr>
        <i/>
        <sz val="10"/>
        <color rgb="FF000000"/>
        <rFont val="Inherit"/>
      </rPr>
      <t>(+24)</t>
    </r>
  </si>
  <si>
    <r>
      <t>220 853 </t>
    </r>
    <r>
      <rPr>
        <i/>
        <sz val="10"/>
        <color rgb="FFCCCCCC"/>
        <rFont val="Inherit"/>
      </rPr>
      <t>(+782)</t>
    </r>
  </si>
  <si>
    <r>
      <t>3 761 </t>
    </r>
    <r>
      <rPr>
        <i/>
        <sz val="10"/>
        <color rgb="FFCCCCCC"/>
        <rFont val="Inherit"/>
      </rPr>
      <t>(+23)</t>
    </r>
  </si>
  <si>
    <r>
      <t>221 598 </t>
    </r>
    <r>
      <rPr>
        <i/>
        <sz val="10"/>
        <color rgb="FFCCCCCC"/>
        <rFont val="Inherit"/>
      </rPr>
      <t>(+745)</t>
    </r>
  </si>
  <si>
    <r>
      <t>3 796 </t>
    </r>
    <r>
      <rPr>
        <i/>
        <sz val="10"/>
        <color rgb="FFCCCCCC"/>
        <rFont val="Inherit"/>
      </rPr>
      <t>(+35)</t>
    </r>
  </si>
  <si>
    <r>
      <t>222 209 </t>
    </r>
    <r>
      <rPr>
        <i/>
        <sz val="10"/>
        <color rgb="FFCCCCCC"/>
        <rFont val="Inherit"/>
      </rPr>
      <t>(+611)</t>
    </r>
  </si>
  <si>
    <r>
      <t>3 831 </t>
    </r>
    <r>
      <rPr>
        <i/>
        <sz val="10"/>
        <color rgb="FFCCCCCC"/>
        <rFont val="Inherit"/>
      </rPr>
      <t>(+35)</t>
    </r>
  </si>
  <si>
    <r>
      <t>222 871 </t>
    </r>
    <r>
      <rPr>
        <i/>
        <sz val="10"/>
        <color rgb="FFCCCCCC"/>
        <rFont val="Inherit"/>
      </rPr>
      <t>(+662)</t>
    </r>
  </si>
  <si>
    <r>
      <t>3 870 </t>
    </r>
    <r>
      <rPr>
        <i/>
        <sz val="10"/>
        <color rgb="FFCCCCCC"/>
        <rFont val="Inherit"/>
      </rPr>
      <t>(+39)</t>
    </r>
  </si>
  <si>
    <r>
      <t>223 530 </t>
    </r>
    <r>
      <rPr>
        <i/>
        <sz val="10"/>
        <color rgb="FFCCCCCC"/>
        <rFont val="Inherit"/>
      </rPr>
      <t>(+659)</t>
    </r>
  </si>
  <si>
    <r>
      <t>3 904 </t>
    </r>
    <r>
      <rPr>
        <i/>
        <sz val="10"/>
        <color rgb="FFCCCCCC"/>
        <rFont val="Inherit"/>
      </rPr>
      <t>(+34)</t>
    </r>
  </si>
  <si>
    <r>
      <t>224 210 </t>
    </r>
    <r>
      <rPr>
        <i/>
        <sz val="10"/>
        <color rgb="FF000000"/>
        <rFont val="Inherit"/>
      </rPr>
      <t>(+680)</t>
    </r>
  </si>
  <si>
    <r>
      <t>3 929 </t>
    </r>
    <r>
      <rPr>
        <i/>
        <sz val="10"/>
        <color rgb="FF000000"/>
        <rFont val="Inherit"/>
      </rPr>
      <t>(+25)</t>
    </r>
  </si>
  <si>
    <r>
      <t>224 860 </t>
    </r>
    <r>
      <rPr>
        <i/>
        <sz val="10"/>
        <color rgb="FF000000"/>
        <rFont val="Inherit"/>
      </rPr>
      <t>(+650)</t>
    </r>
  </si>
  <si>
    <r>
      <t>3 953 </t>
    </r>
    <r>
      <rPr>
        <i/>
        <sz val="10"/>
        <color rgb="FF000000"/>
        <rFont val="Inherit"/>
      </rPr>
      <t>(+24)</t>
    </r>
  </si>
  <si>
    <r>
      <t>225 545 </t>
    </r>
    <r>
      <rPr>
        <i/>
        <sz val="10"/>
        <color rgb="FFCCCCCC"/>
        <rFont val="Inherit"/>
      </rPr>
      <t>(+685)</t>
    </r>
  </si>
  <si>
    <r>
      <t>3 975 </t>
    </r>
    <r>
      <rPr>
        <i/>
        <sz val="10"/>
        <color rgb="FFCCCCCC"/>
        <rFont val="Inherit"/>
      </rPr>
      <t>(+22)</t>
    </r>
  </si>
  <si>
    <r>
      <t>226 174 </t>
    </r>
    <r>
      <rPr>
        <i/>
        <sz val="10"/>
        <color rgb="FFCCCCCC"/>
        <rFont val="Inherit"/>
      </rPr>
      <t>(+629)</t>
    </r>
  </si>
  <si>
    <r>
      <t>3 999 </t>
    </r>
    <r>
      <rPr>
        <i/>
        <sz val="10"/>
        <color rgb="FFCCCCCC"/>
        <rFont val="Inherit"/>
      </rPr>
      <t>(+24)</t>
    </r>
  </si>
  <si>
    <r>
      <t>226 795 </t>
    </r>
    <r>
      <rPr>
        <i/>
        <sz val="10"/>
        <color rgb="FFCCCCCC"/>
        <rFont val="Inherit"/>
      </rPr>
      <t>(+621)</t>
    </r>
  </si>
  <si>
    <r>
      <t>4 027 </t>
    </r>
    <r>
      <rPr>
        <i/>
        <sz val="10"/>
        <color rgb="FFCCCCCC"/>
        <rFont val="Inherit"/>
      </rPr>
      <t>(+28)</t>
    </r>
  </si>
  <si>
    <r>
      <t>227 363 </t>
    </r>
    <r>
      <rPr>
        <i/>
        <sz val="10"/>
        <color rgb="FFCCCCCC"/>
        <rFont val="Inherit"/>
      </rPr>
      <t>(+568)</t>
    </r>
  </si>
  <si>
    <r>
      <t>4 059 </t>
    </r>
    <r>
      <rPr>
        <i/>
        <sz val="10"/>
        <color rgb="FFCCCCCC"/>
        <rFont val="Inherit"/>
      </rPr>
      <t>(+32)</t>
    </r>
  </si>
  <si>
    <r>
      <t>228 000 </t>
    </r>
    <r>
      <rPr>
        <i/>
        <sz val="10"/>
        <color rgb="FFCCCCCC"/>
        <rFont val="Inherit"/>
      </rPr>
      <t>(+637)</t>
    </r>
  </si>
  <si>
    <r>
      <t>4 087 </t>
    </r>
    <r>
      <rPr>
        <i/>
        <sz val="10"/>
        <color rgb="FFCCCCCC"/>
        <rFont val="Inherit"/>
      </rPr>
      <t>(+28)</t>
    </r>
  </si>
  <si>
    <r>
      <t>228 678 </t>
    </r>
    <r>
      <rPr>
        <i/>
        <sz val="10"/>
        <color rgb="FF000000"/>
        <rFont val="Inherit"/>
      </rPr>
      <t>(+678)</t>
    </r>
  </si>
  <si>
    <r>
      <t>4 116 </t>
    </r>
    <r>
      <rPr>
        <i/>
        <sz val="10"/>
        <color rgb="FF000000"/>
        <rFont val="Inherit"/>
      </rPr>
      <t>(+29)</t>
    </r>
  </si>
  <si>
    <r>
      <t>229 357 </t>
    </r>
    <r>
      <rPr>
        <i/>
        <sz val="10"/>
        <color rgb="FF000000"/>
        <rFont val="Inherit"/>
      </rPr>
      <t>(+679)</t>
    </r>
  </si>
  <si>
    <r>
      <t>4 143 </t>
    </r>
    <r>
      <rPr>
        <i/>
        <sz val="10"/>
        <color rgb="FF000000"/>
        <rFont val="Inherit"/>
      </rPr>
      <t>(+27)</t>
    </r>
  </si>
  <si>
    <r>
      <t>230 029 </t>
    </r>
    <r>
      <rPr>
        <i/>
        <sz val="10"/>
        <color rgb="FFCCCCCC"/>
        <rFont val="Inherit"/>
      </rPr>
      <t>(+672)</t>
    </r>
  </si>
  <si>
    <r>
      <t>4 168 </t>
    </r>
    <r>
      <rPr>
        <i/>
        <sz val="10"/>
        <color rgb="FFCCCCCC"/>
        <rFont val="Inherit"/>
      </rPr>
      <t>(+25)</t>
    </r>
  </si>
  <si>
    <r>
      <t>230 642 </t>
    </r>
    <r>
      <rPr>
        <i/>
        <sz val="10"/>
        <color rgb="FFCCCCCC"/>
        <rFont val="Inherit"/>
      </rPr>
      <t>(+613)</t>
    </r>
  </si>
  <si>
    <r>
      <t>4 205 </t>
    </r>
    <r>
      <rPr>
        <i/>
        <sz val="10"/>
        <color rgb="FFCCCCCC"/>
        <rFont val="Inherit"/>
      </rPr>
      <t>(+37)</t>
    </r>
  </si>
  <si>
    <r>
      <t>231 270 </t>
    </r>
    <r>
      <rPr>
        <i/>
        <sz val="10"/>
        <color rgb="FFCCCCCC"/>
        <rFont val="Inherit"/>
      </rPr>
      <t>(+628)</t>
    </r>
  </si>
  <si>
    <r>
      <t>4 234 </t>
    </r>
    <r>
      <rPr>
        <i/>
        <sz val="10"/>
        <color rgb="FFCCCCCC"/>
        <rFont val="Inherit"/>
      </rPr>
      <t>(+29)</t>
    </r>
  </si>
  <si>
    <r>
      <t>231 801 </t>
    </r>
    <r>
      <rPr>
        <i/>
        <sz val="10"/>
        <color rgb="FFCCCCCC"/>
        <rFont val="Inherit"/>
      </rPr>
      <t>(+531)</t>
    </r>
  </si>
  <si>
    <r>
      <t>4 258 </t>
    </r>
    <r>
      <rPr>
        <i/>
        <sz val="10"/>
        <color rgb="FFCCCCCC"/>
        <rFont val="Inherit"/>
      </rPr>
      <t>(+24)</t>
    </r>
  </si>
  <si>
    <r>
      <t>232 376 </t>
    </r>
    <r>
      <rPr>
        <i/>
        <sz val="10"/>
        <color rgb="FFCCCCCC"/>
        <rFont val="Inherit"/>
      </rPr>
      <t>(+575)</t>
    </r>
  </si>
  <si>
    <r>
      <t>4 271 </t>
    </r>
    <r>
      <rPr>
        <i/>
        <sz val="10"/>
        <color rgb="FFCCCCCC"/>
        <rFont val="Inherit"/>
      </rPr>
      <t>(+13)</t>
    </r>
  </si>
  <si>
    <r>
      <t>232 954 </t>
    </r>
    <r>
      <rPr>
        <i/>
        <sz val="10"/>
        <color rgb="FF000000"/>
        <rFont val="Inherit"/>
      </rPr>
      <t>(+578)</t>
    </r>
  </si>
  <si>
    <r>
      <t>4 285 </t>
    </r>
    <r>
      <rPr>
        <i/>
        <sz val="10"/>
        <color rgb="FF000000"/>
        <rFont val="Inherit"/>
      </rPr>
      <t>(+14)</t>
    </r>
  </si>
  <si>
    <r>
      <t>233 545 </t>
    </r>
    <r>
      <rPr>
        <i/>
        <sz val="10"/>
        <color rgb="FF000000"/>
        <rFont val="Inherit"/>
      </rPr>
      <t>(+591)</t>
    </r>
  </si>
  <si>
    <r>
      <t>4 299 </t>
    </r>
    <r>
      <rPr>
        <i/>
        <sz val="10"/>
        <color rgb="FF000000"/>
        <rFont val="Inherit"/>
      </rPr>
      <t>(+14)</t>
    </r>
  </si>
  <si>
    <r>
      <t>234 123 </t>
    </r>
    <r>
      <rPr>
        <i/>
        <sz val="10"/>
        <color rgb="FFCCCCCC"/>
        <rFont val="Inherit"/>
      </rPr>
      <t>(+578)</t>
    </r>
  </si>
  <si>
    <r>
      <t>4 314 </t>
    </r>
    <r>
      <rPr>
        <i/>
        <sz val="10"/>
        <color rgb="FFCCCCCC"/>
        <rFont val="Inherit"/>
      </rPr>
      <t>(+15)</t>
    </r>
  </si>
  <si>
    <r>
      <t>234 725 </t>
    </r>
    <r>
      <rPr>
        <i/>
        <sz val="10"/>
        <color rgb="FFCCCCCC"/>
        <rFont val="Inherit"/>
      </rPr>
      <t>(+602)</t>
    </r>
  </si>
  <si>
    <r>
      <t>4 331 </t>
    </r>
    <r>
      <rPr>
        <i/>
        <sz val="10"/>
        <color rgb="FFCCCCCC"/>
        <rFont val="Inherit"/>
      </rPr>
      <t>(+17)</t>
    </r>
  </si>
  <si>
    <r>
      <t>235 363 </t>
    </r>
    <r>
      <rPr>
        <i/>
        <sz val="10"/>
        <color rgb="FFCCCCCC"/>
        <rFont val="Inherit"/>
      </rPr>
      <t>(+638)</t>
    </r>
  </si>
  <si>
    <r>
      <t>4 350 </t>
    </r>
    <r>
      <rPr>
        <i/>
        <sz val="10"/>
        <color rgb="FFCCCCCC"/>
        <rFont val="Inherit"/>
      </rPr>
      <t>(+19)</t>
    </r>
  </si>
  <si>
    <r>
      <t>235 971 </t>
    </r>
    <r>
      <rPr>
        <i/>
        <sz val="10"/>
        <color rgb="FFCCCCCC"/>
        <rFont val="Inherit"/>
      </rPr>
      <t>(+608)</t>
    </r>
  </si>
  <si>
    <r>
      <t>4 364 </t>
    </r>
    <r>
      <rPr>
        <i/>
        <sz val="10"/>
        <color rgb="FFCCCCCC"/>
        <rFont val="Inherit"/>
      </rPr>
      <t>(+14)</t>
    </r>
  </si>
  <si>
    <r>
      <t>236 616 </t>
    </r>
    <r>
      <rPr>
        <i/>
        <sz val="10"/>
        <color rgb="FFCCCCCC"/>
        <rFont val="Inherit"/>
      </rPr>
      <t>(+645)</t>
    </r>
  </si>
  <si>
    <r>
      <t>4 375 </t>
    </r>
    <r>
      <rPr>
        <i/>
        <sz val="10"/>
        <color rgb="FFCCCCCC"/>
        <rFont val="Inherit"/>
      </rPr>
      <t>(+11)</t>
    </r>
  </si>
  <si>
    <r>
      <t>237 264 </t>
    </r>
    <r>
      <rPr>
        <i/>
        <sz val="10"/>
        <color rgb="FF000000"/>
        <rFont val="Inherit"/>
      </rPr>
      <t>(+648)</t>
    </r>
  </si>
  <si>
    <r>
      <t>4 389 </t>
    </r>
    <r>
      <rPr>
        <i/>
        <sz val="10"/>
        <color rgb="FF000000"/>
        <rFont val="Inherit"/>
      </rPr>
      <t>(+14)</t>
    </r>
  </si>
  <si>
    <r>
      <t>237 947 </t>
    </r>
    <r>
      <rPr>
        <i/>
        <sz val="10"/>
        <color rgb="FF000000"/>
        <rFont val="Inherit"/>
      </rPr>
      <t>(+683)</t>
    </r>
  </si>
  <si>
    <r>
      <t>4 398 </t>
    </r>
    <r>
      <rPr>
        <i/>
        <sz val="10"/>
        <color rgb="FF000000"/>
        <rFont val="Inherit"/>
      </rPr>
      <t>(+9)</t>
    </r>
  </si>
  <si>
    <r>
      <t>238 641 </t>
    </r>
    <r>
      <rPr>
        <i/>
        <sz val="10"/>
        <color rgb="FFCCCCCC"/>
        <rFont val="Inherit"/>
      </rPr>
      <t>(+694)</t>
    </r>
  </si>
  <si>
    <r>
      <t>4 411 </t>
    </r>
    <r>
      <rPr>
        <i/>
        <sz val="10"/>
        <color rgb="FFCCCCCC"/>
        <rFont val="Inherit"/>
      </rPr>
      <t>(+13)</t>
    </r>
  </si>
  <si>
    <r>
      <t>239 315 </t>
    </r>
    <r>
      <rPr>
        <i/>
        <sz val="10"/>
        <color rgb="FFCCCCCC"/>
        <rFont val="Inherit"/>
      </rPr>
      <t>(+674)</t>
    </r>
  </si>
  <si>
    <r>
      <t>4 421 </t>
    </r>
    <r>
      <rPr>
        <i/>
        <sz val="10"/>
        <color rgb="FFCCCCCC"/>
        <rFont val="Inherit"/>
      </rPr>
      <t>(+10)</t>
    </r>
  </si>
  <si>
    <r>
      <t>239 986 </t>
    </r>
    <r>
      <rPr>
        <i/>
        <sz val="10"/>
        <color rgb="FFCCCCCC"/>
        <rFont val="Inherit"/>
      </rPr>
      <t>(+671)</t>
    </r>
  </si>
  <si>
    <r>
      <t>4 434 </t>
    </r>
    <r>
      <rPr>
        <i/>
        <sz val="10"/>
        <color rgb="FFCCCCCC"/>
        <rFont val="Inherit"/>
      </rPr>
      <t>(+13)</t>
    </r>
  </si>
  <si>
    <r>
      <t>240 664 </t>
    </r>
    <r>
      <rPr>
        <i/>
        <sz val="10"/>
        <color rgb="FFCCCCCC"/>
        <rFont val="Inherit"/>
      </rPr>
      <t>(+678)</t>
    </r>
  </si>
  <si>
    <r>
      <t>4 446 </t>
    </r>
    <r>
      <rPr>
        <i/>
        <sz val="10"/>
        <color rgb="FFCCCCCC"/>
        <rFont val="Inherit"/>
      </rPr>
      <t>(+12)</t>
    </r>
  </si>
  <si>
    <r>
      <t>241 359 </t>
    </r>
    <r>
      <rPr>
        <i/>
        <sz val="10"/>
        <color rgb="FFCCCCCC"/>
        <rFont val="Inherit"/>
      </rPr>
      <t>(+695)</t>
    </r>
  </si>
  <si>
    <r>
      <t>4 460 </t>
    </r>
    <r>
      <rPr>
        <i/>
        <sz val="10"/>
        <color rgb="FFCCCCCC"/>
        <rFont val="Inherit"/>
      </rPr>
      <t>(+14)</t>
    </r>
  </si>
  <si>
    <r>
      <t>242 049 </t>
    </r>
    <r>
      <rPr>
        <i/>
        <sz val="10"/>
        <color rgb="FF000000"/>
        <rFont val="Inherit"/>
      </rPr>
      <t>(+690)</t>
    </r>
  </si>
  <si>
    <r>
      <t>4 473 </t>
    </r>
    <r>
      <rPr>
        <i/>
        <sz val="10"/>
        <color rgb="FF000000"/>
        <rFont val="Inherit"/>
      </rPr>
      <t>(+13)</t>
    </r>
  </si>
  <si>
    <r>
      <t>242 713 </t>
    </r>
    <r>
      <rPr>
        <i/>
        <sz val="10"/>
        <color rgb="FF000000"/>
        <rFont val="Inherit"/>
      </rPr>
      <t>(+664)</t>
    </r>
  </si>
  <si>
    <r>
      <t>4 485 </t>
    </r>
    <r>
      <rPr>
        <i/>
        <sz val="10"/>
        <color rgb="FF000000"/>
        <rFont val="Inherit"/>
      </rPr>
      <t>(+12)</t>
    </r>
  </si>
  <si>
    <r>
      <t>243 406 </t>
    </r>
    <r>
      <rPr>
        <i/>
        <sz val="10"/>
        <color rgb="FFCCCCCC"/>
        <rFont val="Inherit"/>
      </rPr>
      <t>(+693)</t>
    </r>
  </si>
  <si>
    <r>
      <t>4 498 </t>
    </r>
    <r>
      <rPr>
        <i/>
        <sz val="10"/>
        <color rgb="FFCCCCCC"/>
        <rFont val="Inherit"/>
      </rPr>
      <t>(+13)</t>
    </r>
  </si>
  <si>
    <r>
      <t>244 097 </t>
    </r>
    <r>
      <rPr>
        <i/>
        <sz val="10"/>
        <color rgb="FFCCCCCC"/>
        <rFont val="Inherit"/>
      </rPr>
      <t>(+691)</t>
    </r>
  </si>
  <si>
    <r>
      <t>4 510 </t>
    </r>
    <r>
      <rPr>
        <i/>
        <sz val="10"/>
        <color rgb="FFCCCCCC"/>
        <rFont val="Inherit"/>
      </rPr>
      <t>(+12)</t>
    </r>
  </si>
  <si>
    <r>
      <t>244 784 </t>
    </r>
    <r>
      <rPr>
        <i/>
        <sz val="10"/>
        <color rgb="FFCCCCCC"/>
        <rFont val="Inherit"/>
      </rPr>
      <t>(+687)</t>
    </r>
  </si>
  <si>
    <r>
      <t>4 521 </t>
    </r>
    <r>
      <rPr>
        <i/>
        <sz val="10"/>
        <color rgb="FFCCCCCC"/>
        <rFont val="Inherit"/>
      </rPr>
      <t>(+11)</t>
    </r>
  </si>
  <si>
    <r>
      <t>245 468 </t>
    </r>
    <r>
      <rPr>
        <i/>
        <sz val="10"/>
        <color rgb="FFCCCCCC"/>
        <rFont val="Inherit"/>
      </rPr>
      <t>(+684)</t>
    </r>
  </si>
  <si>
    <r>
      <t>4 534 </t>
    </r>
    <r>
      <rPr>
        <i/>
        <sz val="10"/>
        <color rgb="FFCCCCCC"/>
        <rFont val="Inherit"/>
      </rPr>
      <t>(+13)</t>
    </r>
  </si>
  <si>
    <r>
      <t>246 154 </t>
    </r>
    <r>
      <rPr>
        <i/>
        <sz val="10"/>
        <color rgb="FFCCCCCC"/>
        <rFont val="Inherit"/>
      </rPr>
      <t>(+686)</t>
    </r>
  </si>
  <si>
    <r>
      <t>4 546 </t>
    </r>
    <r>
      <rPr>
        <i/>
        <sz val="10"/>
        <color rgb="FFCCCCCC"/>
        <rFont val="Inherit"/>
      </rPr>
      <t>(+12)</t>
    </r>
  </si>
  <si>
    <r>
      <t>246 845 </t>
    </r>
    <r>
      <rPr>
        <i/>
        <sz val="10"/>
        <color rgb="FF000000"/>
        <rFont val="Inherit"/>
      </rPr>
      <t>(+691)</t>
    </r>
  </si>
  <si>
    <r>
      <t>4 560 </t>
    </r>
    <r>
      <rPr>
        <i/>
        <sz val="10"/>
        <color rgb="FF000000"/>
        <rFont val="Inherit"/>
      </rPr>
      <t>(+14)</t>
    </r>
  </si>
  <si>
    <r>
      <t>247 534 </t>
    </r>
    <r>
      <rPr>
        <i/>
        <sz val="10"/>
        <color rgb="FF000000"/>
        <rFont val="Inherit"/>
      </rPr>
      <t>(+689)</t>
    </r>
  </si>
  <si>
    <r>
      <t>4 572 </t>
    </r>
    <r>
      <rPr>
        <i/>
        <sz val="10"/>
        <color rgb="FF000000"/>
        <rFont val="Inherit"/>
      </rPr>
      <t>(+12)</t>
    </r>
  </si>
  <si>
    <r>
      <t>248 228 </t>
    </r>
    <r>
      <rPr>
        <i/>
        <sz val="10"/>
        <color rgb="FFCCCCCC"/>
        <rFont val="Inherit"/>
      </rPr>
      <t>(+694)</t>
    </r>
  </si>
  <si>
    <r>
      <t>4 585 </t>
    </r>
    <r>
      <rPr>
        <i/>
        <sz val="10"/>
        <color rgb="FFCCCCCC"/>
        <rFont val="Inherit"/>
      </rPr>
      <t>(+13)</t>
    </r>
  </si>
  <si>
    <r>
      <t>248 922 </t>
    </r>
    <r>
      <rPr>
        <i/>
        <sz val="10"/>
        <color rgb="FFCCCCCC"/>
        <rFont val="Inherit"/>
      </rPr>
      <t>(+694)</t>
    </r>
  </si>
  <si>
    <r>
      <t>4 599 </t>
    </r>
    <r>
      <rPr>
        <i/>
        <sz val="10"/>
        <color rgb="FFCCCCCC"/>
        <rFont val="Inherit"/>
      </rPr>
      <t>(+14)</t>
    </r>
  </si>
  <si>
    <r>
      <t>249 611 </t>
    </r>
    <r>
      <rPr>
        <i/>
        <sz val="10"/>
        <color rgb="FFCCCCCC"/>
        <rFont val="Inherit"/>
      </rPr>
      <t>(+689)</t>
    </r>
  </si>
  <si>
    <r>
      <t>4 611 </t>
    </r>
    <r>
      <rPr>
        <i/>
        <sz val="10"/>
        <color rgb="FFCCCCCC"/>
        <rFont val="Inherit"/>
      </rPr>
      <t>(+12)</t>
    </r>
  </si>
  <si>
    <r>
      <t>250 303 </t>
    </r>
    <r>
      <rPr>
        <i/>
        <sz val="10"/>
        <color rgb="FFCCCCCC"/>
        <rFont val="Inherit"/>
      </rPr>
      <t>(+692)</t>
    </r>
  </si>
  <si>
    <r>
      <t>4 622 </t>
    </r>
    <r>
      <rPr>
        <i/>
        <sz val="10"/>
        <color rgb="FFCCCCCC"/>
        <rFont val="Inherit"/>
      </rPr>
      <t>(+11)</t>
    </r>
  </si>
  <si>
    <r>
      <t>250 991 </t>
    </r>
    <r>
      <rPr>
        <i/>
        <sz val="10"/>
        <color rgb="FFCCCCCC"/>
        <rFont val="Inherit"/>
      </rPr>
      <t>(+688)</t>
    </r>
  </si>
  <si>
    <r>
      <t>4 633 </t>
    </r>
    <r>
      <rPr>
        <i/>
        <sz val="10"/>
        <color rgb="FFCCCCCC"/>
        <rFont val="Inherit"/>
      </rPr>
      <t>(+11)</t>
    </r>
  </si>
  <si>
    <r>
      <t>251 686 </t>
    </r>
    <r>
      <rPr>
        <i/>
        <sz val="10"/>
        <color rgb="FF000000"/>
        <rFont val="Inherit"/>
      </rPr>
      <t>(+695)</t>
    </r>
  </si>
  <si>
    <r>
      <t>4 645 </t>
    </r>
    <r>
      <rPr>
        <i/>
        <sz val="10"/>
        <color rgb="FF000000"/>
        <rFont val="Inherit"/>
      </rPr>
      <t>(+12)</t>
    </r>
  </si>
  <si>
    <r>
      <t>252 374 </t>
    </r>
    <r>
      <rPr>
        <i/>
        <sz val="10"/>
        <color rgb="FF000000"/>
        <rFont val="Inherit"/>
      </rPr>
      <t>(+688)</t>
    </r>
  </si>
  <si>
    <r>
      <t>4 656 </t>
    </r>
    <r>
      <rPr>
        <i/>
        <sz val="10"/>
        <color rgb="FF000000"/>
        <rFont val="Inherit"/>
      </rPr>
      <t>(+11)</t>
    </r>
  </si>
  <si>
    <r>
      <t>253 064 </t>
    </r>
    <r>
      <rPr>
        <i/>
        <sz val="10"/>
        <color rgb="FFCCCCCC"/>
        <rFont val="Inherit"/>
      </rPr>
      <t>(+690)</t>
    </r>
  </si>
  <si>
    <r>
      <t>4 666 </t>
    </r>
    <r>
      <rPr>
        <i/>
        <sz val="10"/>
        <color rgb="FFCCCCCC"/>
        <rFont val="Inherit"/>
      </rPr>
      <t>(+10)</t>
    </r>
  </si>
  <si>
    <r>
      <t>253 757 </t>
    </r>
    <r>
      <rPr>
        <i/>
        <sz val="10"/>
        <color rgb="FFCCCCCC"/>
        <rFont val="Inherit"/>
      </rPr>
      <t>(+693)</t>
    </r>
  </si>
  <si>
    <r>
      <t>4 677 </t>
    </r>
    <r>
      <rPr>
        <i/>
        <sz val="10"/>
        <color rgb="FFCCCCCC"/>
        <rFont val="Inherit"/>
      </rPr>
      <t>(+11)</t>
    </r>
  </si>
  <si>
    <r>
      <t>254 448 </t>
    </r>
    <r>
      <rPr>
        <i/>
        <sz val="10"/>
        <color rgb="FFCCCCCC"/>
        <rFont val="Inherit"/>
      </rPr>
      <t>(+691)</t>
    </r>
  </si>
  <si>
    <r>
      <t>4 687 </t>
    </r>
    <r>
      <rPr>
        <i/>
        <sz val="10"/>
        <color rgb="FFCCCCCC"/>
        <rFont val="Inherit"/>
      </rPr>
      <t>(+10)</t>
    </r>
  </si>
  <si>
    <r>
      <t>255 136 </t>
    </r>
    <r>
      <rPr>
        <i/>
        <sz val="10"/>
        <color rgb="FFCCCCCC"/>
        <rFont val="Inherit"/>
      </rPr>
      <t>(+688)</t>
    </r>
  </si>
  <si>
    <r>
      <t>4 698 </t>
    </r>
    <r>
      <rPr>
        <i/>
        <sz val="10"/>
        <color rgb="FFCCCCCC"/>
        <rFont val="Inherit"/>
      </rPr>
      <t>(+11)</t>
    </r>
  </si>
  <si>
    <r>
      <t>255 826 </t>
    </r>
    <r>
      <rPr>
        <i/>
        <sz val="10"/>
        <color rgb="FFCCCCCC"/>
        <rFont val="Inherit"/>
      </rPr>
      <t>(+690)</t>
    </r>
  </si>
  <si>
    <r>
      <t>4 710 </t>
    </r>
    <r>
      <rPr>
        <i/>
        <sz val="10"/>
        <color rgb="FFCCCCCC"/>
        <rFont val="Inherit"/>
      </rPr>
      <t>(+12)</t>
    </r>
  </si>
  <si>
    <r>
      <t>256 513 </t>
    </r>
    <r>
      <rPr>
        <i/>
        <sz val="10"/>
        <color rgb="FF000000"/>
        <rFont val="Inherit"/>
      </rPr>
      <t>(+687)</t>
    </r>
  </si>
  <si>
    <r>
      <t>4 720 </t>
    </r>
    <r>
      <rPr>
        <i/>
        <sz val="10"/>
        <color rgb="FF000000"/>
        <rFont val="Inherit"/>
      </rPr>
      <t>(+10)</t>
    </r>
  </si>
  <si>
    <r>
      <t>257 124 </t>
    </r>
    <r>
      <rPr>
        <i/>
        <sz val="10"/>
        <color rgb="FF000000"/>
        <rFont val="Inherit"/>
      </rPr>
      <t>(+611)</t>
    </r>
  </si>
  <si>
    <r>
      <t>4 731 </t>
    </r>
    <r>
      <rPr>
        <i/>
        <sz val="10"/>
        <color rgb="FF000000"/>
        <rFont val="Inherit"/>
      </rPr>
      <t>(+11)</t>
    </r>
  </si>
  <si>
    <r>
      <t>257 749 </t>
    </r>
    <r>
      <rPr>
        <i/>
        <sz val="10"/>
        <color rgb="FFCCCCCC"/>
        <rFont val="Inherit"/>
      </rPr>
      <t>(+625)</t>
    </r>
  </si>
  <si>
    <r>
      <t>4 741 </t>
    </r>
    <r>
      <rPr>
        <i/>
        <sz val="10"/>
        <color rgb="FFCCCCCC"/>
        <rFont val="Inherit"/>
      </rPr>
      <t>(+10)</t>
    </r>
  </si>
  <si>
    <r>
      <t>258 430 </t>
    </r>
    <r>
      <rPr>
        <i/>
        <sz val="10"/>
        <color rgb="FFCCCCCC"/>
        <rFont val="Inherit"/>
      </rPr>
      <t>(+681)</t>
    </r>
  </si>
  <si>
    <r>
      <t>4 753 </t>
    </r>
    <r>
      <rPr>
        <i/>
        <sz val="10"/>
        <color rgb="FFCCCCCC"/>
        <rFont val="Inherit"/>
      </rPr>
      <t>(+12)</t>
    </r>
  </si>
  <si>
    <r>
      <t>259 070 </t>
    </r>
    <r>
      <rPr>
        <i/>
        <sz val="10"/>
        <color rgb="FFCCCCCC"/>
        <rFont val="Inherit"/>
      </rPr>
      <t>(+640)</t>
    </r>
  </si>
  <si>
    <r>
      <t>4 764 </t>
    </r>
    <r>
      <rPr>
        <i/>
        <sz val="10"/>
        <color rgb="FFCCCCCC"/>
        <rFont val="Inherit"/>
      </rPr>
      <t>(+11)</t>
    </r>
  </si>
  <si>
    <r>
      <t>259 707 </t>
    </r>
    <r>
      <rPr>
        <i/>
        <sz val="10"/>
        <color rgb="FFCCCCCC"/>
        <rFont val="Inherit"/>
      </rPr>
      <t>(+637)</t>
    </r>
  </si>
  <si>
    <r>
      <t>4 776 </t>
    </r>
    <r>
      <rPr>
        <i/>
        <sz val="10"/>
        <color rgb="FFCCCCCC"/>
        <rFont val="Inherit"/>
      </rPr>
      <t>(+12)</t>
    </r>
  </si>
  <si>
    <r>
      <t>260 361 </t>
    </r>
    <r>
      <rPr>
        <i/>
        <sz val="10"/>
        <color rgb="FFCCCCCC"/>
        <rFont val="Inherit"/>
      </rPr>
      <t>(+654)</t>
    </r>
  </si>
  <si>
    <r>
      <t>4 786 </t>
    </r>
    <r>
      <rPr>
        <i/>
        <sz val="10"/>
        <color rgb="FFCCCCCC"/>
        <rFont val="Inherit"/>
      </rPr>
      <t>(+10)</t>
    </r>
  </si>
  <si>
    <r>
      <t>261 038 </t>
    </r>
    <r>
      <rPr>
        <i/>
        <sz val="10"/>
        <color rgb="FF000000"/>
        <rFont val="Inherit"/>
      </rPr>
      <t>(+677)</t>
    </r>
  </si>
  <si>
    <r>
      <t>4 798 </t>
    </r>
    <r>
      <rPr>
        <i/>
        <sz val="10"/>
        <color rgb="FF000000"/>
        <rFont val="Inherit"/>
      </rPr>
      <t>(+12)</t>
    </r>
  </si>
  <si>
    <r>
      <t>261 733 </t>
    </r>
    <r>
      <rPr>
        <i/>
        <sz val="10"/>
        <color rgb="FF000000"/>
        <rFont val="Inherit"/>
      </rPr>
      <t>(+695)</t>
    </r>
  </si>
  <si>
    <r>
      <t>4 809 </t>
    </r>
    <r>
      <rPr>
        <i/>
        <sz val="10"/>
        <color rgb="FF000000"/>
        <rFont val="Inherit"/>
      </rPr>
      <t>(+11)</t>
    </r>
  </si>
  <si>
    <r>
      <t>262 418 </t>
    </r>
    <r>
      <rPr>
        <i/>
        <sz val="10"/>
        <color rgb="FFCCCCCC"/>
        <rFont val="Inherit"/>
      </rPr>
      <t>(+685)</t>
    </r>
  </si>
  <si>
    <r>
      <t>4 821 </t>
    </r>
    <r>
      <rPr>
        <i/>
        <sz val="10"/>
        <color rgb="FFCCCCCC"/>
        <rFont val="Inherit"/>
      </rPr>
      <t>(+12)</t>
    </r>
  </si>
  <si>
    <r>
      <t>263 059 </t>
    </r>
    <r>
      <rPr>
        <i/>
        <sz val="10"/>
        <color rgb="FFCCCCCC"/>
        <rFont val="Inherit"/>
      </rPr>
      <t>(+641)</t>
    </r>
  </si>
  <si>
    <r>
      <t>4 832 </t>
    </r>
    <r>
      <rPr>
        <i/>
        <sz val="10"/>
        <color rgb="FFCCCCCC"/>
        <rFont val="Inherit"/>
      </rPr>
      <t>(+11)</t>
    </r>
  </si>
  <si>
    <r>
      <t>263 684 </t>
    </r>
    <r>
      <rPr>
        <i/>
        <sz val="10"/>
        <color rgb="FFCCCCCC"/>
        <rFont val="Inherit"/>
      </rPr>
      <t>(+625)</t>
    </r>
  </si>
  <si>
    <r>
      <t>4 844 </t>
    </r>
    <r>
      <rPr>
        <i/>
        <sz val="10"/>
        <color rgb="FFCCCCCC"/>
        <rFont val="Inherit"/>
      </rPr>
      <t>(+12)</t>
    </r>
  </si>
  <si>
    <r>
      <t>264 374 </t>
    </r>
    <r>
      <rPr>
        <i/>
        <sz val="10"/>
        <color rgb="FFCCCCCC"/>
        <rFont val="Inherit"/>
      </rPr>
      <t>(+690)</t>
    </r>
  </si>
  <si>
    <r>
      <t>4 857 </t>
    </r>
    <r>
      <rPr>
        <i/>
        <sz val="10"/>
        <color rgb="FFCCCCCC"/>
        <rFont val="Inherit"/>
      </rPr>
      <t>(+13)</t>
    </r>
  </si>
  <si>
    <r>
      <t>265 066 </t>
    </r>
    <r>
      <rPr>
        <i/>
        <sz val="10"/>
        <color rgb="FFCCCCCC"/>
        <rFont val="Inherit"/>
      </rPr>
      <t>(+692)</t>
    </r>
  </si>
  <si>
    <r>
      <t>4 867 </t>
    </r>
    <r>
      <rPr>
        <i/>
        <sz val="10"/>
        <color rgb="FFCCCCCC"/>
        <rFont val="Inherit"/>
      </rPr>
      <t>(+10)</t>
    </r>
  </si>
  <si>
    <r>
      <t>265 737 </t>
    </r>
    <r>
      <rPr>
        <i/>
        <sz val="10"/>
        <color rgb="FF000000"/>
        <rFont val="Inherit"/>
      </rPr>
      <t>(+671)</t>
    </r>
  </si>
  <si>
    <r>
      <t>4 878 </t>
    </r>
    <r>
      <rPr>
        <i/>
        <sz val="10"/>
        <color rgb="FF000000"/>
        <rFont val="Inherit"/>
      </rPr>
      <t>(+11)</t>
    </r>
  </si>
  <si>
    <r>
      <t>266 357 </t>
    </r>
    <r>
      <rPr>
        <i/>
        <sz val="10"/>
        <color rgb="FF000000"/>
        <rFont val="Inherit"/>
      </rPr>
      <t>(+620)</t>
    </r>
  </si>
  <si>
    <r>
      <t>4 891 </t>
    </r>
    <r>
      <rPr>
        <i/>
        <sz val="10"/>
        <color rgb="FF000000"/>
        <rFont val="Inherit"/>
      </rPr>
      <t>(+13)</t>
    </r>
  </si>
  <si>
    <r>
      <t>267 047 </t>
    </r>
    <r>
      <rPr>
        <i/>
        <sz val="10"/>
        <color rgb="FFCCCCCC"/>
        <rFont val="Inherit"/>
      </rPr>
      <t>(+690)</t>
    </r>
  </si>
  <si>
    <r>
      <t>4 905 </t>
    </r>
    <r>
      <rPr>
        <i/>
        <sz val="10"/>
        <color rgb="FFCCCCCC"/>
        <rFont val="Inherit"/>
      </rPr>
      <t>(+14)</t>
    </r>
  </si>
  <si>
    <r>
      <t>267 742 </t>
    </r>
    <r>
      <rPr>
        <i/>
        <sz val="10"/>
        <color rgb="FFCCCCCC"/>
        <rFont val="Inherit"/>
      </rPr>
      <t>(+695)</t>
    </r>
  </si>
  <si>
    <r>
      <t>4 921 </t>
    </r>
    <r>
      <rPr>
        <i/>
        <sz val="10"/>
        <color rgb="FFCCCCCC"/>
        <rFont val="Inherit"/>
      </rPr>
      <t>(+16)</t>
    </r>
  </si>
  <si>
    <r>
      <t>268 384 </t>
    </r>
    <r>
      <rPr>
        <i/>
        <sz val="10"/>
        <color rgb="FFCCCCCC"/>
        <rFont val="Inherit"/>
      </rPr>
      <t>(+642)</t>
    </r>
  </si>
  <si>
    <r>
      <t>4 933 </t>
    </r>
    <r>
      <rPr>
        <i/>
        <sz val="10"/>
        <color rgb="FFCCCCCC"/>
        <rFont val="Inherit"/>
      </rPr>
      <t>(+12)</t>
    </r>
  </si>
  <si>
    <r>
      <t>269 079 </t>
    </r>
    <r>
      <rPr>
        <i/>
        <sz val="10"/>
        <color rgb="FFCCCCCC"/>
        <rFont val="Inherit"/>
      </rPr>
      <t>(+695)</t>
    </r>
  </si>
  <si>
    <r>
      <t>4 947 </t>
    </r>
    <r>
      <rPr>
        <i/>
        <sz val="10"/>
        <color rgb="FFCCCCCC"/>
        <rFont val="Inherit"/>
      </rPr>
      <t>(+14)</t>
    </r>
  </si>
  <si>
    <r>
      <t>269 777 </t>
    </r>
    <r>
      <rPr>
        <i/>
        <sz val="10"/>
        <color rgb="FFCCCCCC"/>
        <rFont val="Inherit"/>
      </rPr>
      <t>(+698)</t>
    </r>
  </si>
  <si>
    <r>
      <t>4 956 </t>
    </r>
    <r>
      <rPr>
        <i/>
        <sz val="10"/>
        <color rgb="FFCCCCCC"/>
        <rFont val="Inherit"/>
      </rPr>
      <t>(+9)</t>
    </r>
  </si>
  <si>
    <r>
      <t>270 447 </t>
    </r>
    <r>
      <rPr>
        <i/>
        <sz val="10"/>
        <color rgb="FF000000"/>
        <rFont val="Inherit"/>
      </rPr>
      <t>(+670)</t>
    </r>
  </si>
  <si>
    <r>
      <t>4 968 </t>
    </r>
    <r>
      <rPr>
        <i/>
        <sz val="10"/>
        <color rgb="FF000000"/>
        <rFont val="Inherit"/>
      </rPr>
      <t>(+12)</t>
    </r>
  </si>
  <si>
    <r>
      <t>271 097 </t>
    </r>
    <r>
      <rPr>
        <i/>
        <sz val="10"/>
        <color rgb="FF000000"/>
        <rFont val="Inherit"/>
      </rPr>
      <t>(+650)</t>
    </r>
  </si>
  <si>
    <r>
      <t>4 982 </t>
    </r>
    <r>
      <rPr>
        <i/>
        <sz val="10"/>
        <color rgb="FF000000"/>
        <rFont val="Inherit"/>
      </rPr>
      <t>(+14)</t>
    </r>
  </si>
  <si>
    <r>
      <t>271 793 </t>
    </r>
    <r>
      <rPr>
        <i/>
        <sz val="10"/>
        <color rgb="FFCCCCCC"/>
        <rFont val="Inherit"/>
      </rPr>
      <t>(+696)</t>
    </r>
  </si>
  <si>
    <r>
      <t>4 993 </t>
    </r>
    <r>
      <rPr>
        <i/>
        <sz val="10"/>
        <color rgb="FFCCCCCC"/>
        <rFont val="Inherit"/>
      </rPr>
      <t>(+11)</t>
    </r>
  </si>
  <si>
    <r>
      <t>272 523 </t>
    </r>
    <r>
      <rPr>
        <i/>
        <sz val="10"/>
        <color rgb="FFCCCCCC"/>
        <rFont val="Inherit"/>
      </rPr>
      <t>(+730)</t>
    </r>
  </si>
  <si>
    <r>
      <t>5 006 </t>
    </r>
    <r>
      <rPr>
        <i/>
        <sz val="10"/>
        <color rgb="FFCCCCCC"/>
        <rFont val="Inherit"/>
      </rPr>
      <t>(+13)</t>
    </r>
  </si>
  <si>
    <r>
      <t>273 273 </t>
    </r>
    <r>
      <rPr>
        <i/>
        <sz val="10"/>
        <color rgb="FFCCCCCC"/>
        <rFont val="Inherit"/>
      </rPr>
      <t>(+750)</t>
    </r>
  </si>
  <si>
    <r>
      <t>5 016 </t>
    </r>
    <r>
      <rPr>
        <i/>
        <sz val="10"/>
        <color rgb="FFCCCCCC"/>
        <rFont val="Inherit"/>
      </rPr>
      <t>(+10)</t>
    </r>
  </si>
  <si>
    <r>
      <t>274 003 </t>
    </r>
    <r>
      <rPr>
        <i/>
        <sz val="10"/>
        <color rgb="FFCCCCCC"/>
        <rFont val="Inherit"/>
      </rPr>
      <t>(+730)</t>
    </r>
  </si>
  <si>
    <r>
      <t>5 025 </t>
    </r>
    <r>
      <rPr>
        <i/>
        <sz val="10"/>
        <color rgb="FFCCCCCC"/>
        <rFont val="Inherit"/>
      </rPr>
      <t>(+9)</t>
    </r>
  </si>
  <si>
    <r>
      <t>274 808 </t>
    </r>
    <r>
      <rPr>
        <i/>
        <sz val="10"/>
        <color rgb="FFCCCCCC"/>
        <rFont val="Inherit"/>
      </rPr>
      <t>(+805)</t>
    </r>
  </si>
  <si>
    <r>
      <t>5 033 </t>
    </r>
    <r>
      <rPr>
        <i/>
        <sz val="10"/>
        <color rgb="FFCCCCCC"/>
        <rFont val="Inherit"/>
      </rPr>
      <t>(+8)</t>
    </r>
  </si>
  <si>
    <r>
      <t>275 633 </t>
    </r>
    <r>
      <rPr>
        <i/>
        <sz val="10"/>
        <color rgb="FF000000"/>
        <rFont val="Inherit"/>
      </rPr>
      <t>(+825)</t>
    </r>
  </si>
  <si>
    <r>
      <t>5 044 </t>
    </r>
    <r>
      <rPr>
        <i/>
        <sz val="10"/>
        <color rgb="FF000000"/>
        <rFont val="Inherit"/>
      </rPr>
      <t>(+11)</t>
    </r>
  </si>
  <si>
    <r>
      <t>276 493 </t>
    </r>
    <r>
      <rPr>
        <i/>
        <sz val="10"/>
        <color rgb="FF000000"/>
        <rFont val="Inherit"/>
      </rPr>
      <t>(+860)</t>
    </r>
  </si>
  <si>
    <r>
      <t>5 057 </t>
    </r>
    <r>
      <rPr>
        <i/>
        <sz val="10"/>
        <color rgb="FF000000"/>
        <rFont val="Inherit"/>
      </rPr>
      <t>(+13)</t>
    </r>
  </si>
  <si>
    <r>
      <t>277 408 </t>
    </r>
    <r>
      <rPr>
        <i/>
        <sz val="10"/>
        <color rgb="FFCCCCCC"/>
        <rFont val="Inherit"/>
      </rPr>
      <t>(+915)</t>
    </r>
  </si>
  <si>
    <r>
      <t>5 069 </t>
    </r>
    <r>
      <rPr>
        <i/>
        <sz val="10"/>
        <color rgb="FFCCCCCC"/>
        <rFont val="Inherit"/>
      </rPr>
      <t>(+12)</t>
    </r>
  </si>
  <si>
    <r>
      <t>278 388 </t>
    </r>
    <r>
      <rPr>
        <i/>
        <sz val="10"/>
        <color rgb="FFCCCCCC"/>
        <rFont val="Inherit"/>
      </rPr>
      <t>(+980)</t>
    </r>
  </si>
  <si>
    <r>
      <t>5 084 </t>
    </r>
    <r>
      <rPr>
        <i/>
        <sz val="10"/>
        <color rgb="FFCCCCCC"/>
        <rFont val="Inherit"/>
      </rPr>
      <t>(+15)</t>
    </r>
  </si>
  <si>
    <r>
      <t>279 358 </t>
    </r>
    <r>
      <rPr>
        <i/>
        <sz val="10"/>
        <color rgb="FFCCCCCC"/>
        <rFont val="Inherit"/>
      </rPr>
      <t>(+970)</t>
    </r>
  </si>
  <si>
    <r>
      <t>5 100 </t>
    </r>
    <r>
      <rPr>
        <i/>
        <sz val="10"/>
        <color rgb="FFCCCCCC"/>
        <rFont val="Inherit"/>
      </rPr>
      <t>(+16)</t>
    </r>
  </si>
  <si>
    <r>
      <t>280 408 </t>
    </r>
    <r>
      <rPr>
        <i/>
        <sz val="10"/>
        <color rgb="FFCCCCCC"/>
        <rFont val="Inherit"/>
      </rPr>
      <t>(+1 050)</t>
    </r>
  </si>
  <si>
    <r>
      <t>5 115 </t>
    </r>
    <r>
      <rPr>
        <i/>
        <sz val="10"/>
        <color rgb="FFCCCCCC"/>
        <rFont val="Inherit"/>
      </rPr>
      <t>(+15)</t>
    </r>
  </si>
  <si>
    <r>
      <t>281 968 </t>
    </r>
    <r>
      <rPr>
        <i/>
        <sz val="10"/>
        <color rgb="FFCCCCCC"/>
        <rFont val="Inherit"/>
      </rPr>
      <t>(+1 560)</t>
    </r>
  </si>
  <si>
    <r>
      <t>5 129 </t>
    </r>
    <r>
      <rPr>
        <i/>
        <sz val="10"/>
        <color rgb="FFCCCCCC"/>
        <rFont val="Inherit"/>
      </rPr>
      <t>(+14)</t>
    </r>
  </si>
  <si>
    <r>
      <t>283 760 </t>
    </r>
    <r>
      <rPr>
        <i/>
        <sz val="10"/>
        <color rgb="FF000000"/>
        <rFont val="Inherit"/>
      </rPr>
      <t>(+1 792)</t>
    </r>
  </si>
  <si>
    <r>
      <t>5 146 </t>
    </r>
    <r>
      <rPr>
        <i/>
        <sz val="10"/>
        <color rgb="FF000000"/>
        <rFont val="Inherit"/>
      </rPr>
      <t>(+17)</t>
    </r>
  </si>
  <si>
    <r>
      <t>285 776 </t>
    </r>
    <r>
      <rPr>
        <i/>
        <sz val="10"/>
        <color rgb="FF000000"/>
        <rFont val="Inherit"/>
      </rPr>
      <t>(+2 016)</t>
    </r>
  </si>
  <si>
    <r>
      <t>5 164 </t>
    </r>
    <r>
      <rPr>
        <i/>
        <sz val="10"/>
        <color rgb="FF000000"/>
        <rFont val="Inherit"/>
      </rPr>
      <t>(+18)</t>
    </r>
  </si>
  <si>
    <r>
      <t>287 993 </t>
    </r>
    <r>
      <rPr>
        <i/>
        <sz val="10"/>
        <color rgb="FFCCCCCC"/>
        <rFont val="Inherit"/>
      </rPr>
      <t>(+2 217)</t>
    </r>
  </si>
  <si>
    <r>
      <t>5 180 </t>
    </r>
    <r>
      <rPr>
        <i/>
        <sz val="10"/>
        <color rgb="FFCCCCCC"/>
        <rFont val="Inherit"/>
      </rPr>
      <t>(+16)</t>
    </r>
  </si>
  <si>
    <r>
      <t>290 293 </t>
    </r>
    <r>
      <rPr>
        <i/>
        <sz val="10"/>
        <color rgb="FFCCCCCC"/>
        <rFont val="Inherit"/>
      </rPr>
      <t>(+2 300)</t>
    </r>
  </si>
  <si>
    <r>
      <t>5 203 </t>
    </r>
    <r>
      <rPr>
        <i/>
        <sz val="10"/>
        <color rgb="FFCCCCCC"/>
        <rFont val="Inherit"/>
      </rPr>
      <t>(+23)</t>
    </r>
  </si>
  <si>
    <r>
      <t>292 601 </t>
    </r>
    <r>
      <rPr>
        <i/>
        <sz val="10"/>
        <color rgb="FFCCCCCC"/>
        <rFont val="Inherit"/>
      </rPr>
      <t>(+2 308)</t>
    </r>
  </si>
  <si>
    <r>
      <t>5 230 </t>
    </r>
    <r>
      <rPr>
        <i/>
        <sz val="10"/>
        <color rgb="FFCCCCCC"/>
        <rFont val="Inherit"/>
      </rPr>
      <t>(+27)</t>
    </r>
  </si>
  <si>
    <r>
      <t>295 025 </t>
    </r>
    <r>
      <rPr>
        <i/>
        <sz val="10"/>
        <color rgb="FFCCCCCC"/>
        <rFont val="Inherit"/>
      </rPr>
      <t>(+2 424)</t>
    </r>
  </si>
  <si>
    <r>
      <t>5 254 </t>
    </r>
    <r>
      <rPr>
        <i/>
        <sz val="10"/>
        <color rgb="FFCCCCCC"/>
        <rFont val="Inherit"/>
      </rPr>
      <t>(+24)</t>
    </r>
  </si>
  <si>
    <r>
      <t>297 729 </t>
    </r>
    <r>
      <rPr>
        <i/>
        <sz val="10"/>
        <color rgb="FFCCCCCC"/>
        <rFont val="Inherit"/>
      </rPr>
      <t>(+2 704)</t>
    </r>
  </si>
  <si>
    <r>
      <t>5 282 </t>
    </r>
    <r>
      <rPr>
        <i/>
        <sz val="10"/>
        <color rgb="FFCCCCCC"/>
        <rFont val="Inherit"/>
      </rPr>
      <t>(+28)</t>
    </r>
  </si>
  <si>
    <r>
      <t>300 613 </t>
    </r>
    <r>
      <rPr>
        <i/>
        <sz val="10"/>
        <color rgb="FF000000"/>
        <rFont val="Inherit"/>
      </rPr>
      <t>(+2 884)</t>
    </r>
  </si>
  <si>
    <r>
      <t>5 314 </t>
    </r>
    <r>
      <rPr>
        <i/>
        <sz val="10"/>
        <color rgb="FF000000"/>
        <rFont val="Inherit"/>
      </rPr>
      <t>(+32)</t>
    </r>
  </si>
  <si>
    <r>
      <t>303 940 </t>
    </r>
    <r>
      <rPr>
        <i/>
        <sz val="10"/>
        <color rgb="FF000000"/>
        <rFont val="Inherit"/>
      </rPr>
      <t>(+3 327)</t>
    </r>
  </si>
  <si>
    <r>
      <t>5 343 </t>
    </r>
    <r>
      <rPr>
        <i/>
        <sz val="10"/>
        <color rgb="FF000000"/>
        <rFont val="Inherit"/>
      </rPr>
      <t>(+29)</t>
    </r>
  </si>
  <si>
    <r>
      <t>307 477 </t>
    </r>
    <r>
      <rPr>
        <i/>
        <sz val="10"/>
        <color rgb="FFCCCCCC"/>
        <rFont val="Inherit"/>
      </rPr>
      <t>(+3 537)</t>
    </r>
  </si>
  <si>
    <r>
      <t>5 370 </t>
    </r>
    <r>
      <rPr>
        <i/>
        <sz val="10"/>
        <color rgb="FFCCCCCC"/>
        <rFont val="Inherit"/>
      </rPr>
      <t>(+27)</t>
    </r>
  </si>
  <si>
    <r>
      <t>311 559 </t>
    </r>
    <r>
      <rPr>
        <i/>
        <sz val="10"/>
        <color rgb="FFCCCCCC"/>
        <rFont val="Inherit"/>
      </rPr>
      <t>(+4 082)</t>
    </r>
  </si>
  <si>
    <r>
      <t>5 401 </t>
    </r>
    <r>
      <rPr>
        <i/>
        <sz val="10"/>
        <color rgb="FFCCCCCC"/>
        <rFont val="Inherit"/>
      </rPr>
      <t>(+31)</t>
    </r>
  </si>
  <si>
    <r>
      <t>314 788 </t>
    </r>
    <r>
      <rPr>
        <i/>
        <sz val="10"/>
        <color rgb="FFCCCCCC"/>
        <rFont val="Inherit"/>
      </rPr>
      <t>(+3 229)</t>
    </r>
  </si>
  <si>
    <r>
      <t>5 442 </t>
    </r>
    <r>
      <rPr>
        <i/>
        <sz val="10"/>
        <color rgb="FFCCCCCC"/>
        <rFont val="Inherit"/>
      </rPr>
      <t>(+41)</t>
    </r>
  </si>
  <si>
    <r>
      <t>318 111 </t>
    </r>
    <r>
      <rPr>
        <i/>
        <sz val="10"/>
        <color rgb="FFCCCCCC"/>
        <rFont val="Inherit"/>
      </rPr>
      <t>(+3 323)</t>
    </r>
  </si>
  <si>
    <r>
      <t>5 497 </t>
    </r>
    <r>
      <rPr>
        <i/>
        <sz val="10"/>
        <color rgb="FFCCCCCC"/>
        <rFont val="Inherit"/>
      </rPr>
      <t>(+55)</t>
    </r>
  </si>
  <si>
    <r>
      <t>321 812 </t>
    </r>
    <r>
      <rPr>
        <i/>
        <sz val="10"/>
        <color rgb="FFCCCCCC"/>
        <rFont val="Inherit"/>
      </rPr>
      <t>(+3 701)</t>
    </r>
  </si>
  <si>
    <r>
      <t>5 530 </t>
    </r>
    <r>
      <rPr>
        <i/>
        <sz val="10"/>
        <color rgb="FFCCCCCC"/>
        <rFont val="Inherit"/>
      </rPr>
      <t>(+33)</t>
    </r>
  </si>
  <si>
    <r>
      <t>325 917 </t>
    </r>
    <r>
      <rPr>
        <i/>
        <sz val="10"/>
        <color rgb="FF000000"/>
        <rFont val="Inherit"/>
      </rPr>
      <t>(+4 105)</t>
    </r>
  </si>
  <si>
    <r>
      <t>5 560 </t>
    </r>
    <r>
      <rPr>
        <i/>
        <sz val="10"/>
        <color rgb="FF000000"/>
        <rFont val="Inherit"/>
      </rPr>
      <t>(+30)</t>
    </r>
  </si>
  <si>
    <r>
      <t>330 418 </t>
    </r>
    <r>
      <rPr>
        <i/>
        <sz val="10"/>
        <color rgb="FF000000"/>
        <rFont val="Inherit"/>
      </rPr>
      <t>(+4 501)</t>
    </r>
  </si>
  <si>
    <r>
      <t>5 595 </t>
    </r>
    <r>
      <rPr>
        <i/>
        <sz val="10"/>
        <color rgb="FF000000"/>
        <rFont val="Inherit"/>
      </rPr>
      <t>(+35)</t>
    </r>
  </si>
  <si>
    <r>
      <t>334 813 </t>
    </r>
    <r>
      <rPr>
        <i/>
        <sz val="10"/>
        <color rgb="FFCCCCCC"/>
        <rFont val="Inherit"/>
      </rPr>
      <t>(+4 395)</t>
    </r>
  </si>
  <si>
    <r>
      <t>5 629 </t>
    </r>
    <r>
      <rPr>
        <i/>
        <sz val="10"/>
        <color rgb="FFCCCCCC"/>
        <rFont val="Inherit"/>
      </rPr>
      <t>(+34)</t>
    </r>
  </si>
  <si>
    <r>
      <t>339 431 </t>
    </r>
    <r>
      <rPr>
        <i/>
        <sz val="10"/>
        <color rgb="FFCCCCCC"/>
        <rFont val="Inherit"/>
      </rPr>
      <t>(+4 618)</t>
    </r>
  </si>
  <si>
    <r>
      <t>5 687 </t>
    </r>
    <r>
      <rPr>
        <i/>
        <sz val="10"/>
        <color rgb="FFCCCCCC"/>
        <rFont val="Inherit"/>
      </rPr>
      <t>(+58)</t>
    </r>
  </si>
  <si>
    <r>
      <t>344 004 </t>
    </r>
    <r>
      <rPr>
        <i/>
        <sz val="10"/>
        <color rgb="FFCCCCCC"/>
        <rFont val="Inherit"/>
      </rPr>
      <t>(+4 573)</t>
    </r>
  </si>
  <si>
    <r>
      <t>5 739 </t>
    </r>
    <r>
      <rPr>
        <i/>
        <sz val="10"/>
        <color rgb="FFCCCCCC"/>
        <rFont val="Inherit"/>
      </rPr>
      <t>(+52)</t>
    </r>
  </si>
  <si>
    <r>
      <t>347 946 </t>
    </r>
    <r>
      <rPr>
        <i/>
        <sz val="10"/>
        <color rgb="FFCCCCCC"/>
        <rFont val="Inherit"/>
      </rPr>
      <t>(+3 942)</t>
    </r>
  </si>
  <si>
    <r>
      <t>5 796 </t>
    </r>
    <r>
      <rPr>
        <i/>
        <sz val="10"/>
        <color rgb="FFCCCCCC"/>
        <rFont val="Inherit"/>
      </rPr>
      <t>(+57)</t>
    </r>
  </si>
  <si>
    <r>
      <t>352 995 </t>
    </r>
    <r>
      <rPr>
        <i/>
        <sz val="10"/>
        <color rgb="FFCCCCCC"/>
        <rFont val="Inherit"/>
      </rPr>
      <t>(+5 049)</t>
    </r>
  </si>
  <si>
    <r>
      <t>5 850 </t>
    </r>
    <r>
      <rPr>
        <i/>
        <sz val="10"/>
        <color rgb="FFCCCCCC"/>
        <rFont val="Inherit"/>
      </rPr>
      <t>(+54)</t>
    </r>
  </si>
  <si>
    <r>
      <t>357 643 </t>
    </r>
    <r>
      <rPr>
        <i/>
        <sz val="10"/>
        <color rgb="FF000000"/>
        <rFont val="Inherit"/>
      </rPr>
      <t>(+4 648)</t>
    </r>
  </si>
  <si>
    <r>
      <t>5 906 </t>
    </r>
    <r>
      <rPr>
        <i/>
        <sz val="10"/>
        <color rgb="FF000000"/>
        <rFont val="Inherit"/>
      </rPr>
      <t>(+56)</t>
    </r>
  </si>
  <si>
    <r>
      <t>362 253 </t>
    </r>
    <r>
      <rPr>
        <i/>
        <sz val="10"/>
        <color rgb="FF000000"/>
        <rFont val="Inherit"/>
      </rPr>
      <t>(+4 610)</t>
    </r>
  </si>
  <si>
    <r>
      <t>5 958 </t>
    </r>
    <r>
      <rPr>
        <i/>
        <sz val="10"/>
        <color rgb="FF000000"/>
        <rFont val="Inherit"/>
      </rPr>
      <t>(+52)</t>
    </r>
  </si>
  <si>
    <r>
      <t>367 629 </t>
    </r>
    <r>
      <rPr>
        <i/>
        <sz val="10"/>
        <color rgb="FFCCCCCC"/>
        <rFont val="Inherit"/>
      </rPr>
      <t>(+5 376)</t>
    </r>
  </si>
  <si>
    <r>
      <t>6 009 </t>
    </r>
    <r>
      <rPr>
        <i/>
        <sz val="10"/>
        <color rgb="FFCCCCCC"/>
        <rFont val="Inherit"/>
      </rPr>
      <t>(+51)</t>
    </r>
  </si>
  <si>
    <r>
      <t>372 628 </t>
    </r>
    <r>
      <rPr>
        <i/>
        <sz val="10"/>
        <color rgb="FFCCCCCC"/>
        <rFont val="Inherit"/>
      </rPr>
      <t>(+4 999)</t>
    </r>
  </si>
  <si>
    <r>
      <t>6 058 </t>
    </r>
    <r>
      <rPr>
        <i/>
        <sz val="10"/>
        <color rgb="FFCCCCCC"/>
        <rFont val="Inherit"/>
      </rPr>
      <t>(+49)</t>
    </r>
  </si>
  <si>
    <r>
      <t>377 017 </t>
    </r>
    <r>
      <rPr>
        <i/>
        <sz val="10"/>
        <color rgb="FFCCCCCC"/>
        <rFont val="Inherit"/>
      </rPr>
      <t>(+4 389)</t>
    </r>
  </si>
  <si>
    <r>
      <t>6 121 </t>
    </r>
    <r>
      <rPr>
        <i/>
        <sz val="10"/>
        <color rgb="FFCCCCCC"/>
        <rFont val="Inherit"/>
      </rPr>
      <t>(+63)</t>
    </r>
  </si>
  <si>
    <r>
      <t>381 430 </t>
    </r>
    <r>
      <rPr>
        <i/>
        <sz val="10"/>
        <color rgb="FFCCCCCC"/>
        <rFont val="Inherit"/>
      </rPr>
      <t>(+4 413)</t>
    </r>
  </si>
  <si>
    <r>
      <t>6 187 </t>
    </r>
    <r>
      <rPr>
        <i/>
        <sz val="10"/>
        <color rgb="FFCCCCCC"/>
        <rFont val="Inherit"/>
      </rPr>
      <t>(+66)</t>
    </r>
  </si>
  <si>
    <r>
      <t>386 908 </t>
    </r>
    <r>
      <rPr>
        <i/>
        <sz val="10"/>
        <color rgb="FFCCCCCC"/>
        <rFont val="Inherit"/>
      </rPr>
      <t>(+5 478)</t>
    </r>
  </si>
  <si>
    <r>
      <t>6 249 </t>
    </r>
    <r>
      <rPr>
        <i/>
        <sz val="10"/>
        <color rgb="FFCCCCCC"/>
        <rFont val="Inherit"/>
      </rPr>
      <t>(+62)</t>
    </r>
  </si>
  <si>
    <r>
      <t>391 361 </t>
    </r>
    <r>
      <rPr>
        <i/>
        <sz val="10"/>
        <color rgb="FF000000"/>
        <rFont val="Inherit"/>
      </rPr>
      <t>(+4 453)</t>
    </r>
  </si>
  <si>
    <r>
      <t>6 312 </t>
    </r>
    <r>
      <rPr>
        <i/>
        <sz val="10"/>
        <color rgb="FF000000"/>
        <rFont val="Inherit"/>
      </rPr>
      <t>(+63)</t>
    </r>
  </si>
  <si>
    <r>
      <t>395 816 </t>
    </r>
    <r>
      <rPr>
        <i/>
        <sz val="10"/>
        <color rgb="FF000000"/>
        <rFont val="Inherit"/>
      </rPr>
      <t>(+4 455)</t>
    </r>
  </si>
  <si>
    <r>
      <t>6 380 </t>
    </r>
    <r>
      <rPr>
        <i/>
        <sz val="10"/>
        <color rgb="FF000000"/>
        <rFont val="Inherit"/>
      </rPr>
      <t>(+68)</t>
    </r>
  </si>
  <si>
    <r>
      <t>401 040 </t>
    </r>
    <r>
      <rPr>
        <i/>
        <sz val="10"/>
        <color rgb="FFCCCCCC"/>
        <rFont val="Inherit"/>
      </rPr>
      <t>(+5 224)</t>
    </r>
  </si>
  <si>
    <r>
      <t>6 442 </t>
    </r>
    <r>
      <rPr>
        <i/>
        <sz val="10"/>
        <color rgb="FFCCCCCC"/>
        <rFont val="Inherit"/>
      </rPr>
      <t>(+62)</t>
    </r>
  </si>
  <si>
    <r>
      <t>405 352 </t>
    </r>
    <r>
      <rPr>
        <i/>
        <sz val="10"/>
        <color rgb="FFCCCCCC"/>
        <rFont val="Inherit"/>
      </rPr>
      <t>(+4 312)</t>
    </r>
  </si>
  <si>
    <r>
      <t>6 503 </t>
    </r>
    <r>
      <rPr>
        <i/>
        <sz val="10"/>
        <color rgb="FFCCCCCC"/>
        <rFont val="Inherit"/>
      </rPr>
      <t>(+61)</t>
    </r>
  </si>
  <si>
    <r>
      <t>409 022 </t>
    </r>
    <r>
      <rPr>
        <i/>
        <sz val="10"/>
        <color rgb="FFCCCCCC"/>
        <rFont val="Inherit"/>
      </rPr>
      <t>(+3 670)</t>
    </r>
  </si>
  <si>
    <r>
      <t>6 578 </t>
    </r>
    <r>
      <rPr>
        <i/>
        <sz val="10"/>
        <color rgb="FFCCCCCC"/>
        <rFont val="Inherit"/>
      </rPr>
      <t>(+75)</t>
    </r>
  </si>
  <si>
    <r>
      <t>413 928 </t>
    </r>
    <r>
      <rPr>
        <i/>
        <sz val="10"/>
        <color rgb="FFCCCCCC"/>
        <rFont val="Inherit"/>
      </rPr>
      <t>(+4 906)</t>
    </r>
  </si>
  <si>
    <r>
      <t>6 644 </t>
    </r>
    <r>
      <rPr>
        <i/>
        <sz val="10"/>
        <color rgb="FFCCCCCC"/>
        <rFont val="Inherit"/>
      </rPr>
      <t>(+66)</t>
    </r>
  </si>
  <si>
    <r>
      <t>419 196 </t>
    </r>
    <r>
      <rPr>
        <i/>
        <sz val="10"/>
        <color rgb="FFCCCCCC"/>
        <rFont val="Inherit"/>
      </rPr>
      <t>(+5 268)</t>
    </r>
  </si>
  <si>
    <r>
      <t>6 713 </t>
    </r>
    <r>
      <rPr>
        <i/>
        <sz val="10"/>
        <color rgb="FFCCCCCC"/>
        <rFont val="Inherit"/>
      </rPr>
      <t>(+69)</t>
    </r>
  </si>
  <si>
    <r>
      <t>424 148 </t>
    </r>
    <r>
      <rPr>
        <i/>
        <sz val="10"/>
        <color rgb="FF000000"/>
        <rFont val="Inherit"/>
      </rPr>
      <t>(+4 952)</t>
    </r>
  </si>
  <si>
    <r>
      <t>6 768 </t>
    </r>
    <r>
      <rPr>
        <i/>
        <sz val="10"/>
        <color rgb="FF000000"/>
        <rFont val="Inherit"/>
      </rPr>
      <t>(+55)</t>
    </r>
  </si>
  <si>
    <r>
      <t>429 409 </t>
    </r>
    <r>
      <rPr>
        <i/>
        <sz val="10"/>
        <color rgb="FF000000"/>
        <rFont val="Inherit"/>
      </rPr>
      <t>(+5 261)</t>
    </r>
  </si>
  <si>
    <r>
      <t>6 820 </t>
    </r>
    <r>
      <rPr>
        <i/>
        <sz val="10"/>
        <color rgb="FF000000"/>
        <rFont val="Inherit"/>
      </rPr>
      <t>(+52)</t>
    </r>
  </si>
  <si>
    <r>
      <t>434 205 </t>
    </r>
    <r>
      <rPr>
        <i/>
        <sz val="10"/>
        <color rgb="FFCCCCCC"/>
        <rFont val="Inherit"/>
      </rPr>
      <t>(+4 796)</t>
    </r>
  </si>
  <si>
    <r>
      <t>6 873 </t>
    </r>
    <r>
      <rPr>
        <i/>
        <sz val="10"/>
        <color rgb="FFCCCCCC"/>
        <rFont val="Inherit"/>
      </rPr>
      <t>(+53)</t>
    </r>
  </si>
  <si>
    <r>
      <t>439 355 </t>
    </r>
    <r>
      <rPr>
        <i/>
        <sz val="10"/>
        <color rgb="FFCCCCCC"/>
        <rFont val="Inherit"/>
      </rPr>
      <t>(+5 150)</t>
    </r>
  </si>
  <si>
    <r>
      <t>6 936 </t>
    </r>
    <r>
      <rPr>
        <i/>
        <sz val="10"/>
        <color rgb="FFCCCCCC"/>
        <rFont val="Inherit"/>
      </rPr>
      <t>(+63)</t>
    </r>
  </si>
  <si>
    <r>
      <t>445 181 </t>
    </r>
    <r>
      <rPr>
        <i/>
        <sz val="10"/>
        <color rgb="FFCCCCCC"/>
        <rFont val="Inherit"/>
      </rPr>
      <t>(+5 826)</t>
    </r>
  </si>
  <si>
    <r>
      <t>7 004 </t>
    </r>
    <r>
      <rPr>
        <i/>
        <sz val="10"/>
        <color rgb="FFCCCCCC"/>
        <rFont val="Inherit"/>
      </rPr>
      <t>(+68)</t>
    </r>
  </si>
  <si>
    <r>
      <t>450 436 </t>
    </r>
    <r>
      <rPr>
        <i/>
        <sz val="10"/>
        <color rgb="FFCCCCCC"/>
        <rFont val="Inherit"/>
      </rPr>
      <t>(+5 255)</t>
    </r>
  </si>
  <si>
    <r>
      <t>7 071 </t>
    </r>
    <r>
      <rPr>
        <i/>
        <sz val="10"/>
        <color rgb="FFCCCCCC"/>
        <rFont val="Inherit"/>
      </rPr>
      <t>(+67)</t>
    </r>
  </si>
  <si>
    <r>
      <t>456 689 </t>
    </r>
    <r>
      <rPr>
        <i/>
        <sz val="10"/>
        <color rgb="FFCCCCCC"/>
        <rFont val="Inherit"/>
      </rPr>
      <t>(+6 253)</t>
    </r>
  </si>
  <si>
    <r>
      <t>7 140 </t>
    </r>
    <r>
      <rPr>
        <i/>
        <sz val="10"/>
        <color rgb="FFCCCCCC"/>
        <rFont val="Inherit"/>
      </rPr>
      <t>(+69)</t>
    </r>
  </si>
  <si>
    <r>
      <t>462 518 </t>
    </r>
    <r>
      <rPr>
        <i/>
        <sz val="10"/>
        <color rgb="FF000000"/>
        <rFont val="Inherit"/>
      </rPr>
      <t>(+5 829)</t>
    </r>
  </si>
  <si>
    <r>
      <t>7 215 </t>
    </r>
    <r>
      <rPr>
        <i/>
        <sz val="10"/>
        <color rgb="FF000000"/>
        <rFont val="Inherit"/>
      </rPr>
      <t>(+75)</t>
    </r>
  </si>
  <si>
    <r>
      <t>468 269 </t>
    </r>
    <r>
      <rPr>
        <i/>
        <sz val="10"/>
        <color rgb="FF000000"/>
        <rFont val="Inherit"/>
      </rPr>
      <t>(+5 751)</t>
    </r>
  </si>
  <si>
    <r>
      <t>7 289 </t>
    </r>
    <r>
      <rPr>
        <i/>
        <sz val="10"/>
        <color rgb="FF000000"/>
        <rFont val="Inherit"/>
      </rPr>
      <t>(+74)</t>
    </r>
  </si>
  <si>
    <r>
      <t>475 166 </t>
    </r>
    <r>
      <rPr>
        <i/>
        <sz val="10"/>
        <color rgb="FFCCCCCC"/>
        <rFont val="Inherit"/>
      </rPr>
      <t>(+6 897)</t>
    </r>
  </si>
  <si>
    <r>
      <t>7 361 </t>
    </r>
    <r>
      <rPr>
        <i/>
        <sz val="10"/>
        <color rgb="FFCCCCCC"/>
        <rFont val="Inherit"/>
      </rPr>
      <t>(+72)</t>
    </r>
  </si>
  <si>
    <r>
      <t>481 068 </t>
    </r>
    <r>
      <rPr>
        <i/>
        <sz val="10"/>
        <color rgb="FFCCCCCC"/>
        <rFont val="Inherit"/>
      </rPr>
      <t>(+5 902)</t>
    </r>
  </si>
  <si>
    <r>
      <t>7 429 </t>
    </r>
    <r>
      <rPr>
        <i/>
        <sz val="10"/>
        <color rgb="FFCCCCCC"/>
        <rFont val="Inherit"/>
      </rPr>
      <t>(+68)</t>
    </r>
  </si>
  <si>
    <r>
      <t>485 545 </t>
    </r>
    <r>
      <rPr>
        <i/>
        <sz val="10"/>
        <color rgb="FFCCCCCC"/>
        <rFont val="Inherit"/>
      </rPr>
      <t>(+4 477)</t>
    </r>
  </si>
  <si>
    <r>
      <t>7 502 </t>
    </r>
    <r>
      <rPr>
        <i/>
        <sz val="10"/>
        <color rgb="FFCCCCCC"/>
        <rFont val="Inherit"/>
      </rPr>
      <t>(+73)</t>
    </r>
  </si>
  <si>
    <r>
      <t>491 542 </t>
    </r>
    <r>
      <rPr>
        <i/>
        <sz val="10"/>
        <color rgb="FFCCCCCC"/>
        <rFont val="Inherit"/>
      </rPr>
      <t>(+5 997)</t>
    </r>
  </si>
  <si>
    <r>
      <t>7 573 </t>
    </r>
    <r>
      <rPr>
        <i/>
        <sz val="10"/>
        <color rgb="FFCCCCCC"/>
        <rFont val="Inherit"/>
      </rPr>
      <t>(+71)</t>
    </r>
  </si>
  <si>
    <r>
      <t>497 516 </t>
    </r>
    <r>
      <rPr>
        <i/>
        <sz val="10"/>
        <color rgb="FFCCCCCC"/>
        <rFont val="Inherit"/>
      </rPr>
      <t>(+5 974)</t>
    </r>
  </si>
  <si>
    <r>
      <t>7 643 </t>
    </r>
    <r>
      <rPr>
        <i/>
        <sz val="10"/>
        <color rgb="FFCCCCCC"/>
        <rFont val="Inherit"/>
      </rPr>
      <t>(+70)</t>
    </r>
  </si>
  <si>
    <r>
      <t>503 943 </t>
    </r>
    <r>
      <rPr>
        <i/>
        <sz val="10"/>
        <color rgb="FF000000"/>
        <rFont val="Inherit"/>
      </rPr>
      <t>(+6 427)</t>
    </r>
  </si>
  <si>
    <r>
      <t>7 712 </t>
    </r>
    <r>
      <rPr>
        <i/>
        <sz val="10"/>
        <color rgb="FF000000"/>
        <rFont val="Inherit"/>
      </rPr>
      <t>(+69)</t>
    </r>
  </si>
  <si>
    <r>
      <t>510 214 </t>
    </r>
    <r>
      <rPr>
        <i/>
        <sz val="10"/>
        <color rgb="FF000000"/>
        <rFont val="Inherit"/>
      </rPr>
      <t>(+6 271)</t>
    </r>
  </si>
  <si>
    <r>
      <t>7 787 </t>
    </r>
    <r>
      <rPr>
        <i/>
        <sz val="10"/>
        <color rgb="FF000000"/>
        <rFont val="Inherit"/>
      </rPr>
      <t>(+75)</t>
    </r>
  </si>
  <si>
    <r>
      <t>516 574 </t>
    </r>
    <r>
      <rPr>
        <i/>
        <sz val="10"/>
        <color rgb="FFCCCCCC"/>
        <rFont val="Inherit"/>
      </rPr>
      <t>(+6 360)</t>
    </r>
  </si>
  <si>
    <r>
      <t>7 859 </t>
    </r>
    <r>
      <rPr>
        <i/>
        <sz val="10"/>
        <color rgb="FFCCCCCC"/>
        <rFont val="Inherit"/>
      </rPr>
      <t>(+72)</t>
    </r>
  </si>
  <si>
    <r>
      <t>522 456 </t>
    </r>
    <r>
      <rPr>
        <i/>
        <sz val="10"/>
        <color rgb="FFCCCCCC"/>
        <rFont val="Inherit"/>
      </rPr>
      <t>(+5 882)</t>
    </r>
  </si>
  <si>
    <r>
      <t>7 933 </t>
    </r>
    <r>
      <rPr>
        <i/>
        <sz val="10"/>
        <color rgb="FFCCCCCC"/>
        <rFont val="Inherit"/>
      </rPr>
      <t>(+74)</t>
    </r>
  </si>
  <si>
    <r>
      <t>526 630 </t>
    </r>
    <r>
      <rPr>
        <i/>
        <sz val="10"/>
        <color rgb="FFCCCCCC"/>
        <rFont val="Inherit"/>
      </rPr>
      <t>(+4 174)</t>
    </r>
  </si>
  <si>
    <r>
      <t>8 009 </t>
    </r>
    <r>
      <rPr>
        <i/>
        <sz val="10"/>
        <color rgb="FFCCCCCC"/>
        <rFont val="Inherit"/>
      </rPr>
      <t>(+76)</t>
    </r>
  </si>
  <si>
    <r>
      <t>533 068 </t>
    </r>
    <r>
      <rPr>
        <i/>
        <sz val="10"/>
        <color rgb="FFCCCCCC"/>
        <rFont val="Inherit"/>
      </rPr>
      <t>(+6 438)</t>
    </r>
  </si>
  <si>
    <r>
      <t>8 082 </t>
    </r>
    <r>
      <rPr>
        <i/>
        <sz val="10"/>
        <color rgb="FFCCCCCC"/>
        <rFont val="Inherit"/>
      </rPr>
      <t>(+73)</t>
    </r>
  </si>
  <si>
    <r>
      <t>539 970 </t>
    </r>
    <r>
      <rPr>
        <i/>
        <sz val="10"/>
        <color rgb="FFCCCCCC"/>
        <rFont val="Inherit"/>
      </rPr>
      <t>(+6 902)</t>
    </r>
  </si>
  <si>
    <r>
      <t>8 159 </t>
    </r>
    <r>
      <rPr>
        <i/>
        <sz val="10"/>
        <color rgb="FFCCCCCC"/>
        <rFont val="Inherit"/>
      </rPr>
      <t>(+77)</t>
    </r>
  </si>
  <si>
    <r>
      <t>547 138 </t>
    </r>
    <r>
      <rPr>
        <i/>
        <sz val="10"/>
        <color rgb="FF000000"/>
        <rFont val="Inherit"/>
      </rPr>
      <t>(+7 168)</t>
    </r>
  </si>
  <si>
    <r>
      <t>8 233 </t>
    </r>
    <r>
      <rPr>
        <i/>
        <sz val="10"/>
        <color rgb="FF000000"/>
        <rFont val="Inherit"/>
      </rPr>
      <t>(+74)</t>
    </r>
  </si>
  <si>
    <r>
      <t>553 713 </t>
    </r>
    <r>
      <rPr>
        <i/>
        <sz val="10"/>
        <color rgb="FF000000"/>
        <rFont val="Inherit"/>
      </rPr>
      <t>(+6 575)</t>
    </r>
  </si>
  <si>
    <r>
      <t>8 308 </t>
    </r>
    <r>
      <rPr>
        <i/>
        <sz val="10"/>
        <color rgb="FF000000"/>
        <rFont val="Inherit"/>
      </rPr>
      <t>(+75)</t>
    </r>
  </si>
  <si>
    <r>
      <t>560 579 </t>
    </r>
    <r>
      <rPr>
        <i/>
        <sz val="10"/>
        <color rgb="FFCCCCCC"/>
        <rFont val="Inherit"/>
      </rPr>
      <t>(+6 866)</t>
    </r>
  </si>
  <si>
    <r>
      <t>8 379 </t>
    </r>
    <r>
      <rPr>
        <i/>
        <sz val="10"/>
        <color rgb="FFCCCCCC"/>
        <rFont val="Inherit"/>
      </rPr>
      <t>(+71)</t>
    </r>
  </si>
  <si>
    <r>
      <t>566 417 </t>
    </r>
    <r>
      <rPr>
        <i/>
        <sz val="10"/>
        <color rgb="FFCCCCCC"/>
        <rFont val="Inherit"/>
      </rPr>
      <t>(+5 838)</t>
    </r>
  </si>
  <si>
    <r>
      <t>8 455 </t>
    </r>
    <r>
      <rPr>
        <i/>
        <sz val="10"/>
        <color rgb="FFCCCCCC"/>
        <rFont val="Inherit"/>
      </rPr>
      <t>(+76)</t>
    </r>
  </si>
  <si>
    <r>
      <t>571 102 </t>
    </r>
    <r>
      <rPr>
        <i/>
        <sz val="10"/>
        <color rgb="FFCCCCCC"/>
        <rFont val="Inherit"/>
      </rPr>
      <t>(+4 685)</t>
    </r>
  </si>
  <si>
    <r>
      <t>8 530 </t>
    </r>
    <r>
      <rPr>
        <i/>
        <sz val="10"/>
        <color rgb="FFCCCCCC"/>
        <rFont val="Inherit"/>
      </rPr>
      <t>(+75)</t>
    </r>
  </si>
  <si>
    <r>
      <t>577 177 </t>
    </r>
    <r>
      <rPr>
        <i/>
        <sz val="10"/>
        <color rgb="FFCCCCCC"/>
        <rFont val="Inherit"/>
      </rPr>
      <t>(+6 075)</t>
    </r>
  </si>
  <si>
    <r>
      <t>8 603 </t>
    </r>
    <r>
      <rPr>
        <i/>
        <sz val="10"/>
        <color rgb="FFCCCCCC"/>
        <rFont val="Inherit"/>
      </rPr>
      <t>(+73)</t>
    </r>
  </si>
  <si>
    <r>
      <t>585 095 </t>
    </r>
    <r>
      <rPr>
        <i/>
        <sz val="10"/>
        <color rgb="FFCCCCCC"/>
        <rFont val="Inherit"/>
      </rPr>
      <t>(+7 918)</t>
    </r>
  </si>
  <si>
    <r>
      <t>8 680 </t>
    </r>
    <r>
      <rPr>
        <i/>
        <sz val="10"/>
        <color rgb="FFCCCCCC"/>
        <rFont val="Inherit"/>
      </rPr>
      <t>(+77)</t>
    </r>
  </si>
  <si>
    <r>
      <t>592 415 </t>
    </r>
    <r>
      <rPr>
        <i/>
        <sz val="10"/>
        <color rgb="FF000000"/>
        <rFont val="Inherit"/>
      </rPr>
      <t>(+7 320)</t>
    </r>
  </si>
  <si>
    <r>
      <t>8 756 </t>
    </r>
    <r>
      <rPr>
        <i/>
        <sz val="10"/>
        <color rgb="FF000000"/>
        <rFont val="Inherit"/>
      </rPr>
      <t>(+76)</t>
    </r>
  </si>
  <si>
    <r>
      <t>599 213 </t>
    </r>
    <r>
      <rPr>
        <i/>
        <sz val="10"/>
        <color rgb="FF000000"/>
        <rFont val="Inherit"/>
      </rPr>
      <t>(+6 798)</t>
    </r>
  </si>
  <si>
    <r>
      <t>8 828 </t>
    </r>
    <r>
      <rPr>
        <i/>
        <sz val="10"/>
        <color rgb="FF000000"/>
        <rFont val="Inherit"/>
      </rPr>
      <t>(+72)</t>
    </r>
  </si>
  <si>
    <r>
      <t>605 724 </t>
    </r>
    <r>
      <rPr>
        <i/>
        <sz val="10"/>
        <color rgb="FFCCCCCC"/>
        <rFont val="Inherit"/>
      </rPr>
      <t>(+6 511)</t>
    </r>
  </si>
  <si>
    <r>
      <t>8 902 </t>
    </r>
    <r>
      <rPr>
        <i/>
        <sz val="10"/>
        <color rgb="FFCCCCCC"/>
        <rFont val="Inherit"/>
      </rPr>
      <t>(+74)</t>
    </r>
  </si>
  <si>
    <r>
      <t>612 248 </t>
    </r>
    <r>
      <rPr>
        <i/>
        <sz val="10"/>
        <color rgb="FFCCCCCC"/>
        <rFont val="Inherit"/>
      </rPr>
      <t>(+6 524)</t>
    </r>
  </si>
  <si>
    <r>
      <t>8 978 </t>
    </r>
    <r>
      <rPr>
        <i/>
        <sz val="10"/>
        <color rgb="FFCCCCCC"/>
        <rFont val="Inherit"/>
      </rPr>
      <t>(+76)</t>
    </r>
  </si>
  <si>
    <r>
      <t>617 439 </t>
    </r>
    <r>
      <rPr>
        <i/>
        <sz val="10"/>
        <color rgb="FFCCCCCC"/>
        <rFont val="Inherit"/>
      </rPr>
      <t>(+5 191)</t>
    </r>
  </si>
  <si>
    <r>
      <t>9 053 </t>
    </r>
    <r>
      <rPr>
        <i/>
        <sz val="10"/>
        <color rgb="FFCCCCCC"/>
        <rFont val="Inherit"/>
      </rPr>
      <t>(+75)</t>
    </r>
  </si>
  <si>
    <r>
      <t>625 189 </t>
    </r>
    <r>
      <rPr>
        <i/>
        <sz val="10"/>
        <color rgb="FFCCCCCC"/>
        <rFont val="Inherit"/>
      </rPr>
      <t>(+7 750)</t>
    </r>
  </si>
  <si>
    <r>
      <t>9 126 </t>
    </r>
    <r>
      <rPr>
        <i/>
        <sz val="10"/>
        <color rgb="FFCCCCCC"/>
        <rFont val="Inherit"/>
      </rPr>
      <t>(+73)</t>
    </r>
  </si>
  <si>
    <r>
      <t>632 057 </t>
    </r>
    <r>
      <rPr>
        <i/>
        <sz val="10"/>
        <color rgb="FFCCCCCC"/>
        <rFont val="Inherit"/>
      </rPr>
      <t>(+6 868)</t>
    </r>
  </si>
  <si>
    <r>
      <t>9 203 </t>
    </r>
    <r>
      <rPr>
        <i/>
        <sz val="10"/>
        <color rgb="FFCCCCCC"/>
        <rFont val="Inherit"/>
      </rPr>
      <t>(+77)</t>
    </r>
  </si>
  <si>
    <r>
      <t>640 050 </t>
    </r>
    <r>
      <rPr>
        <i/>
        <sz val="10"/>
        <color rgb="FF000000"/>
        <rFont val="Inherit"/>
      </rPr>
      <t>(+7 993)</t>
    </r>
  </si>
  <si>
    <r>
      <t>9 277 </t>
    </r>
    <r>
      <rPr>
        <i/>
        <sz val="10"/>
        <color rgb="FF000000"/>
        <rFont val="Inherit"/>
      </rPr>
      <t>(+74)</t>
    </r>
  </si>
  <si>
    <r>
      <t>647 562 </t>
    </r>
    <r>
      <rPr>
        <i/>
        <sz val="10"/>
        <color rgb="FF000000"/>
        <rFont val="Inherit"/>
      </rPr>
      <t>(+7 512)</t>
    </r>
  </si>
  <si>
    <r>
      <t>9 349 </t>
    </r>
    <r>
      <rPr>
        <i/>
        <sz val="10"/>
        <color rgb="FF000000"/>
        <rFont val="Inherit"/>
      </rPr>
      <t>(+72)</t>
    </r>
  </si>
  <si>
    <r>
      <t>654 841 </t>
    </r>
    <r>
      <rPr>
        <i/>
        <sz val="10"/>
        <color rgb="FFCCCCCC"/>
        <rFont val="Inherit"/>
      </rPr>
      <t>(+7 279)</t>
    </r>
  </si>
  <si>
    <r>
      <t>9 425 </t>
    </r>
    <r>
      <rPr>
        <i/>
        <sz val="10"/>
        <color rgb="FFCCCCCC"/>
        <rFont val="Inherit"/>
      </rPr>
      <t>(+76)</t>
    </r>
  </si>
  <si>
    <r>
      <t>660 073 </t>
    </r>
    <r>
      <rPr>
        <i/>
        <sz val="10"/>
        <color rgb="FFCCCCCC"/>
        <rFont val="Inherit"/>
      </rPr>
      <t>(+5 232)</t>
    </r>
  </si>
  <si>
    <r>
      <t>9 496 </t>
    </r>
    <r>
      <rPr>
        <i/>
        <sz val="10"/>
        <color rgb="FFCCCCCC"/>
        <rFont val="Inherit"/>
      </rPr>
      <t>(+71)</t>
    </r>
  </si>
  <si>
    <r>
      <t>665 218 </t>
    </r>
    <r>
      <rPr>
        <i/>
        <sz val="10"/>
        <color rgb="FFCCCCCC"/>
        <rFont val="Inherit"/>
      </rPr>
      <t>(+5 145)</t>
    </r>
  </si>
  <si>
    <r>
      <t>9 571 </t>
    </r>
    <r>
      <rPr>
        <i/>
        <sz val="10"/>
        <color rgb="FFCCCCCC"/>
        <rFont val="Inherit"/>
      </rPr>
      <t>(+75)</t>
    </r>
  </si>
  <si>
    <r>
      <t>671 948 </t>
    </r>
    <r>
      <rPr>
        <i/>
        <sz val="10"/>
        <color rgb="FFCCCCCC"/>
        <rFont val="Inherit"/>
      </rPr>
      <t>(+6 730)</t>
    </r>
  </si>
  <si>
    <r>
      <t>9 645 </t>
    </r>
    <r>
      <rPr>
        <i/>
        <sz val="10"/>
        <color rgb="FFCCCCCC"/>
        <rFont val="Inherit"/>
      </rPr>
      <t>(+74)</t>
    </r>
  </si>
  <si>
    <r>
      <t>679 163 </t>
    </r>
    <r>
      <rPr>
        <i/>
        <sz val="10"/>
        <color rgb="FFCCCCCC"/>
        <rFont val="Inherit"/>
      </rPr>
      <t>(+7 215)</t>
    </r>
  </si>
  <si>
    <r>
      <t>9 722 </t>
    </r>
    <r>
      <rPr>
        <i/>
        <sz val="10"/>
        <color rgb="FFCCCCCC"/>
        <rFont val="Inherit"/>
      </rPr>
      <t>(+77)</t>
    </r>
  </si>
  <si>
    <r>
      <t>685 785 </t>
    </r>
    <r>
      <rPr>
        <i/>
        <sz val="10"/>
        <color rgb="FF000000"/>
        <rFont val="Inherit"/>
      </rPr>
      <t>(+6 622)</t>
    </r>
  </si>
  <si>
    <r>
      <t>9 798 </t>
    </r>
    <r>
      <rPr>
        <i/>
        <sz val="10"/>
        <color rgb="FF000000"/>
        <rFont val="Inherit"/>
      </rPr>
      <t>(+76)</t>
    </r>
  </si>
  <si>
    <r>
      <t>692 210 </t>
    </r>
    <r>
      <rPr>
        <i/>
        <sz val="10"/>
        <color rgb="FF000000"/>
        <rFont val="Inherit"/>
      </rPr>
      <t>(+6 425)</t>
    </r>
  </si>
  <si>
    <r>
      <t>9 870 </t>
    </r>
    <r>
      <rPr>
        <i/>
        <sz val="10"/>
        <color rgb="FF000000"/>
        <rFont val="Inherit"/>
      </rPr>
      <t>(+72)</t>
    </r>
  </si>
  <si>
    <r>
      <t>698 084 </t>
    </r>
    <r>
      <rPr>
        <i/>
        <sz val="10"/>
        <color rgb="FFCCCCCC"/>
        <rFont val="Inherit"/>
      </rPr>
      <t>(+5 874)</t>
    </r>
  </si>
  <si>
    <r>
      <t>9 945 </t>
    </r>
    <r>
      <rPr>
        <i/>
        <sz val="10"/>
        <color rgb="FFCCCCCC"/>
        <rFont val="Inherit"/>
      </rPr>
      <t>(+75)</t>
    </r>
  </si>
  <si>
    <r>
      <t>703 502 </t>
    </r>
    <r>
      <rPr>
        <i/>
        <sz val="10"/>
        <color rgb="FFCCCCCC"/>
        <rFont val="Inherit"/>
      </rPr>
      <t>(+5 418)</t>
    </r>
  </si>
  <si>
    <r>
      <t>10 022 </t>
    </r>
    <r>
      <rPr>
        <i/>
        <sz val="10"/>
        <color rgb="FFCCCCCC"/>
        <rFont val="Inherit"/>
      </rPr>
      <t>(+77)</t>
    </r>
  </si>
  <si>
    <r>
      <t>708 530 </t>
    </r>
    <r>
      <rPr>
        <i/>
        <sz val="10"/>
        <color rgb="FFCCCCCC"/>
        <rFont val="Inherit"/>
      </rPr>
      <t>(+5 028)</t>
    </r>
  </si>
  <si>
    <r>
      <t>10 095 </t>
    </r>
    <r>
      <rPr>
        <i/>
        <sz val="10"/>
        <color rgb="FFCCCCCC"/>
        <rFont val="Inherit"/>
      </rPr>
      <t>(+73)</t>
    </r>
  </si>
  <si>
    <r>
      <t>715 241 </t>
    </r>
    <r>
      <rPr>
        <i/>
        <sz val="10"/>
        <color rgb="FFCCCCCC"/>
        <rFont val="Inherit"/>
      </rPr>
      <t>(+6 711)</t>
    </r>
  </si>
  <si>
    <r>
      <t>10 171 </t>
    </r>
    <r>
      <rPr>
        <i/>
        <sz val="10"/>
        <color rgb="FFCCCCCC"/>
        <rFont val="Inherit"/>
      </rPr>
      <t>(+76)</t>
    </r>
  </si>
  <si>
    <r>
      <t>722 178 </t>
    </r>
    <r>
      <rPr>
        <i/>
        <sz val="10"/>
        <color rgb="FFCCCCCC"/>
        <rFont val="Inherit"/>
      </rPr>
      <t>(+6 937)</t>
    </r>
  </si>
  <si>
    <r>
      <t>10 243 </t>
    </r>
    <r>
      <rPr>
        <i/>
        <sz val="10"/>
        <color rgb="FFCCCCCC"/>
        <rFont val="Inherit"/>
      </rPr>
      <t>(+72)</t>
    </r>
  </si>
  <si>
    <r>
      <t>728 637 </t>
    </r>
    <r>
      <rPr>
        <i/>
        <sz val="10"/>
        <color rgb="FF000000"/>
        <rFont val="Inherit"/>
      </rPr>
      <t>(+6 459)</t>
    </r>
  </si>
  <si>
    <r>
      <t>10 317 </t>
    </r>
    <r>
      <rPr>
        <i/>
        <sz val="10"/>
        <color rgb="FF000000"/>
        <rFont val="Inherit"/>
      </rPr>
      <t>(+74)</t>
    </r>
  </si>
  <si>
    <r>
      <t>735 900 </t>
    </r>
    <r>
      <rPr>
        <i/>
        <sz val="10"/>
        <color rgb="FF000000"/>
        <rFont val="Inherit"/>
      </rPr>
      <t>(+7 263)</t>
    </r>
  </si>
  <si>
    <r>
      <t>10 394 </t>
    </r>
    <r>
      <rPr>
        <i/>
        <sz val="10"/>
        <color rgb="FF000000"/>
        <rFont val="Inherit"/>
      </rPr>
      <t>(+77)</t>
    </r>
  </si>
  <si>
    <r>
      <t>743 697 </t>
    </r>
    <r>
      <rPr>
        <i/>
        <sz val="10"/>
        <color rgb="FFCCCCCC"/>
        <rFont val="Inherit"/>
      </rPr>
      <t>(+7 797)</t>
    </r>
  </si>
  <si>
    <r>
      <t>10 469 </t>
    </r>
    <r>
      <rPr>
        <i/>
        <sz val="10"/>
        <color rgb="FFCCCCCC"/>
        <rFont val="Inherit"/>
      </rPr>
      <t>(+75)</t>
    </r>
  </si>
  <si>
    <r>
      <t>750 934 </t>
    </r>
    <r>
      <rPr>
        <i/>
        <sz val="10"/>
        <color rgb="FFCCCCCC"/>
        <rFont val="Inherit"/>
      </rPr>
      <t>(+7 237)</t>
    </r>
  </si>
  <si>
    <r>
      <t>10 540 </t>
    </r>
    <r>
      <rPr>
        <i/>
        <sz val="10"/>
        <color rgb="FFCCCCCC"/>
        <rFont val="Inherit"/>
      </rPr>
      <t>(+71)</t>
    </r>
  </si>
  <si>
    <r>
      <t>756 586 </t>
    </r>
    <r>
      <rPr>
        <i/>
        <sz val="10"/>
        <color rgb="FFCCCCCC"/>
        <rFont val="Inherit"/>
      </rPr>
      <t>(+5 652)</t>
    </r>
  </si>
  <si>
    <r>
      <t>10 613 </t>
    </r>
    <r>
      <rPr>
        <i/>
        <sz val="10"/>
        <color rgb="FFCCCCCC"/>
        <rFont val="Inherit"/>
      </rPr>
      <t>(+73)</t>
    </r>
  </si>
  <si>
    <r>
      <t>764 789 </t>
    </r>
    <r>
      <rPr>
        <i/>
        <sz val="10"/>
        <color rgb="FFCCCCCC"/>
        <rFont val="Inherit"/>
      </rPr>
      <t>(+8 203)</t>
    </r>
  </si>
  <si>
    <r>
      <t>10 689 </t>
    </r>
    <r>
      <rPr>
        <i/>
        <sz val="10"/>
        <color rgb="FFCCCCCC"/>
        <rFont val="Inherit"/>
      </rPr>
      <t>(+76)</t>
    </r>
  </si>
  <si>
    <r>
      <t>772 104 </t>
    </r>
    <r>
      <rPr>
        <i/>
        <sz val="10"/>
        <color rgb="FFCCCCCC"/>
        <rFont val="Inherit"/>
      </rPr>
      <t>(+7 315)</t>
    </r>
  </si>
  <si>
    <r>
      <t>10 763 </t>
    </r>
    <r>
      <rPr>
        <i/>
        <sz val="10"/>
        <color rgb="FFCCCCCC"/>
        <rFont val="Inherit"/>
      </rPr>
      <t>(+74)</t>
    </r>
  </si>
  <si>
    <r>
      <t>779 584 </t>
    </r>
    <r>
      <rPr>
        <i/>
        <sz val="10"/>
        <color rgb="FF000000"/>
        <rFont val="Inherit"/>
      </rPr>
      <t>(+7 480)</t>
    </r>
  </si>
  <si>
    <r>
      <t>10 840 </t>
    </r>
    <r>
      <rPr>
        <i/>
        <sz val="10"/>
        <color rgb="FF000000"/>
        <rFont val="Inherit"/>
      </rPr>
      <t>(+77)</t>
    </r>
  </si>
  <si>
    <r>
      <t>786 204 </t>
    </r>
    <r>
      <rPr>
        <i/>
        <sz val="10"/>
        <color rgb="FF000000"/>
        <rFont val="Inherit"/>
      </rPr>
      <t>(+6 620)</t>
    </r>
  </si>
  <si>
    <r>
      <t>10 913 </t>
    </r>
    <r>
      <rPr>
        <i/>
        <sz val="10"/>
        <color rgb="FF000000"/>
        <rFont val="Inherit"/>
      </rPr>
      <t>(+73)</t>
    </r>
  </si>
  <si>
    <r>
      <t>792 457 </t>
    </r>
    <r>
      <rPr>
        <i/>
        <sz val="10"/>
        <color rgb="FFCCCCCC"/>
        <rFont val="Inherit"/>
      </rPr>
      <t>(+6 253)</t>
    </r>
  </si>
  <si>
    <r>
      <t>10 989 </t>
    </r>
    <r>
      <rPr>
        <i/>
        <sz val="10"/>
        <color rgb="FFCCCCCC"/>
        <rFont val="Inherit"/>
      </rPr>
      <t>(+76)</t>
    </r>
  </si>
  <si>
    <r>
      <t>798 098 </t>
    </r>
    <r>
      <rPr>
        <i/>
        <sz val="10"/>
        <color rgb="FFCCCCCC"/>
        <rFont val="Inherit"/>
      </rPr>
      <t>(+5 641)</t>
    </r>
  </si>
  <si>
    <r>
      <t>11 064 </t>
    </r>
    <r>
      <rPr>
        <i/>
        <sz val="10"/>
        <color rgb="FFCCCCCC"/>
        <rFont val="Inherit"/>
      </rPr>
      <t>(+75)</t>
    </r>
  </si>
  <si>
    <r>
      <t>803 203 </t>
    </r>
    <r>
      <rPr>
        <i/>
        <sz val="10"/>
        <color rgb="FFCCCCCC"/>
        <rFont val="Inherit"/>
      </rPr>
      <t>(+5 105)</t>
    </r>
  </si>
  <si>
    <r>
      <t>11 136 </t>
    </r>
    <r>
      <rPr>
        <i/>
        <sz val="10"/>
        <color rgb="FFCCCCCC"/>
        <rFont val="Inherit"/>
      </rPr>
      <t>(+72)</t>
    </r>
  </si>
  <si>
    <r>
      <t>809 769 </t>
    </r>
    <r>
      <rPr>
        <i/>
        <sz val="10"/>
        <color rgb="FFCCCCCC"/>
        <rFont val="Inherit"/>
      </rPr>
      <t>(+6 566)</t>
    </r>
  </si>
  <si>
    <r>
      <t>11 209 </t>
    </r>
    <r>
      <rPr>
        <i/>
        <sz val="10"/>
        <color rgb="FFCCCCCC"/>
        <rFont val="Inherit"/>
      </rPr>
      <t>(+73)</t>
    </r>
  </si>
  <si>
    <r>
      <t>815 676 </t>
    </r>
    <r>
      <rPr>
        <i/>
        <sz val="10"/>
        <color rgb="FFCCCCCC"/>
        <rFont val="Inherit"/>
      </rPr>
      <t>(+5 907)</t>
    </r>
  </si>
  <si>
    <r>
      <t>11 280 </t>
    </r>
    <r>
      <rPr>
        <i/>
        <sz val="10"/>
        <color rgb="FFCCCCCC"/>
        <rFont val="Inherit"/>
      </rPr>
      <t>(+71)</t>
    </r>
  </si>
  <si>
    <r>
      <t>821 128 </t>
    </r>
    <r>
      <rPr>
        <i/>
        <sz val="10"/>
        <color rgb="FF000000"/>
        <rFont val="Inherit"/>
      </rPr>
      <t>(+5 452)</t>
    </r>
  </si>
  <si>
    <r>
      <t>11 356 </t>
    </r>
    <r>
      <rPr>
        <i/>
        <sz val="10"/>
        <color rgb="FF000000"/>
        <rFont val="Inherit"/>
      </rPr>
      <t>(+76)</t>
    </r>
  </si>
  <si>
    <r>
      <t>824 979 </t>
    </r>
    <r>
      <rPr>
        <i/>
        <sz val="10"/>
        <color rgb="FF000000"/>
        <rFont val="Inherit"/>
      </rPr>
      <t>(+3 851)</t>
    </r>
  </si>
  <si>
    <r>
      <t>11 433 </t>
    </r>
    <r>
      <rPr>
        <i/>
        <sz val="10"/>
        <color rgb="FF000000"/>
        <rFont val="Inherit"/>
      </rPr>
      <t>(+77)</t>
    </r>
  </si>
  <si>
    <r>
      <t>828 570 </t>
    </r>
    <r>
      <rPr>
        <i/>
        <sz val="10"/>
        <color rgb="FFCCCCCC"/>
        <rFont val="Inherit"/>
      </rPr>
      <t>(+3 591)</t>
    </r>
  </si>
  <si>
    <r>
      <t>11 507 </t>
    </r>
    <r>
      <rPr>
        <i/>
        <sz val="10"/>
        <color rgb="FFCCCCCC"/>
        <rFont val="Inherit"/>
      </rPr>
      <t>(+74)</t>
    </r>
  </si>
  <si>
    <r>
      <t>833 412 </t>
    </r>
    <r>
      <rPr>
        <i/>
        <sz val="10"/>
        <color rgb="FFCCCCCC"/>
        <rFont val="Inherit"/>
      </rPr>
      <t>(+4 842)</t>
    </r>
  </si>
  <si>
    <r>
      <t>11 582 </t>
    </r>
    <r>
      <rPr>
        <i/>
        <sz val="10"/>
        <color rgb="FFCCCCCC"/>
        <rFont val="Inherit"/>
      </rPr>
      <t>(+75)</t>
    </r>
  </si>
  <si>
    <r>
      <t>838 554 </t>
    </r>
    <r>
      <rPr>
        <i/>
        <sz val="10"/>
        <color rgb="FFCCCCCC"/>
        <rFont val="Inherit"/>
      </rPr>
      <t>(+5 142)</t>
    </r>
  </si>
  <si>
    <r>
      <t>11 652 </t>
    </r>
    <r>
      <rPr>
        <i/>
        <sz val="10"/>
        <color rgb="FFCCCCCC"/>
        <rFont val="Inherit"/>
      </rPr>
      <t>(+70)</t>
    </r>
  </si>
  <si>
    <r>
      <t>843 425 </t>
    </r>
    <r>
      <rPr>
        <i/>
        <sz val="10"/>
        <color rgb="FFCCCCCC"/>
        <rFont val="Inherit"/>
      </rPr>
      <t>(+4 871)</t>
    </r>
  </si>
  <si>
    <r>
      <t>11 728 </t>
    </r>
    <r>
      <rPr>
        <i/>
        <sz val="10"/>
        <color rgb="FFCCCCCC"/>
        <rFont val="Inherit"/>
      </rPr>
      <t>(+76)</t>
    </r>
  </si>
  <si>
    <r>
      <t>848 452 </t>
    </r>
    <r>
      <rPr>
        <i/>
        <sz val="10"/>
        <color rgb="FFCCCCCC"/>
        <rFont val="Inherit"/>
      </rPr>
      <t>(+5 027)</t>
    </r>
  </si>
  <si>
    <r>
      <t>11 799 </t>
    </r>
    <r>
      <rPr>
        <i/>
        <sz val="10"/>
        <color rgb="FFCCCCCC"/>
        <rFont val="Inherit"/>
      </rPr>
      <t>(+71)</t>
    </r>
  </si>
  <si>
    <r>
      <t>853 352 </t>
    </r>
    <r>
      <rPr>
        <i/>
        <sz val="10"/>
        <color rgb="FF000000"/>
        <rFont val="Inherit"/>
      </rPr>
      <t>(+4 900)</t>
    </r>
  </si>
  <si>
    <r>
      <t>11 873 </t>
    </r>
    <r>
      <rPr>
        <i/>
        <sz val="10"/>
        <color rgb="FF000000"/>
        <rFont val="Inherit"/>
      </rPr>
      <t>(+74)</t>
    </r>
  </si>
  <si>
    <r>
      <t>857 568 </t>
    </r>
    <r>
      <rPr>
        <i/>
        <sz val="10"/>
        <color rgb="FF000000"/>
        <rFont val="Inherit"/>
      </rPr>
      <t>(+4 216)</t>
    </r>
  </si>
  <si>
    <r>
      <t>11 950 </t>
    </r>
    <r>
      <rPr>
        <i/>
        <sz val="10"/>
        <color rgb="FF000000"/>
        <rFont val="Inherit"/>
      </rPr>
      <t>(+77)</t>
    </r>
  </si>
  <si>
    <r>
      <t>862 214 </t>
    </r>
    <r>
      <rPr>
        <i/>
        <sz val="10"/>
        <color rgb="FFCCCCCC"/>
        <rFont val="Inherit"/>
      </rPr>
      <t>(+4 646)</t>
    </r>
  </si>
  <si>
    <r>
      <t>12 025 </t>
    </r>
    <r>
      <rPr>
        <i/>
        <sz val="10"/>
        <color rgb="FFCCCCCC"/>
        <rFont val="Inherit"/>
      </rPr>
      <t>(+75)</t>
    </r>
  </si>
  <si>
    <r>
      <t>867 215 </t>
    </r>
    <r>
      <rPr>
        <i/>
        <sz val="10"/>
        <color rgb="FFCCCCCC"/>
        <rFont val="Inherit"/>
      </rPr>
      <t>(+5 001)</t>
    </r>
  </si>
  <si>
    <r>
      <t>12 097 </t>
    </r>
    <r>
      <rPr>
        <i/>
        <sz val="10"/>
        <color rgb="FFCCCCCC"/>
        <rFont val="Inherit"/>
      </rPr>
      <t>(+72)</t>
    </r>
  </si>
  <si>
    <r>
      <t>871 535 </t>
    </r>
    <r>
      <rPr>
        <i/>
        <sz val="10"/>
        <color rgb="FFCCCCCC"/>
        <rFont val="Inherit"/>
      </rPr>
      <t>(+4 320)</t>
    </r>
  </si>
  <si>
    <r>
      <t>12 173 </t>
    </r>
    <r>
      <rPr>
        <i/>
        <sz val="10"/>
        <color rgb="FFCCCCCC"/>
        <rFont val="Inherit"/>
      </rPr>
      <t>(+76)</t>
    </r>
  </si>
  <si>
    <r>
      <t>877 428 </t>
    </r>
    <r>
      <rPr>
        <i/>
        <sz val="10"/>
        <color rgb="FFCCCCCC"/>
        <rFont val="Inherit"/>
      </rPr>
      <t>(+5 893)</t>
    </r>
  </si>
  <si>
    <r>
      <t>12 241 </t>
    </r>
    <r>
      <rPr>
        <i/>
        <sz val="10"/>
        <color rgb="FFCCCCCC"/>
        <rFont val="Inherit"/>
      </rPr>
      <t>(+68)</t>
    </r>
  </si>
  <si>
    <r>
      <t>882 962 </t>
    </r>
    <r>
      <rPr>
        <i/>
        <sz val="10"/>
        <color rgb="FFCCCCCC"/>
        <rFont val="Inherit"/>
      </rPr>
      <t>(+5 534)</t>
    </r>
  </si>
  <si>
    <r>
      <t>12 322 </t>
    </r>
    <r>
      <rPr>
        <i/>
        <sz val="10"/>
        <color rgb="FFCCCCCC"/>
        <rFont val="Inherit"/>
      </rPr>
      <t>(+81)</t>
    </r>
  </si>
  <si>
    <r>
      <t>887 636 </t>
    </r>
    <r>
      <rPr>
        <i/>
        <sz val="10"/>
        <color rgb="FF000000"/>
        <rFont val="Inherit"/>
      </rPr>
      <t>(+4 674)</t>
    </r>
  </si>
  <si>
    <r>
      <t>12 401 </t>
    </r>
    <r>
      <rPr>
        <i/>
        <sz val="10"/>
        <color rgb="FF000000"/>
        <rFont val="Inherit"/>
      </rPr>
      <t>(+79)</t>
    </r>
  </si>
  <si>
    <r>
      <t>891 648 </t>
    </r>
    <r>
      <rPr>
        <i/>
        <sz val="10"/>
        <color rgb="FF000000"/>
        <rFont val="Inherit"/>
      </rPr>
      <t>(+4 012)</t>
    </r>
  </si>
  <si>
    <r>
      <t>12 468 </t>
    </r>
    <r>
      <rPr>
        <i/>
        <sz val="10"/>
        <color rgb="FF000000"/>
        <rFont val="Inherit"/>
      </rPr>
      <t>(+67)</t>
    </r>
  </si>
  <si>
    <r>
      <t>895 327 </t>
    </r>
    <r>
      <rPr>
        <i/>
        <sz val="10"/>
        <color rgb="FFCCCCCC"/>
        <rFont val="Inherit"/>
      </rPr>
      <t>(+3 679)</t>
    </r>
  </si>
  <si>
    <r>
      <t>12 541 </t>
    </r>
    <r>
      <rPr>
        <i/>
        <sz val="10"/>
        <color rgb="FFCCCCCC"/>
        <rFont val="Inherit"/>
      </rPr>
      <t>(+73)</t>
    </r>
  </si>
  <si>
    <r>
      <t>898 442 </t>
    </r>
    <r>
      <rPr>
        <i/>
        <sz val="10"/>
        <color rgb="FFCCCCCC"/>
        <rFont val="Inherit"/>
      </rPr>
      <t>(+3 115)</t>
    </r>
  </si>
  <si>
    <r>
      <t>12 625 </t>
    </r>
    <r>
      <rPr>
        <i/>
        <sz val="10"/>
        <color rgb="FFCCCCCC"/>
        <rFont val="Inherit"/>
      </rPr>
      <t>(+84)</t>
    </r>
  </si>
  <si>
    <r>
      <t>900 894 </t>
    </r>
    <r>
      <rPr>
        <i/>
        <sz val="10"/>
        <color rgb="FFCCCCCC"/>
        <rFont val="Inherit"/>
      </rPr>
      <t>(+2 452)</t>
    </r>
  </si>
  <si>
    <r>
      <t>12 690 </t>
    </r>
    <r>
      <rPr>
        <i/>
        <sz val="10"/>
        <color rgb="FFCCCCCC"/>
        <rFont val="Inherit"/>
      </rPr>
      <t>(+65)</t>
    </r>
  </si>
  <si>
    <r>
      <t>904 352 </t>
    </r>
    <r>
      <rPr>
        <i/>
        <sz val="10"/>
        <color rgb="FFCCCCCC"/>
        <rFont val="Inherit"/>
      </rPr>
      <t>(+3 458)</t>
    </r>
  </si>
  <si>
    <r>
      <t>12 759 </t>
    </r>
    <r>
      <rPr>
        <i/>
        <sz val="10"/>
        <color rgb="FFCCCCCC"/>
        <rFont val="Inherit"/>
      </rPr>
      <t>(+69)</t>
    </r>
  </si>
  <si>
    <r>
      <t>907 389 </t>
    </r>
    <r>
      <rPr>
        <i/>
        <sz val="10"/>
        <color rgb="FFCCCCCC"/>
        <rFont val="Inherit"/>
      </rPr>
      <t>(+3 037)</t>
    </r>
  </si>
  <si>
    <r>
      <t>12 831 </t>
    </r>
    <r>
      <rPr>
        <i/>
        <sz val="10"/>
        <color rgb="FFCCCCCC"/>
        <rFont val="Inherit"/>
      </rPr>
      <t>(+72)</t>
    </r>
  </si>
  <si>
    <r>
      <t>910 057 </t>
    </r>
    <r>
      <rPr>
        <i/>
        <sz val="10"/>
        <color rgb="FF000000"/>
        <rFont val="Inherit"/>
      </rPr>
      <t>(+2 668)</t>
    </r>
  </si>
  <si>
    <r>
      <t>12 895 </t>
    </r>
    <r>
      <rPr>
        <i/>
        <sz val="10"/>
        <color rgb="FF000000"/>
        <rFont val="Inherit"/>
      </rPr>
      <t>(+64)</t>
    </r>
  </si>
  <si>
    <r>
      <t>913 126 </t>
    </r>
    <r>
      <rPr>
        <i/>
        <sz val="10"/>
        <color rgb="FF000000"/>
        <rFont val="Inherit"/>
      </rPr>
      <t>(+3 069)</t>
    </r>
  </si>
  <si>
    <r>
      <t>12 969 </t>
    </r>
    <r>
      <rPr>
        <i/>
        <sz val="10"/>
        <color rgb="FF000000"/>
        <rFont val="Inherit"/>
      </rPr>
      <t>(+74)</t>
    </r>
  </si>
  <si>
    <r>
      <t>915 508 </t>
    </r>
    <r>
      <rPr>
        <i/>
        <sz val="10"/>
        <color rgb="FFCCCCCC"/>
        <rFont val="Inherit"/>
      </rPr>
      <t>(+2 382)</t>
    </r>
  </si>
  <si>
    <r>
      <t>13 030 </t>
    </r>
    <r>
      <rPr>
        <i/>
        <sz val="10"/>
        <color rgb="FFCCCCCC"/>
        <rFont val="Inherit"/>
      </rPr>
      <t>(+61)</t>
    </r>
  </si>
  <si>
    <r>
      <t>917 825 </t>
    </r>
    <r>
      <rPr>
        <i/>
        <sz val="10"/>
        <color rgb="FFCCCCCC"/>
        <rFont val="Inherit"/>
      </rPr>
      <t>(+2 317)</t>
    </r>
  </si>
  <si>
    <r>
      <t>13 100 </t>
    </r>
    <r>
      <rPr>
        <i/>
        <sz val="10"/>
        <color rgb="FFCCCCCC"/>
        <rFont val="Inherit"/>
      </rPr>
      <t>(+70)</t>
    </r>
  </si>
  <si>
    <r>
      <t>919 662 </t>
    </r>
    <r>
      <rPr>
        <i/>
        <sz val="10"/>
        <color rgb="FFCCCCCC"/>
        <rFont val="Inherit"/>
      </rPr>
      <t>(+1 837)</t>
    </r>
  </si>
  <si>
    <r>
      <t>13 175 </t>
    </r>
    <r>
      <rPr>
        <i/>
        <sz val="10"/>
        <color rgb="FFCCCCCC"/>
        <rFont val="Inherit"/>
      </rPr>
      <t>(+75)</t>
    </r>
  </si>
  <si>
    <r>
      <t>922 559 </t>
    </r>
    <r>
      <rPr>
        <i/>
        <sz val="10"/>
        <color rgb="FFCCCCCC"/>
        <rFont val="Inherit"/>
      </rPr>
      <t>(+2 897)</t>
    </r>
  </si>
  <si>
    <r>
      <t>13 237 </t>
    </r>
    <r>
      <rPr>
        <i/>
        <sz val="10"/>
        <color rgb="FFCCCCCC"/>
        <rFont val="Inherit"/>
      </rPr>
      <t>(+62)</t>
    </r>
  </si>
  <si>
    <r>
      <t>925 358 </t>
    </r>
    <r>
      <rPr>
        <i/>
        <sz val="10"/>
        <color rgb="FFCCCCCC"/>
        <rFont val="Inherit"/>
      </rPr>
      <t>(+2 799)</t>
    </r>
  </si>
  <si>
    <r>
      <t>13 300 </t>
    </r>
    <r>
      <rPr>
        <i/>
        <sz val="10"/>
        <color rgb="FFCCCCCC"/>
        <rFont val="Inherit"/>
      </rPr>
      <t>(+63)</t>
    </r>
  </si>
  <si>
    <r>
      <t>927 788 </t>
    </r>
    <r>
      <rPr>
        <i/>
        <sz val="10"/>
        <color rgb="FF000000"/>
        <rFont val="Inherit"/>
      </rPr>
      <t>(+2 430)</t>
    </r>
  </si>
  <si>
    <r>
      <t>13 368 </t>
    </r>
    <r>
      <rPr>
        <i/>
        <sz val="10"/>
        <color rgb="FF000000"/>
        <rFont val="Inherit"/>
      </rPr>
      <t>(+68)</t>
    </r>
  </si>
  <si>
    <r>
      <t>930 072 </t>
    </r>
    <r>
      <rPr>
        <i/>
        <sz val="10"/>
        <color rgb="FF000000"/>
        <rFont val="Inherit"/>
      </rPr>
      <t>(+2 284)</t>
    </r>
  </si>
  <si>
    <r>
      <t>13 434 </t>
    </r>
    <r>
      <rPr>
        <i/>
        <sz val="10"/>
        <color rgb="FF000000"/>
        <rFont val="Inherit"/>
      </rPr>
      <t>(+66)</t>
    </r>
  </si>
  <si>
    <r>
      <t>932 109 </t>
    </r>
    <r>
      <rPr>
        <i/>
        <sz val="10"/>
        <color rgb="FFCCCCCC"/>
        <rFont val="Inherit"/>
      </rPr>
      <t>(+2 037)</t>
    </r>
  </si>
  <si>
    <r>
      <t>13 495 </t>
    </r>
    <r>
      <rPr>
        <i/>
        <sz val="10"/>
        <color rgb="FFCCCCCC"/>
        <rFont val="Inherit"/>
      </rPr>
      <t>(+61)</t>
    </r>
  </si>
  <si>
    <r>
      <t>933 810 </t>
    </r>
    <r>
      <rPr>
        <i/>
        <sz val="10"/>
        <color rgb="FFCCCCCC"/>
        <rFont val="Inherit"/>
      </rPr>
      <t>(+1 701)</t>
    </r>
  </si>
  <si>
    <r>
      <t>13 569 </t>
    </r>
    <r>
      <rPr>
        <i/>
        <sz val="10"/>
        <color rgb="FFCCCCCC"/>
        <rFont val="Inherit"/>
      </rPr>
      <t>(+74)</t>
    </r>
  </si>
  <si>
    <r>
      <t>935 355 </t>
    </r>
    <r>
      <rPr>
        <i/>
        <sz val="10"/>
        <color rgb="FFCCCCCC"/>
        <rFont val="Inherit"/>
      </rPr>
      <t>(+1 545)</t>
    </r>
  </si>
  <si>
    <r>
      <t>13 634 </t>
    </r>
    <r>
      <rPr>
        <i/>
        <sz val="10"/>
        <color rgb="FFCCCCCC"/>
        <rFont val="Inherit"/>
      </rPr>
      <t>(+65)</t>
    </r>
  </si>
  <si>
    <r>
      <t>937 450 </t>
    </r>
    <r>
      <rPr>
        <i/>
        <sz val="10"/>
        <color rgb="FFCCCCCC"/>
        <rFont val="Inherit"/>
      </rPr>
      <t>(+2 095)</t>
    </r>
  </si>
  <si>
    <r>
      <t>13 701 </t>
    </r>
    <r>
      <rPr>
        <i/>
        <sz val="10"/>
        <color rgb="FFCCCCCC"/>
        <rFont val="Inherit"/>
      </rPr>
      <t>(+67)</t>
    </r>
  </si>
  <si>
    <r>
      <t>939 482 </t>
    </r>
    <r>
      <rPr>
        <i/>
        <sz val="10"/>
        <color rgb="FFCCCCCC"/>
        <rFont val="Inherit"/>
      </rPr>
      <t>(+2 032)</t>
    </r>
  </si>
  <si>
    <r>
      <t>13 772 </t>
    </r>
    <r>
      <rPr>
        <i/>
        <sz val="10"/>
        <color rgb="FFCCCCCC"/>
        <rFont val="Inherit"/>
      </rPr>
      <t>(+71)</t>
    </r>
  </si>
  <si>
    <r>
      <t>941 696 </t>
    </r>
    <r>
      <rPr>
        <i/>
        <sz val="10"/>
        <color rgb="FF000000"/>
        <rFont val="Inherit"/>
      </rPr>
      <t>(+2 214)</t>
    </r>
  </si>
  <si>
    <r>
      <t>13 832 </t>
    </r>
    <r>
      <rPr>
        <i/>
        <sz val="10"/>
        <color rgb="FF000000"/>
        <rFont val="Inherit"/>
      </rPr>
      <t>(+60)</t>
    </r>
  </si>
  <si>
    <r>
      <t>943 724 </t>
    </r>
    <r>
      <rPr>
        <i/>
        <sz val="10"/>
        <color rgb="FF000000"/>
        <rFont val="Inherit"/>
      </rPr>
      <t>(+2 028)</t>
    </r>
  </si>
  <si>
    <r>
      <t>13 896 </t>
    </r>
    <r>
      <rPr>
        <i/>
        <sz val="10"/>
        <color rgb="FF000000"/>
        <rFont val="Inherit"/>
      </rPr>
      <t>(+64)</t>
    </r>
  </si>
  <si>
    <r>
      <t>945 452 </t>
    </r>
    <r>
      <rPr>
        <i/>
        <sz val="10"/>
        <color rgb="FFCCCCCC"/>
        <rFont val="Inherit"/>
      </rPr>
      <t>(+1 728)</t>
    </r>
  </si>
  <si>
    <r>
      <t>13 958 </t>
    </r>
    <r>
      <rPr>
        <i/>
        <sz val="10"/>
        <color rgb="FFCCCCCC"/>
        <rFont val="Inherit"/>
      </rPr>
      <t>(+62)</t>
    </r>
  </si>
  <si>
    <r>
      <t>947 036 </t>
    </r>
    <r>
      <rPr>
        <i/>
        <sz val="10"/>
        <color rgb="FFCCCCCC"/>
        <rFont val="Inherit"/>
      </rPr>
      <t>(+1 584)</t>
    </r>
  </si>
  <si>
    <r>
      <t>14 031 </t>
    </r>
    <r>
      <rPr>
        <i/>
        <sz val="10"/>
        <color rgb="FFCCCCCC"/>
        <rFont val="Inherit"/>
      </rPr>
      <t>(+73)</t>
    </r>
  </si>
  <si>
    <r>
      <t>948 477 </t>
    </r>
    <r>
      <rPr>
        <i/>
        <sz val="10"/>
        <color rgb="FFCCCCCC"/>
        <rFont val="Inherit"/>
      </rPr>
      <t>(+1 441)</t>
    </r>
  </si>
  <si>
    <r>
      <t>14 099 </t>
    </r>
    <r>
      <rPr>
        <i/>
        <sz val="10"/>
        <color rgb="FFCCCCCC"/>
        <rFont val="Inherit"/>
      </rPr>
      <t>(+68)</t>
    </r>
  </si>
  <si>
    <r>
      <t>950 517 </t>
    </r>
    <r>
      <rPr>
        <i/>
        <sz val="10"/>
        <color rgb="FFCCCCCC"/>
        <rFont val="Inherit"/>
      </rPr>
      <t>(+2 040)</t>
    </r>
  </si>
  <si>
    <r>
      <t>14 160 </t>
    </r>
    <r>
      <rPr>
        <i/>
        <sz val="10"/>
        <color rgb="FFCCCCCC"/>
        <rFont val="Inherit"/>
      </rPr>
      <t>(+61)</t>
    </r>
  </si>
  <si>
    <r>
      <t>952 656 </t>
    </r>
    <r>
      <rPr>
        <i/>
        <sz val="10"/>
        <color rgb="FFCCCCCC"/>
        <rFont val="Inherit"/>
      </rPr>
      <t>(+2 139)</t>
    </r>
  </si>
  <si>
    <r>
      <t>14 223 </t>
    </r>
    <r>
      <rPr>
        <i/>
        <sz val="10"/>
        <color rgb="FFCCCCCC"/>
        <rFont val="Inherit"/>
      </rPr>
      <t>(+63)</t>
    </r>
  </si>
  <si>
    <r>
      <t>954 619 </t>
    </r>
    <r>
      <rPr>
        <i/>
        <sz val="10"/>
        <color rgb="FF000000"/>
        <rFont val="Inherit"/>
      </rPr>
      <t>(+1 963)</t>
    </r>
  </si>
  <si>
    <r>
      <t>14 290 </t>
    </r>
    <r>
      <rPr>
        <i/>
        <sz val="10"/>
        <color rgb="FF000000"/>
        <rFont val="Inherit"/>
      </rPr>
      <t>(+67)</t>
    </r>
  </si>
  <si>
    <r>
      <t>956 178 </t>
    </r>
    <r>
      <rPr>
        <i/>
        <sz val="10"/>
        <color rgb="FF000000"/>
        <rFont val="Inherit"/>
      </rPr>
      <t>(+1 559)</t>
    </r>
  </si>
  <si>
    <r>
      <t>14 348 </t>
    </r>
    <r>
      <rPr>
        <i/>
        <sz val="10"/>
        <color rgb="FF000000"/>
        <rFont val="Inherit"/>
      </rPr>
      <t>(+58)</t>
    </r>
  </si>
  <si>
    <r>
      <t>957 996 </t>
    </r>
    <r>
      <rPr>
        <i/>
        <sz val="10"/>
        <color rgb="FFCCCCCC"/>
        <rFont val="Inherit"/>
      </rPr>
      <t>(+1 818)</t>
    </r>
  </si>
  <si>
    <r>
      <t>14 404 </t>
    </r>
    <r>
      <rPr>
        <i/>
        <sz val="10"/>
        <color rgb="FFCCCCCC"/>
        <rFont val="Inherit"/>
      </rPr>
      <t>(+56)</t>
    </r>
  </si>
  <si>
    <r>
      <t>959 405 </t>
    </r>
    <r>
      <rPr>
        <i/>
        <sz val="10"/>
        <color rgb="FFCCCCCC"/>
        <rFont val="Inherit"/>
      </rPr>
      <t>(+1 409)</t>
    </r>
  </si>
  <si>
    <r>
      <t>14 464 </t>
    </r>
    <r>
      <rPr>
        <i/>
        <sz val="10"/>
        <color rgb="FFCCCCCC"/>
        <rFont val="Inherit"/>
      </rPr>
      <t>(+60)</t>
    </r>
  </si>
  <si>
    <r>
      <t>960 687 </t>
    </r>
    <r>
      <rPr>
        <i/>
        <sz val="10"/>
        <color rgb="FFCCCCCC"/>
        <rFont val="Inherit"/>
      </rPr>
      <t>(+1 282)</t>
    </r>
  </si>
  <si>
    <r>
      <t>14 523 </t>
    </r>
    <r>
      <rPr>
        <i/>
        <sz val="10"/>
        <color rgb="FFCCCCCC"/>
        <rFont val="Inherit"/>
      </rPr>
      <t>(+59)</t>
    </r>
  </si>
  <si>
    <r>
      <t>962 637 </t>
    </r>
    <r>
      <rPr>
        <i/>
        <sz val="10"/>
        <color rgb="FFCCCCCC"/>
        <rFont val="Inherit"/>
      </rPr>
      <t>(+1 950)</t>
    </r>
  </si>
  <si>
    <r>
      <t>14 578 </t>
    </r>
    <r>
      <rPr>
        <i/>
        <sz val="10"/>
        <color rgb="FFCCCCCC"/>
        <rFont val="Inherit"/>
      </rPr>
      <t>(+55)</t>
    </r>
  </si>
  <si>
    <r>
      <t>964 609 </t>
    </r>
    <r>
      <rPr>
        <i/>
        <sz val="10"/>
        <color rgb="FFCCCCCC"/>
        <rFont val="Inherit"/>
      </rPr>
      <t>(+1 972)</t>
    </r>
  </si>
  <si>
    <r>
      <t>14 631 </t>
    </r>
    <r>
      <rPr>
        <i/>
        <sz val="10"/>
        <color rgb="FFCCCCCC"/>
        <rFont val="Inherit"/>
      </rPr>
      <t>(+53)</t>
    </r>
  </si>
  <si>
    <r>
      <t>966 232 </t>
    </r>
    <r>
      <rPr>
        <i/>
        <sz val="10"/>
        <color rgb="FF000000"/>
        <rFont val="Inherit"/>
      </rPr>
      <t>(+1 623)</t>
    </r>
  </si>
  <si>
    <r>
      <t>14 689 </t>
    </r>
    <r>
      <rPr>
        <i/>
        <sz val="10"/>
        <color rgb="FF000000"/>
        <rFont val="Inherit"/>
      </rPr>
      <t>(+58)</t>
    </r>
  </si>
  <si>
    <r>
      <t>967 834 </t>
    </r>
    <r>
      <rPr>
        <i/>
        <sz val="10"/>
        <color rgb="FF000000"/>
        <rFont val="Inherit"/>
      </rPr>
      <t>(+1 602)</t>
    </r>
  </si>
  <si>
    <r>
      <t>14 741 </t>
    </r>
    <r>
      <rPr>
        <i/>
        <sz val="10"/>
        <color rgb="FF000000"/>
        <rFont val="Inherit"/>
      </rPr>
      <t>(+52)</t>
    </r>
  </si>
  <si>
    <r>
      <t>969 557 </t>
    </r>
    <r>
      <rPr>
        <i/>
        <sz val="10"/>
        <color rgb="FFCCCCCC"/>
        <rFont val="Inherit"/>
      </rPr>
      <t>(+1 723)</t>
    </r>
  </si>
  <si>
    <r>
      <t>14 782 </t>
    </r>
    <r>
      <rPr>
        <i/>
        <sz val="10"/>
        <color rgb="FFCCCCCC"/>
        <rFont val="Inherit"/>
      </rPr>
      <t>(+41)</t>
    </r>
  </si>
  <si>
    <r>
      <t>970 755 </t>
    </r>
    <r>
      <rPr>
        <i/>
        <sz val="10"/>
        <color rgb="FFCCCCCC"/>
        <rFont val="Inherit"/>
      </rPr>
      <t>(+1 198)</t>
    </r>
  </si>
  <si>
    <r>
      <t>14 831 </t>
    </r>
    <r>
      <rPr>
        <i/>
        <sz val="10"/>
        <color rgb="FFCCCCCC"/>
        <rFont val="Inherit"/>
      </rPr>
      <t>(+49)</t>
    </r>
  </si>
  <si>
    <r>
      <t>972 172 </t>
    </r>
    <r>
      <rPr>
        <i/>
        <sz val="10"/>
        <color rgb="FFCCCCCC"/>
        <rFont val="Inherit"/>
      </rPr>
      <t>(+1 417)</t>
    </r>
  </si>
  <si>
    <r>
      <t>14 874 </t>
    </r>
    <r>
      <rPr>
        <i/>
        <sz val="10"/>
        <color rgb="FFCCCCCC"/>
        <rFont val="Inherit"/>
      </rPr>
      <t>(+43)</t>
    </r>
  </si>
  <si>
    <r>
      <t>973 578 </t>
    </r>
    <r>
      <rPr>
        <i/>
        <sz val="10"/>
        <color rgb="FFCCCCCC"/>
        <rFont val="Inherit"/>
      </rPr>
      <t>(+1 406)</t>
    </r>
  </si>
  <si>
    <r>
      <t>14 921 </t>
    </r>
    <r>
      <rPr>
        <i/>
        <sz val="10"/>
        <color rgb="FFCCCCCC"/>
        <rFont val="Inherit"/>
      </rPr>
      <t>(+47)</t>
    </r>
  </si>
  <si>
    <r>
      <t>974 914 </t>
    </r>
    <r>
      <rPr>
        <i/>
        <sz val="10"/>
        <color rgb="FFCCCCCC"/>
        <rFont val="Inherit"/>
      </rPr>
      <t>(+1 336)</t>
    </r>
  </si>
  <si>
    <r>
      <t>14 966 </t>
    </r>
    <r>
      <rPr>
        <i/>
        <sz val="10"/>
        <color rgb="FFCCCCCC"/>
        <rFont val="Inherit"/>
      </rPr>
      <t>(+45)</t>
    </r>
  </si>
  <si>
    <r>
      <t>976 739 </t>
    </r>
    <r>
      <rPr>
        <i/>
        <sz val="10"/>
        <color rgb="FF000000"/>
        <rFont val="Inherit"/>
      </rPr>
      <t>(+1 825)</t>
    </r>
  </si>
  <si>
    <r>
      <t>15 007 </t>
    </r>
    <r>
      <rPr>
        <i/>
        <sz val="10"/>
        <color rgb="FF000000"/>
        <rFont val="Inherit"/>
      </rPr>
      <t>(+41)</t>
    </r>
  </si>
  <si>
    <r>
      <t>978 476 </t>
    </r>
    <r>
      <rPr>
        <i/>
        <sz val="10"/>
        <color rgb="FF000000"/>
        <rFont val="Inherit"/>
      </rPr>
      <t>(+1 737)</t>
    </r>
  </si>
  <si>
    <r>
      <t>15 055 </t>
    </r>
    <r>
      <rPr>
        <i/>
        <sz val="10"/>
        <color rgb="FF000000"/>
        <rFont val="Inherit"/>
      </rPr>
      <t>(+48)</t>
    </r>
  </si>
  <si>
    <r>
      <t>980 573 </t>
    </r>
    <r>
      <rPr>
        <i/>
        <sz val="10"/>
        <color rgb="FFCCCCCC"/>
        <rFont val="Inherit"/>
      </rPr>
      <t>(+2 097)</t>
    </r>
  </si>
  <si>
    <r>
      <t>15 097 </t>
    </r>
    <r>
      <rPr>
        <i/>
        <sz val="10"/>
        <color rgb="FFCCCCCC"/>
        <rFont val="Inherit"/>
      </rPr>
      <t>(+42)</t>
    </r>
  </si>
  <si>
    <r>
      <t>981 850 </t>
    </r>
    <r>
      <rPr>
        <i/>
        <sz val="10"/>
        <color rgb="FFCCCCCC"/>
        <rFont val="Inherit"/>
      </rPr>
      <t>(+1 277)</t>
    </r>
  </si>
  <si>
    <r>
      <t>15 146 </t>
    </r>
    <r>
      <rPr>
        <i/>
        <sz val="10"/>
        <color rgb="FFCCCCCC"/>
        <rFont val="Inherit"/>
      </rPr>
      <t>(+49)</t>
    </r>
  </si>
  <si>
    <r>
      <t>983 134 </t>
    </r>
    <r>
      <rPr>
        <i/>
        <sz val="10"/>
        <color rgb="FFCCCCCC"/>
        <rFont val="Inherit"/>
      </rPr>
      <t>(+1 284)</t>
    </r>
  </si>
  <si>
    <r>
      <t>15 192 </t>
    </r>
    <r>
      <rPr>
        <i/>
        <sz val="10"/>
        <color rgb="FFCCCCCC"/>
        <rFont val="Inherit"/>
      </rPr>
      <t>(+46)</t>
    </r>
  </si>
  <si>
    <r>
      <t>985 284 </t>
    </r>
    <r>
      <rPr>
        <i/>
        <sz val="10"/>
        <color rgb="FFCCCCCC"/>
        <rFont val="Inherit"/>
      </rPr>
      <t>(+2 150)</t>
    </r>
  </si>
  <si>
    <r>
      <t>15 243 </t>
    </r>
    <r>
      <rPr>
        <i/>
        <sz val="10"/>
        <color rgb="FFCCCCCC"/>
        <rFont val="Inherit"/>
      </rPr>
      <t>(+51)</t>
    </r>
  </si>
  <si>
    <r>
      <t>987 041 </t>
    </r>
    <r>
      <rPr>
        <i/>
        <sz val="10"/>
        <color rgb="FFCCCCCC"/>
        <rFont val="Inherit"/>
      </rPr>
      <t>(+1 757)</t>
    </r>
  </si>
  <si>
    <r>
      <t>15 297 </t>
    </r>
    <r>
      <rPr>
        <i/>
        <sz val="10"/>
        <color rgb="FFCCCCCC"/>
        <rFont val="Inherit"/>
      </rPr>
      <t>(+54)</t>
    </r>
  </si>
  <si>
    <r>
      <t>988 861 </t>
    </r>
    <r>
      <rPr>
        <i/>
        <sz val="10"/>
        <color rgb="FF000000"/>
        <rFont val="Inherit"/>
      </rPr>
      <t>(+1 820)</t>
    </r>
  </si>
  <si>
    <r>
      <t>15 347 </t>
    </r>
    <r>
      <rPr>
        <i/>
        <sz val="10"/>
        <color rgb="FF000000"/>
        <rFont val="Inherit"/>
      </rPr>
      <t>(+50)</t>
    </r>
  </si>
  <si>
    <r>
      <t>990 395 </t>
    </r>
    <r>
      <rPr>
        <i/>
        <sz val="10"/>
        <color rgb="FF000000"/>
        <rFont val="Inherit"/>
      </rPr>
      <t>(+1 534)</t>
    </r>
  </si>
  <si>
    <r>
      <t>15 394 </t>
    </r>
    <r>
      <rPr>
        <i/>
        <sz val="10"/>
        <color rgb="FF000000"/>
        <rFont val="Inherit"/>
      </rPr>
      <t>(+47)</t>
    </r>
  </si>
  <si>
    <r>
      <t>991 816 </t>
    </r>
    <r>
      <rPr>
        <i/>
        <sz val="10"/>
        <color rgb="FFCCCCCC"/>
        <rFont val="Inherit"/>
      </rPr>
      <t>(+1 421)</t>
    </r>
  </si>
  <si>
    <r>
      <t>15 447 </t>
    </r>
    <r>
      <rPr>
        <i/>
        <sz val="10"/>
        <color rgb="FFCCCCCC"/>
        <rFont val="Inherit"/>
      </rPr>
      <t>(+53)</t>
    </r>
  </si>
  <si>
    <r>
      <t>992 882 </t>
    </r>
    <r>
      <rPr>
        <i/>
        <sz val="10"/>
        <color rgb="FFCCCCCC"/>
        <rFont val="Inherit"/>
      </rPr>
      <t>(+1 066)</t>
    </r>
  </si>
  <si>
    <r>
      <t>15 496 </t>
    </r>
    <r>
      <rPr>
        <i/>
        <sz val="10"/>
        <color rgb="FFCCCCCC"/>
        <rFont val="Inherit"/>
      </rPr>
      <t>(+49)</t>
    </r>
  </si>
  <si>
    <r>
      <t>993 998 </t>
    </r>
    <r>
      <rPr>
        <i/>
        <sz val="10"/>
        <color rgb="FFCCCCCC"/>
        <rFont val="Inherit"/>
      </rPr>
      <t>(+1 116)</t>
    </r>
  </si>
  <si>
    <r>
      <t>15 547 </t>
    </r>
    <r>
      <rPr>
        <i/>
        <sz val="10"/>
        <color rgb="FFCCCCCC"/>
        <rFont val="Inherit"/>
      </rPr>
      <t>(+51)</t>
    </r>
  </si>
  <si>
    <r>
      <t>995 279 </t>
    </r>
    <r>
      <rPr>
        <i/>
        <sz val="10"/>
        <color rgb="FFCCCCCC"/>
        <rFont val="Inherit"/>
      </rPr>
      <t>(+1 281)</t>
    </r>
  </si>
  <si>
    <r>
      <t>15 601 </t>
    </r>
    <r>
      <rPr>
        <i/>
        <sz val="10"/>
        <color rgb="FFCCCCCC"/>
        <rFont val="Inherit"/>
      </rPr>
      <t>(+54)</t>
    </r>
  </si>
  <si>
    <r>
      <t>996 889 </t>
    </r>
    <r>
      <rPr>
        <i/>
        <sz val="10"/>
        <color rgb="FFCCCCCC"/>
        <rFont val="Inherit"/>
      </rPr>
      <t>(+1 610)</t>
    </r>
  </si>
  <si>
    <r>
      <t>15 657 </t>
    </r>
    <r>
      <rPr>
        <i/>
        <sz val="10"/>
        <color rgb="FFCCCCCC"/>
        <rFont val="Inherit"/>
      </rPr>
      <t>(+56)</t>
    </r>
  </si>
  <si>
    <r>
      <t>998 489 </t>
    </r>
    <r>
      <rPr>
        <i/>
        <sz val="10"/>
        <color rgb="FF000000"/>
        <rFont val="Inherit"/>
      </rPr>
      <t>(+1 600)</t>
    </r>
  </si>
  <si>
    <r>
      <t>15 709 </t>
    </r>
    <r>
      <rPr>
        <i/>
        <sz val="10"/>
        <color rgb="FF000000"/>
        <rFont val="Inherit"/>
      </rPr>
      <t>(+52)</t>
    </r>
  </si>
  <si>
    <r>
      <t>1 000 394 </t>
    </r>
    <r>
      <rPr>
        <i/>
        <sz val="10"/>
        <color rgb="FF000000"/>
        <rFont val="Inherit"/>
      </rPr>
      <t>(+1 905)</t>
    </r>
  </si>
  <si>
    <r>
      <t>15 764 </t>
    </r>
    <r>
      <rPr>
        <i/>
        <sz val="10"/>
        <color rgb="FF000000"/>
        <rFont val="Inherit"/>
      </rPr>
      <t>(+55)</t>
    </r>
  </si>
  <si>
    <r>
      <t>1 001 747 </t>
    </r>
    <r>
      <rPr>
        <i/>
        <sz val="10"/>
        <color rgb="FFCCCCCC"/>
        <rFont val="Inherit"/>
      </rPr>
      <t>(+1 353)</t>
    </r>
  </si>
  <si>
    <r>
      <t>15 815 </t>
    </r>
    <r>
      <rPr>
        <i/>
        <sz val="10"/>
        <color rgb="FFCCCCCC"/>
        <rFont val="Inherit"/>
      </rPr>
      <t>(+51)</t>
    </r>
  </si>
  <si>
    <r>
      <t>1 003 280 </t>
    </r>
    <r>
      <rPr>
        <i/>
        <sz val="10"/>
        <color rgb="FFCCCCCC"/>
        <rFont val="Inherit"/>
      </rPr>
      <t>(+1 533)</t>
    </r>
  </si>
  <si>
    <r>
      <t>15 872 </t>
    </r>
    <r>
      <rPr>
        <i/>
        <sz val="10"/>
        <color rgb="FFCCCCCC"/>
        <rFont val="Inherit"/>
      </rPr>
      <t>(+57)</t>
    </r>
  </si>
  <si>
    <r>
      <t>1 004 481 </t>
    </r>
    <r>
      <rPr>
        <i/>
        <sz val="10"/>
        <color rgb="FFCCCCCC"/>
        <rFont val="Inherit"/>
      </rPr>
      <t>(+1 201)</t>
    </r>
  </si>
  <si>
    <r>
      <t>15 925 </t>
    </r>
    <r>
      <rPr>
        <i/>
        <sz val="10"/>
        <color rgb="FFCCCCCC"/>
        <rFont val="Inherit"/>
      </rPr>
      <t>(+53)</t>
    </r>
  </si>
  <si>
    <r>
      <t>1 006 415 </t>
    </r>
    <r>
      <rPr>
        <i/>
        <sz val="10"/>
        <color rgb="FFCCCCCC"/>
        <rFont val="Inherit"/>
      </rPr>
      <t>(+1 934)</t>
    </r>
  </si>
  <si>
    <r>
      <t>15 973 </t>
    </r>
    <r>
      <rPr>
        <i/>
        <sz val="10"/>
        <color rgb="FFCCCCCC"/>
        <rFont val="Inherit"/>
      </rPr>
      <t>(+48)</t>
    </r>
  </si>
  <si>
    <r>
      <t>1 008 224 </t>
    </r>
    <r>
      <rPr>
        <i/>
        <sz val="10"/>
        <color rgb="FFCCCCCC"/>
        <rFont val="Inherit"/>
      </rPr>
      <t>(+1 809)</t>
    </r>
  </si>
  <si>
    <r>
      <t>16 024 </t>
    </r>
    <r>
      <rPr>
        <i/>
        <sz val="10"/>
        <color rgb="FFCCCCCC"/>
        <rFont val="Inherit"/>
      </rPr>
      <t>(+51)</t>
    </r>
  </si>
  <si>
    <r>
      <t>1 009 952 </t>
    </r>
    <r>
      <rPr>
        <i/>
        <sz val="10"/>
        <color rgb="FF000000"/>
        <rFont val="Inherit"/>
      </rPr>
      <t>(+1 728)</t>
    </r>
  </si>
  <si>
    <r>
      <t>16 078 </t>
    </r>
    <r>
      <rPr>
        <i/>
        <sz val="10"/>
        <color rgb="FF000000"/>
        <rFont val="Inherit"/>
      </rPr>
      <t>(+54)</t>
    </r>
  </si>
  <si>
    <r>
      <t>1 011 463 </t>
    </r>
    <r>
      <rPr>
        <i/>
        <sz val="10"/>
        <color rgb="FF000000"/>
        <rFont val="Inherit"/>
      </rPr>
      <t>(+1 511)</t>
    </r>
  </si>
  <si>
    <r>
      <t>16 128 </t>
    </r>
    <r>
      <rPr>
        <i/>
        <sz val="10"/>
        <color rgb="FF000000"/>
        <rFont val="Inherit"/>
      </rPr>
      <t>(+50)</t>
    </r>
  </si>
  <si>
    <r>
      <t>1 013 049 </t>
    </r>
    <r>
      <rPr>
        <i/>
        <sz val="10"/>
        <color rgb="FFCCCCCC"/>
        <rFont val="Inherit"/>
      </rPr>
      <t>(+1 586)</t>
    </r>
  </si>
  <si>
    <r>
      <t>16 184 </t>
    </r>
    <r>
      <rPr>
        <i/>
        <sz val="10"/>
        <color rgb="FFCCCCCC"/>
        <rFont val="Inherit"/>
      </rPr>
      <t>(+56)</t>
    </r>
  </si>
  <si>
    <r>
      <t>1 014 091 </t>
    </r>
    <r>
      <rPr>
        <i/>
        <sz val="10"/>
        <color rgb="FFCCCCCC"/>
        <rFont val="Inherit"/>
      </rPr>
      <t>(+1 042)</t>
    </r>
  </si>
  <si>
    <r>
      <t>16 235 </t>
    </r>
    <r>
      <rPr>
        <i/>
        <sz val="10"/>
        <color rgb="FFCCCCCC"/>
        <rFont val="Inherit"/>
      </rPr>
      <t>(+51)</t>
    </r>
  </si>
  <si>
    <r>
      <t>1 015 522 </t>
    </r>
    <r>
      <rPr>
        <i/>
        <sz val="10"/>
        <color rgb="FFCCCCCC"/>
        <rFont val="Inherit"/>
      </rPr>
      <t>(+1 431)</t>
    </r>
  </si>
  <si>
    <r>
      <t>16 288 </t>
    </r>
    <r>
      <rPr>
        <i/>
        <sz val="10"/>
        <color rgb="FFCCCCCC"/>
        <rFont val="Inherit"/>
      </rPr>
      <t>(+53)</t>
    </r>
  </si>
  <si>
    <r>
      <t>1 017 309 </t>
    </r>
    <r>
      <rPr>
        <i/>
        <sz val="10"/>
        <color rgb="FFCCCCCC"/>
        <rFont val="Inherit"/>
      </rPr>
      <t>(+1 787)</t>
    </r>
  </si>
  <si>
    <r>
      <t>16 337 </t>
    </r>
    <r>
      <rPr>
        <i/>
        <sz val="10"/>
        <color rgb="FFCCCCCC"/>
        <rFont val="Inherit"/>
      </rPr>
      <t>(+49)</t>
    </r>
  </si>
  <si>
    <r>
      <t>1 019 122 </t>
    </r>
    <r>
      <rPr>
        <i/>
        <sz val="10"/>
        <color rgb="FFCCCCCC"/>
        <rFont val="Inherit"/>
      </rPr>
      <t>(+1 813)</t>
    </r>
  </si>
  <si>
    <r>
      <t>16 392 </t>
    </r>
    <r>
      <rPr>
        <i/>
        <sz val="10"/>
        <color rgb="FFCCCCCC"/>
        <rFont val="Inherit"/>
      </rPr>
      <t>(+55)</t>
    </r>
  </si>
  <si>
    <r>
      <t>1 020 673 </t>
    </r>
    <r>
      <rPr>
        <i/>
        <sz val="10"/>
        <color rgb="FF000000"/>
        <rFont val="Inherit"/>
      </rPr>
      <t>(+1 551)</t>
    </r>
  </si>
  <si>
    <r>
      <t>16 446 </t>
    </r>
    <r>
      <rPr>
        <i/>
        <sz val="10"/>
        <color rgb="FF000000"/>
        <rFont val="Inherit"/>
      </rPr>
      <t>(+54)</t>
    </r>
  </si>
  <si>
    <r>
      <t>1 022 551 </t>
    </r>
    <r>
      <rPr>
        <i/>
        <sz val="10"/>
        <color rgb="FF000000"/>
        <rFont val="Inherit"/>
      </rPr>
      <t>(+1 878)</t>
    </r>
  </si>
  <si>
    <r>
      <t>16 498 </t>
    </r>
    <r>
      <rPr>
        <i/>
        <sz val="10"/>
        <color rgb="FF000000"/>
        <rFont val="Inherit"/>
      </rPr>
      <t>(+52)</t>
    </r>
  </si>
  <si>
    <r>
      <t>1 024 163 </t>
    </r>
    <r>
      <rPr>
        <i/>
        <sz val="10"/>
        <color rgb="FFCCCCCC"/>
        <rFont val="Inherit"/>
      </rPr>
      <t>(+1 612)</t>
    </r>
  </si>
  <si>
    <r>
      <t>16 547 </t>
    </r>
    <r>
      <rPr>
        <i/>
        <sz val="10"/>
        <color rgb="FFCCCCCC"/>
        <rFont val="Inherit"/>
      </rPr>
      <t>(+49)</t>
    </r>
  </si>
  <si>
    <r>
      <t>1 025 454 </t>
    </r>
    <r>
      <rPr>
        <i/>
        <sz val="10"/>
        <color rgb="FFCCCCCC"/>
        <rFont val="Inherit"/>
      </rPr>
      <t>(+1 291)</t>
    </r>
  </si>
  <si>
    <r>
      <t>16 603 </t>
    </r>
    <r>
      <rPr>
        <i/>
        <sz val="10"/>
        <color rgb="FFCCCCCC"/>
        <rFont val="Inherit"/>
      </rPr>
      <t>(+56)</t>
    </r>
  </si>
  <si>
    <r>
      <t>1 026 740 </t>
    </r>
    <r>
      <rPr>
        <i/>
        <sz val="10"/>
        <color rgb="FFCCCCCC"/>
        <rFont val="Inherit"/>
      </rPr>
      <t>(+1 286)</t>
    </r>
  </si>
  <si>
    <r>
      <t>16 656 </t>
    </r>
    <r>
      <rPr>
        <i/>
        <sz val="10"/>
        <color rgb="FFCCCCCC"/>
        <rFont val="Inherit"/>
      </rPr>
      <t>(+53)</t>
    </r>
  </si>
  <si>
    <r>
      <t>1 028 891 </t>
    </r>
    <r>
      <rPr>
        <i/>
        <sz val="10"/>
        <color rgb="FFCCCCCC"/>
        <rFont val="Inherit"/>
      </rPr>
      <t>(+2 151)</t>
    </r>
  </si>
  <si>
    <r>
      <t>16 707 </t>
    </r>
    <r>
      <rPr>
        <i/>
        <sz val="10"/>
        <color rgb="FFCCCCCC"/>
        <rFont val="Inherit"/>
      </rPr>
      <t>(+51)</t>
    </r>
  </si>
  <si>
    <r>
      <t>1 030 655 </t>
    </r>
    <r>
      <rPr>
        <i/>
        <sz val="10"/>
        <color rgb="FFCCCCCC"/>
        <rFont val="Inherit"/>
      </rPr>
      <t>(+1 764)</t>
    </r>
  </si>
  <si>
    <r>
      <t>16 764 </t>
    </r>
    <r>
      <rPr>
        <i/>
        <sz val="10"/>
        <color rgb="FFCCCCCC"/>
        <rFont val="Inherit"/>
      </rPr>
      <t>(+57)</t>
    </r>
  </si>
  <si>
    <r>
      <t>1 032 666 </t>
    </r>
    <r>
      <rPr>
        <i/>
        <sz val="10"/>
        <color rgb="FF000000"/>
        <rFont val="Inherit"/>
      </rPr>
      <t>(+2 011)</t>
    </r>
  </si>
  <si>
    <r>
      <t>16 816 </t>
    </r>
    <r>
      <rPr>
        <i/>
        <sz val="10"/>
        <color rgb="FF000000"/>
        <rFont val="Inherit"/>
      </rPr>
      <t>(+52)</t>
    </r>
  </si>
  <si>
    <r>
      <t>1 034 567 </t>
    </r>
    <r>
      <rPr>
        <i/>
        <sz val="10"/>
        <color rgb="FF000000"/>
        <rFont val="Inherit"/>
      </rPr>
      <t>(+1 901)</t>
    </r>
  </si>
  <si>
    <r>
      <t>16 872 </t>
    </r>
    <r>
      <rPr>
        <i/>
        <sz val="10"/>
        <color rgb="FF000000"/>
        <rFont val="Inherit"/>
      </rPr>
      <t>(+56)</t>
    </r>
  </si>
  <si>
    <r>
      <t>1 036 443 </t>
    </r>
    <r>
      <rPr>
        <i/>
        <sz val="10"/>
        <color rgb="FFCCCCCC"/>
        <rFont val="Inherit"/>
      </rPr>
      <t>(+1 876)</t>
    </r>
  </si>
  <si>
    <r>
      <t>16 922 </t>
    </r>
    <r>
      <rPr>
        <i/>
        <sz val="10"/>
        <color rgb="FFCCCCCC"/>
        <rFont val="Inherit"/>
      </rPr>
      <t>(+50)</t>
    </r>
  </si>
  <si>
    <r>
      <t>1 038 190 </t>
    </r>
    <r>
      <rPr>
        <i/>
        <sz val="10"/>
        <color rgb="FFCCCCCC"/>
        <rFont val="Inherit"/>
      </rPr>
      <t>(+1 747)</t>
    </r>
  </si>
  <si>
    <r>
      <t>16 976 </t>
    </r>
    <r>
      <rPr>
        <i/>
        <sz val="10"/>
        <color rgb="FFCCCCCC"/>
        <rFont val="Inherit"/>
      </rPr>
      <t>(+54)</t>
    </r>
  </si>
  <si>
    <r>
      <t>1 039 775 </t>
    </r>
    <r>
      <rPr>
        <i/>
        <sz val="10"/>
        <color rgb="FFCCCCCC"/>
        <rFont val="Inherit"/>
      </rPr>
      <t>(+1 585)</t>
    </r>
  </si>
  <si>
    <r>
      <t>17 027 </t>
    </r>
    <r>
      <rPr>
        <i/>
        <sz val="10"/>
        <color rgb="FFCCCCCC"/>
        <rFont val="Inherit"/>
      </rPr>
      <t>(+51)</t>
    </r>
  </si>
  <si>
    <r>
      <t>1 041 799 </t>
    </r>
    <r>
      <rPr>
        <i/>
        <sz val="10"/>
        <color rgb="FFCCCCCC"/>
        <rFont val="Inherit"/>
      </rPr>
      <t>(+2 024)</t>
    </r>
  </si>
  <si>
    <r>
      <t>17 082 </t>
    </r>
    <r>
      <rPr>
        <i/>
        <sz val="10"/>
        <color rgb="FFCCCCCC"/>
        <rFont val="Inherit"/>
      </rPr>
      <t>(+55)</t>
    </r>
  </si>
  <si>
    <r>
      <t>1 044 220 </t>
    </r>
    <r>
      <rPr>
        <i/>
        <sz val="10"/>
        <color rgb="FFCCCCCC"/>
        <rFont val="Inherit"/>
      </rPr>
      <t>(+2 421)</t>
    </r>
  </si>
  <si>
    <r>
      <t>17 139 </t>
    </r>
    <r>
      <rPr>
        <i/>
        <sz val="10"/>
        <color rgb="FFCCCCCC"/>
        <rFont val="Inherit"/>
      </rPr>
      <t>(+57)</t>
    </r>
  </si>
  <si>
    <r>
      <t>1 046 226 </t>
    </r>
    <r>
      <rPr>
        <i/>
        <sz val="10"/>
        <color rgb="FF000000"/>
        <rFont val="Inherit"/>
      </rPr>
      <t>(+2 006)</t>
    </r>
  </si>
  <si>
    <r>
      <t>17 192 </t>
    </r>
    <r>
      <rPr>
        <i/>
        <sz val="10"/>
        <color rgb="FF000000"/>
        <rFont val="Inherit"/>
      </rPr>
      <t>(+53)</t>
    </r>
  </si>
  <si>
    <r>
      <t>1 048 316 </t>
    </r>
    <r>
      <rPr>
        <i/>
        <sz val="10"/>
        <color rgb="FF000000"/>
        <rFont val="Inherit"/>
      </rPr>
      <t>(+2 090)</t>
    </r>
  </si>
  <si>
    <r>
      <t>17 248 </t>
    </r>
    <r>
      <rPr>
        <i/>
        <sz val="10"/>
        <color rgb="FF000000"/>
        <rFont val="Inherit"/>
      </rPr>
      <t>(+56)</t>
    </r>
  </si>
  <si>
    <r>
      <t>1 050 149 </t>
    </r>
    <r>
      <rPr>
        <i/>
        <sz val="10"/>
        <color rgb="FFCCCCCC"/>
        <rFont val="Inherit"/>
      </rPr>
      <t>(+1 833)</t>
    </r>
  </si>
  <si>
    <r>
      <t>17 302 </t>
    </r>
    <r>
      <rPr>
        <i/>
        <sz val="10"/>
        <color rgb="FFCCCCCC"/>
        <rFont val="Inherit"/>
      </rPr>
      <t>(+54)</t>
    </r>
  </si>
  <si>
    <r>
      <t>1 051 931 </t>
    </r>
    <r>
      <rPr>
        <i/>
        <sz val="10"/>
        <color rgb="FFCCCCCC"/>
        <rFont val="Inherit"/>
      </rPr>
      <t>(+1 782)</t>
    </r>
  </si>
  <si>
    <r>
      <t>17 360 </t>
    </r>
    <r>
      <rPr>
        <i/>
        <sz val="10"/>
        <color rgb="FFCCCCCC"/>
        <rFont val="Inherit"/>
      </rPr>
      <t>(+58)</t>
    </r>
  </si>
  <si>
    <r>
      <t>1 053 768 </t>
    </r>
    <r>
      <rPr>
        <i/>
        <sz val="10"/>
        <color rgb="FFCCCCCC"/>
        <rFont val="Inherit"/>
      </rPr>
      <t>(+1 837)</t>
    </r>
  </si>
  <si>
    <r>
      <t>17 412 </t>
    </r>
    <r>
      <rPr>
        <i/>
        <sz val="10"/>
        <color rgb="FFCCCCCC"/>
        <rFont val="Inherit"/>
      </rPr>
      <t>(+52)</t>
    </r>
  </si>
  <si>
    <r>
      <t>1 056 223 </t>
    </r>
    <r>
      <rPr>
        <i/>
        <sz val="10"/>
        <color rgb="FFCCCCCC"/>
        <rFont val="Inherit"/>
      </rPr>
      <t>(+2 455)</t>
    </r>
  </si>
  <si>
    <r>
      <t>17 471 </t>
    </r>
    <r>
      <rPr>
        <i/>
        <sz val="10"/>
        <color rgb="FFCCCCCC"/>
        <rFont val="Inherit"/>
      </rPr>
      <t>(+59)</t>
    </r>
  </si>
  <si>
    <r>
      <t>1 058 699 </t>
    </r>
    <r>
      <rPr>
        <i/>
        <sz val="10"/>
        <color rgb="FFCCCCCC"/>
        <rFont val="Inherit"/>
      </rPr>
      <t>(+2 476)</t>
    </r>
  </si>
  <si>
    <r>
      <t>17 528 </t>
    </r>
    <r>
      <rPr>
        <i/>
        <sz val="10"/>
        <color rgb="FFCCCCCC"/>
        <rFont val="Inherit"/>
      </rPr>
      <t>(+57)</t>
    </r>
  </si>
  <si>
    <r>
      <t>1 061 521 </t>
    </r>
    <r>
      <rPr>
        <i/>
        <sz val="10"/>
        <color rgb="FF000000"/>
        <rFont val="Inherit"/>
      </rPr>
      <t>(+2 822)</t>
    </r>
  </si>
  <si>
    <r>
      <t>17 586 </t>
    </r>
    <r>
      <rPr>
        <i/>
        <sz val="10"/>
        <color rgb="FF000000"/>
        <rFont val="Inherit"/>
      </rPr>
      <t>(+58)</t>
    </r>
  </si>
  <si>
    <r>
      <t>1 063 773 </t>
    </r>
    <r>
      <rPr>
        <i/>
        <sz val="10"/>
        <color rgb="FF000000"/>
        <rFont val="Inherit"/>
      </rPr>
      <t>(+2 252)</t>
    </r>
  </si>
  <si>
    <r>
      <t>17 639 </t>
    </r>
    <r>
      <rPr>
        <i/>
        <sz val="10"/>
        <color rgb="FF000000"/>
        <rFont val="Inherit"/>
      </rPr>
      <t>(+53)</t>
    </r>
  </si>
  <si>
    <r>
      <t>1 066 052 </t>
    </r>
    <r>
      <rPr>
        <i/>
        <sz val="10"/>
        <color rgb="FFCCCCCC"/>
        <rFont val="Inherit"/>
      </rPr>
      <t>(+2 279)</t>
    </r>
  </si>
  <si>
    <r>
      <t>17 698 </t>
    </r>
    <r>
      <rPr>
        <i/>
        <sz val="10"/>
        <color rgb="FFCCCCCC"/>
        <rFont val="Inherit"/>
      </rPr>
      <t>(+59)</t>
    </r>
  </si>
  <si>
    <r>
      <t>1 068 048 </t>
    </r>
    <r>
      <rPr>
        <i/>
        <sz val="10"/>
        <color rgb="FFCCCCCC"/>
        <rFont val="Inherit"/>
      </rPr>
      <t>(+1 996)</t>
    </r>
  </si>
  <si>
    <r>
      <t>17 754 </t>
    </r>
    <r>
      <rPr>
        <i/>
        <sz val="10"/>
        <color rgb="FFCCCCCC"/>
        <rFont val="Inherit"/>
      </rPr>
      <t>(+56)</t>
    </r>
  </si>
  <si>
    <r>
      <t>1 070 036 </t>
    </r>
    <r>
      <rPr>
        <i/>
        <sz val="10"/>
        <color rgb="FFCCCCCC"/>
        <rFont val="Inherit"/>
      </rPr>
      <t>(+1 988)</t>
    </r>
  </si>
  <si>
    <r>
      <t>17 812 </t>
    </r>
    <r>
      <rPr>
        <i/>
        <sz val="10"/>
        <color rgb="FFCCCCCC"/>
        <rFont val="Inherit"/>
      </rPr>
      <t>(+58)</t>
    </r>
  </si>
  <si>
    <r>
      <t>1 072 740 </t>
    </r>
    <r>
      <rPr>
        <i/>
        <sz val="10"/>
        <color rgb="FFCCCCCC"/>
        <rFont val="Inherit"/>
      </rPr>
      <t>(+2 704)</t>
    </r>
  </si>
  <si>
    <r>
      <t>17 866 </t>
    </r>
    <r>
      <rPr>
        <i/>
        <sz val="10"/>
        <color rgb="FFCCCCCC"/>
        <rFont val="Inherit"/>
      </rPr>
      <t>(+54)</t>
    </r>
  </si>
  <si>
    <r>
      <t>1 075 242 </t>
    </r>
    <r>
      <rPr>
        <i/>
        <sz val="10"/>
        <color rgb="FFCCCCCC"/>
        <rFont val="Inherit"/>
      </rPr>
      <t>(+2 502)</t>
    </r>
  </si>
  <si>
    <r>
      <t>17 923 </t>
    </r>
    <r>
      <rPr>
        <i/>
        <sz val="10"/>
        <color rgb="FFCCCCCC"/>
        <rFont val="Inherit"/>
      </rPr>
      <t>(+57)</t>
    </r>
  </si>
  <si>
    <r>
      <t>1 077 783 </t>
    </r>
    <r>
      <rPr>
        <i/>
        <sz val="10"/>
        <color rgb="FF000000"/>
        <rFont val="Inherit"/>
      </rPr>
      <t>(+2 541)</t>
    </r>
  </si>
  <si>
    <r>
      <t>17 982 </t>
    </r>
    <r>
      <rPr>
        <i/>
        <sz val="10"/>
        <color rgb="FF000000"/>
        <rFont val="Inherit"/>
      </rPr>
      <t>(+59)</t>
    </r>
  </si>
  <si>
    <r>
      <t>1 080 309 </t>
    </r>
    <r>
      <rPr>
        <i/>
        <sz val="10"/>
        <color rgb="FF000000"/>
        <rFont val="Inherit"/>
      </rPr>
      <t>(+2 526)</t>
    </r>
  </si>
  <si>
    <r>
      <t>18 035 </t>
    </r>
    <r>
      <rPr>
        <i/>
        <sz val="10"/>
        <color rgb="FF000000"/>
        <rFont val="Inherit"/>
      </rPr>
      <t>(+53)</t>
    </r>
  </si>
  <si>
    <r>
      <t>1 082 996 </t>
    </r>
    <r>
      <rPr>
        <i/>
        <sz val="10"/>
        <color rgb="FFCCCCCC"/>
        <rFont val="Inherit"/>
      </rPr>
      <t>(+2 687)</t>
    </r>
  </si>
  <si>
    <r>
      <t>18 090 </t>
    </r>
    <r>
      <rPr>
        <i/>
        <sz val="10"/>
        <color rgb="FFCCCCCC"/>
        <rFont val="Inherit"/>
      </rPr>
      <t>(+55)</t>
    </r>
  </si>
  <si>
    <r>
      <t>1 085 094 </t>
    </r>
    <r>
      <rPr>
        <i/>
        <sz val="10"/>
        <color rgb="FFCCCCCC"/>
        <rFont val="Inherit"/>
      </rPr>
      <t>(+2 098)</t>
    </r>
  </si>
  <si>
    <r>
      <t>18 148 </t>
    </r>
    <r>
      <rPr>
        <i/>
        <sz val="10"/>
        <color rgb="FFCCCCCC"/>
        <rFont val="Inherit"/>
      </rPr>
      <t>(+58)</t>
    </r>
  </si>
  <si>
    <r>
      <t>1 086 934 </t>
    </r>
    <r>
      <rPr>
        <i/>
        <sz val="10"/>
        <color rgb="FFCCCCCC"/>
        <rFont val="Inherit"/>
      </rPr>
      <t>(+1 840)</t>
    </r>
  </si>
  <si>
    <r>
      <t>18 202 </t>
    </r>
    <r>
      <rPr>
        <i/>
        <sz val="10"/>
        <color rgb="FFCCCCCC"/>
        <rFont val="Inherit"/>
      </rPr>
      <t>(+54)</t>
    </r>
  </si>
  <si>
    <r>
      <t>1 090 149 </t>
    </r>
    <r>
      <rPr>
        <i/>
        <sz val="10"/>
        <color rgb="FFCCCCCC"/>
        <rFont val="Inherit"/>
      </rPr>
      <t>(+3 215)</t>
    </r>
  </si>
  <si>
    <r>
      <t>18 258 </t>
    </r>
    <r>
      <rPr>
        <i/>
        <sz val="10"/>
        <color rgb="FFCCCCCC"/>
        <rFont val="Inherit"/>
      </rPr>
      <t>(+56)</t>
    </r>
  </si>
  <si>
    <r>
      <t>1 092 811 </t>
    </r>
    <r>
      <rPr>
        <i/>
        <sz val="10"/>
        <color rgb="FFCCCCCC"/>
        <rFont val="Inherit"/>
      </rPr>
      <t>(+2 662)</t>
    </r>
  </si>
  <si>
    <r>
      <t>18 315 </t>
    </r>
    <r>
      <rPr>
        <i/>
        <sz val="10"/>
        <color rgb="FFCCCCCC"/>
        <rFont val="Inherit"/>
      </rPr>
      <t>(+57)</t>
    </r>
  </si>
  <si>
    <r>
      <t>1 096 019 </t>
    </r>
    <r>
      <rPr>
        <i/>
        <sz val="10"/>
        <color rgb="FF000000"/>
        <rFont val="Inherit"/>
      </rPr>
      <t>(+3 208)</t>
    </r>
  </si>
  <si>
    <r>
      <t>18 374 </t>
    </r>
    <r>
      <rPr>
        <i/>
        <sz val="10"/>
        <color rgb="FF000000"/>
        <rFont val="Inherit"/>
      </rPr>
      <t>(+59)</t>
    </r>
  </si>
  <si>
    <r>
      <t>1 098 718 </t>
    </r>
    <r>
      <rPr>
        <i/>
        <sz val="10"/>
        <color rgb="FF000000"/>
        <rFont val="Inherit"/>
      </rPr>
      <t>(+2 699)</t>
    </r>
  </si>
  <si>
    <r>
      <t>18 428 </t>
    </r>
    <r>
      <rPr>
        <i/>
        <sz val="10"/>
        <color rgb="FF000000"/>
        <rFont val="Inherit"/>
      </rPr>
      <t>(+54)</t>
    </r>
  </si>
  <si>
    <r>
      <t>1 101 353 </t>
    </r>
    <r>
      <rPr>
        <i/>
        <sz val="10"/>
        <color rgb="FFCCCCCC"/>
        <rFont val="Inherit"/>
      </rPr>
      <t>(+2 635)</t>
    </r>
  </si>
  <si>
    <r>
      <t>18 486 </t>
    </r>
    <r>
      <rPr>
        <i/>
        <sz val="10"/>
        <color rgb="FFCCCCCC"/>
        <rFont val="Inherit"/>
      </rPr>
      <t>(+58)</t>
    </r>
  </si>
  <si>
    <r>
      <t>1 103 403 </t>
    </r>
    <r>
      <rPr>
        <i/>
        <sz val="10"/>
        <color rgb="FFCCCCCC"/>
        <rFont val="Inherit"/>
      </rPr>
      <t>(+2 050)</t>
    </r>
  </si>
  <si>
    <r>
      <t>18 547 </t>
    </r>
    <r>
      <rPr>
        <i/>
        <sz val="10"/>
        <color rgb="FFCCCCCC"/>
        <rFont val="Inherit"/>
      </rPr>
      <t>(+61)</t>
    </r>
  </si>
  <si>
    <r>
      <t>1 105 835 </t>
    </r>
    <r>
      <rPr>
        <i/>
        <sz val="10"/>
        <color rgb="FFCCCCCC"/>
        <rFont val="Inherit"/>
      </rPr>
      <t>(+2 432)</t>
    </r>
  </si>
  <si>
    <r>
      <t>18 603 </t>
    </r>
    <r>
      <rPr>
        <i/>
        <sz val="10"/>
        <color rgb="FFCCCCCC"/>
        <rFont val="Inherit"/>
      </rPr>
      <t>(+56)</t>
    </r>
  </si>
  <si>
    <r>
      <t>1 107 949 </t>
    </r>
    <r>
      <rPr>
        <i/>
        <sz val="10"/>
        <color rgb="FFCCCCCC"/>
        <rFont val="Inherit"/>
      </rPr>
      <t>(+2 114)</t>
    </r>
  </si>
  <si>
    <r>
      <t>18 662 </t>
    </r>
    <r>
      <rPr>
        <i/>
        <sz val="10"/>
        <color rgb="FFCCCCCC"/>
        <rFont val="Inherit"/>
      </rPr>
      <t>(+59)</t>
    </r>
  </si>
  <si>
    <r>
      <t>1 110 795 </t>
    </r>
    <r>
      <rPr>
        <i/>
        <sz val="10"/>
        <color rgb="FFCCCCCC"/>
        <rFont val="Inherit"/>
      </rPr>
      <t>(+2 846)</t>
    </r>
  </si>
  <si>
    <r>
      <t>18 722 </t>
    </r>
    <r>
      <rPr>
        <i/>
        <sz val="10"/>
        <color rgb="FFCCCCCC"/>
        <rFont val="Inherit"/>
      </rPr>
      <t>(+60)</t>
    </r>
  </si>
  <si>
    <r>
      <t>1 113 560 </t>
    </r>
    <r>
      <rPr>
        <i/>
        <sz val="10"/>
        <color rgb="FF000000"/>
        <rFont val="Inherit"/>
      </rPr>
      <t>(+2 765)</t>
    </r>
  </si>
  <si>
    <r>
      <t>18 779 </t>
    </r>
    <r>
      <rPr>
        <i/>
        <sz val="10"/>
        <color rgb="FF000000"/>
        <rFont val="Inherit"/>
      </rPr>
      <t>(+57)</t>
    </r>
  </si>
  <si>
    <r>
      <t>1 116 388 </t>
    </r>
    <r>
      <rPr>
        <i/>
        <sz val="10"/>
        <color rgb="FF000000"/>
        <rFont val="Inherit"/>
      </rPr>
      <t>(+2 828)</t>
    </r>
  </si>
  <si>
    <r>
      <t>18 837 </t>
    </r>
    <r>
      <rPr>
        <i/>
        <sz val="10"/>
        <color rgb="FF000000"/>
        <rFont val="Inherit"/>
      </rPr>
      <t>(+58)</t>
    </r>
  </si>
  <si>
    <r>
      <t>1 119 284 </t>
    </r>
    <r>
      <rPr>
        <i/>
        <sz val="10"/>
        <color rgb="FFCCCCCC"/>
        <rFont val="Inherit"/>
      </rPr>
      <t>(+2 896)</t>
    </r>
  </si>
  <si>
    <r>
      <t>18 893 </t>
    </r>
    <r>
      <rPr>
        <i/>
        <sz val="10"/>
        <color rgb="FFCCCCCC"/>
        <rFont val="Inherit"/>
      </rPr>
      <t>(+56)</t>
    </r>
  </si>
  <si>
    <r>
      <t>1 121 912 </t>
    </r>
    <r>
      <rPr>
        <i/>
        <sz val="10"/>
        <color rgb="FFCCCCCC"/>
        <rFont val="Inherit"/>
      </rPr>
      <t>(+2 628)</t>
    </r>
  </si>
  <si>
    <r>
      <t>18 954 </t>
    </r>
    <r>
      <rPr>
        <i/>
        <sz val="10"/>
        <color rgb="FFCCCCCC"/>
        <rFont val="Inherit"/>
      </rPr>
      <t>(+61)</t>
    </r>
  </si>
  <si>
    <r>
      <t>1 124 630 </t>
    </r>
    <r>
      <rPr>
        <i/>
        <sz val="10"/>
        <color rgb="FFCCCCCC"/>
        <rFont val="Inherit"/>
      </rPr>
      <t>(+2 718)</t>
    </r>
  </si>
  <si>
    <r>
      <t>19 013 </t>
    </r>
    <r>
      <rPr>
        <i/>
        <sz val="10"/>
        <color rgb="FFCCCCCC"/>
        <rFont val="Inherit"/>
      </rPr>
      <t>(+59)</t>
    </r>
  </si>
  <si>
    <r>
      <t>1 127 417 </t>
    </r>
    <r>
      <rPr>
        <i/>
        <sz val="10"/>
        <color rgb="FFCCCCCC"/>
        <rFont val="Inherit"/>
      </rPr>
      <t>(+2 787)</t>
    </r>
  </si>
  <si>
    <r>
      <t>19 068 </t>
    </r>
    <r>
      <rPr>
        <i/>
        <sz val="10"/>
        <color rgb="FFCCCCCC"/>
        <rFont val="Inherit"/>
      </rPr>
      <t>(+55)</t>
    </r>
  </si>
  <si>
    <r>
      <t>1 131 235 </t>
    </r>
    <r>
      <rPr>
        <i/>
        <sz val="10"/>
        <color rgb="FFCCCCCC"/>
        <rFont val="Inherit"/>
      </rPr>
      <t>(+3 818)</t>
    </r>
  </si>
  <si>
    <r>
      <t>19 128 </t>
    </r>
    <r>
      <rPr>
        <i/>
        <sz val="10"/>
        <color rgb="FFCCCCCC"/>
        <rFont val="Inherit"/>
      </rPr>
      <t>(+60)</t>
    </r>
  </si>
  <si>
    <r>
      <t>1 134 308 </t>
    </r>
    <r>
      <rPr>
        <i/>
        <sz val="10"/>
        <color rgb="FF000000"/>
        <rFont val="Inherit"/>
      </rPr>
      <t>(+3 073)</t>
    </r>
  </si>
  <si>
    <r>
      <t>19 186 </t>
    </r>
    <r>
      <rPr>
        <i/>
        <sz val="10"/>
        <color rgb="FF000000"/>
        <rFont val="Inherit"/>
      </rPr>
      <t>(+58)</t>
    </r>
  </si>
  <si>
    <r>
      <t>1 137 097 </t>
    </r>
    <r>
      <rPr>
        <i/>
        <sz val="10"/>
        <color rgb="FF000000"/>
        <rFont val="Inherit"/>
      </rPr>
      <t>(+2 789)</t>
    </r>
  </si>
  <si>
    <r>
      <t>19 242 </t>
    </r>
    <r>
      <rPr>
        <i/>
        <sz val="10"/>
        <color rgb="FF000000"/>
        <rFont val="Inherit"/>
      </rPr>
      <t>(+56)</t>
    </r>
  </si>
  <si>
    <r>
      <t>1 140 670 </t>
    </r>
    <r>
      <rPr>
        <i/>
        <sz val="10"/>
        <color rgb="FFCCCCCC"/>
        <rFont val="Inherit"/>
      </rPr>
      <t>(+3 573)</t>
    </r>
  </si>
  <si>
    <r>
      <t>19 299 </t>
    </r>
    <r>
      <rPr>
        <i/>
        <sz val="10"/>
        <color rgb="FFCCCCCC"/>
        <rFont val="Inherit"/>
      </rPr>
      <t>(+57)</t>
    </r>
  </si>
  <si>
    <r>
      <t>1 143 100 </t>
    </r>
    <r>
      <rPr>
        <i/>
        <sz val="10"/>
        <color rgb="FFCCCCCC"/>
        <rFont val="Inherit"/>
      </rPr>
      <t>(+2 430)</t>
    </r>
  </si>
  <si>
    <r>
      <t>19 358 </t>
    </r>
    <r>
      <rPr>
        <i/>
        <sz val="10"/>
        <color rgb="FFCCCCCC"/>
        <rFont val="Inherit"/>
      </rPr>
      <t>(+59)</t>
    </r>
  </si>
  <si>
    <r>
      <t>1 145 196 </t>
    </r>
    <r>
      <rPr>
        <i/>
        <sz val="10"/>
        <color rgb="FFCCCCCC"/>
        <rFont val="Inherit"/>
      </rPr>
      <t>(+2 096)</t>
    </r>
  </si>
  <si>
    <r>
      <t>19 419 </t>
    </r>
    <r>
      <rPr>
        <i/>
        <sz val="10"/>
        <color rgb="FFCCCCCC"/>
        <rFont val="Inherit"/>
      </rPr>
      <t>(+61)</t>
    </r>
  </si>
  <si>
    <r>
      <t>1 148 508 </t>
    </r>
    <r>
      <rPr>
        <i/>
        <sz val="10"/>
        <color rgb="FFCCCCCC"/>
        <rFont val="Inherit"/>
      </rPr>
      <t>(+3 312)</t>
    </r>
  </si>
  <si>
    <r>
      <t>19 474 </t>
    </r>
    <r>
      <rPr>
        <i/>
        <sz val="10"/>
        <color rgb="FFCCCCCC"/>
        <rFont val="Inherit"/>
      </rPr>
      <t>(+55)</t>
    </r>
  </si>
  <si>
    <r>
      <t>1 151 462 </t>
    </r>
    <r>
      <rPr>
        <i/>
        <sz val="10"/>
        <color rgb="FFCCCCCC"/>
        <rFont val="Inherit"/>
      </rPr>
      <t>(+2 954)</t>
    </r>
  </si>
  <si>
    <r>
      <t>19 532 </t>
    </r>
    <r>
      <rPr>
        <i/>
        <sz val="10"/>
        <color rgb="FFCCCCCC"/>
        <rFont val="Inherit"/>
      </rPr>
      <t>(+58)</t>
    </r>
  </si>
  <si>
    <r>
      <t>1 154 115 </t>
    </r>
    <r>
      <rPr>
        <i/>
        <sz val="10"/>
        <color rgb="FF000000"/>
        <rFont val="Inherit"/>
      </rPr>
      <t>(+2 653)</t>
    </r>
  </si>
  <si>
    <r>
      <t>19 592 </t>
    </r>
    <r>
      <rPr>
        <i/>
        <sz val="10"/>
        <color rgb="FF000000"/>
        <rFont val="Inherit"/>
      </rPr>
      <t>(+60)</t>
    </r>
  </si>
  <si>
    <r>
      <t>1 157 039 </t>
    </r>
    <r>
      <rPr>
        <i/>
        <sz val="10"/>
        <color rgb="FF000000"/>
        <rFont val="Inherit"/>
      </rPr>
      <t>(+2 924)</t>
    </r>
  </si>
  <si>
    <r>
      <t>19 648 </t>
    </r>
    <r>
      <rPr>
        <i/>
        <sz val="10"/>
        <color rgb="FF000000"/>
        <rFont val="Inherit"/>
      </rPr>
      <t>(+56)</t>
    </r>
  </si>
  <si>
    <r>
      <t>1 159 526 </t>
    </r>
    <r>
      <rPr>
        <i/>
        <sz val="10"/>
        <color rgb="FFCCCCCC"/>
        <rFont val="Inherit"/>
      </rPr>
      <t>(+2 487)</t>
    </r>
  </si>
  <si>
    <r>
      <t>19 707 </t>
    </r>
    <r>
      <rPr>
        <i/>
        <sz val="10"/>
        <color rgb="FFCCCCCC"/>
        <rFont val="Inherit"/>
      </rPr>
      <t>(+59)</t>
    </r>
  </si>
  <si>
    <r>
      <t>1 161 601 </t>
    </r>
    <r>
      <rPr>
        <i/>
        <sz val="10"/>
        <color rgb="FFCCCCCC"/>
        <rFont val="Inherit"/>
      </rPr>
      <t>(+2 075)</t>
    </r>
  </si>
  <si>
    <r>
      <t>19 764 </t>
    </r>
    <r>
      <rPr>
        <i/>
        <sz val="10"/>
        <color rgb="FFCCCCCC"/>
        <rFont val="Inherit"/>
      </rPr>
      <t>(+57)</t>
    </r>
  </si>
  <si>
    <r>
      <t>1 164 017 </t>
    </r>
    <r>
      <rPr>
        <i/>
        <sz val="10"/>
        <color rgb="FFCCCCCC"/>
        <rFont val="Inherit"/>
      </rPr>
      <t>(+2 416)</t>
    </r>
  </si>
  <si>
    <r>
      <t>19 826 </t>
    </r>
    <r>
      <rPr>
        <i/>
        <sz val="10"/>
        <color rgb="FFCCCCCC"/>
        <rFont val="Inherit"/>
      </rPr>
      <t>(+62)</t>
    </r>
  </si>
  <si>
    <r>
      <t>1 167 122 </t>
    </r>
    <r>
      <rPr>
        <i/>
        <sz val="10"/>
        <color rgb="FFCCCCCC"/>
        <rFont val="Inherit"/>
      </rPr>
      <t>(+3 105)</t>
    </r>
  </si>
  <si>
    <r>
      <t>19 884 </t>
    </r>
    <r>
      <rPr>
        <i/>
        <sz val="10"/>
        <color rgb="FFCCCCCC"/>
        <rFont val="Inherit"/>
      </rPr>
      <t>(+58)</t>
    </r>
  </si>
  <si>
    <r>
      <t>1 170 396 </t>
    </r>
    <r>
      <rPr>
        <i/>
        <sz val="10"/>
        <color rgb="FFCCCCCC"/>
        <rFont val="Inherit"/>
      </rPr>
      <t>(+3 274)</t>
    </r>
  </si>
  <si>
    <r>
      <t>19 940 </t>
    </r>
    <r>
      <rPr>
        <i/>
        <sz val="10"/>
        <color rgb="FFCCCCCC"/>
        <rFont val="Inherit"/>
      </rPr>
      <t>(+56)</t>
    </r>
  </si>
  <si>
    <r>
      <t>1 173 637 </t>
    </r>
    <r>
      <rPr>
        <i/>
        <sz val="10"/>
        <color rgb="FF000000"/>
        <rFont val="Inherit"/>
      </rPr>
      <t>(+3 241)</t>
    </r>
  </si>
  <si>
    <r>
      <t>20 001 </t>
    </r>
    <r>
      <rPr>
        <i/>
        <sz val="10"/>
        <color rgb="FF000000"/>
        <rFont val="Inherit"/>
      </rPr>
      <t>(+61)</t>
    </r>
  </si>
  <si>
    <r>
      <t>1 177 356 </t>
    </r>
    <r>
      <rPr>
        <i/>
        <sz val="10"/>
        <color rgb="FF000000"/>
        <rFont val="Inherit"/>
      </rPr>
      <t>(+3 719)</t>
    </r>
  </si>
  <si>
    <r>
      <t>20 060 </t>
    </r>
    <r>
      <rPr>
        <i/>
        <sz val="10"/>
        <color rgb="FF000000"/>
        <rFont val="Inherit"/>
      </rPr>
      <t>(+59)</t>
    </r>
  </si>
  <si>
    <r>
      <t>1 179 970 </t>
    </r>
    <r>
      <rPr>
        <i/>
        <sz val="10"/>
        <color rgb="FFCCCCCC"/>
        <rFont val="Inherit"/>
      </rPr>
      <t>(+2 614)</t>
    </r>
  </si>
  <si>
    <r>
      <t>20 115 </t>
    </r>
    <r>
      <rPr>
        <i/>
        <sz val="10"/>
        <color rgb="FFCCCCCC"/>
        <rFont val="Inherit"/>
      </rPr>
      <t>(+55)</t>
    </r>
  </si>
  <si>
    <r>
      <t>1 183 639 </t>
    </r>
    <r>
      <rPr>
        <i/>
        <sz val="10"/>
        <color rgb="FFCCCCCC"/>
        <rFont val="Inherit"/>
      </rPr>
      <t>(+3 669)</t>
    </r>
  </si>
  <si>
    <r>
      <t>20 177 </t>
    </r>
    <r>
      <rPr>
        <i/>
        <sz val="10"/>
        <color rgb="FFCCCCCC"/>
        <rFont val="Inherit"/>
      </rPr>
      <t>(+62)</t>
    </r>
  </si>
  <si>
    <r>
      <t>1 186 481 </t>
    </r>
    <r>
      <rPr>
        <i/>
        <sz val="10"/>
        <color rgb="FFCCCCCC"/>
        <rFont val="Inherit"/>
      </rPr>
      <t>(+2 842)</t>
    </r>
  </si>
  <si>
    <r>
      <t>20 237 </t>
    </r>
    <r>
      <rPr>
        <i/>
        <sz val="10"/>
        <color rgb="FFCCCCCC"/>
        <rFont val="Inherit"/>
      </rPr>
      <t>(+60)</t>
    </r>
  </si>
  <si>
    <r>
      <t>1 189 357 </t>
    </r>
    <r>
      <rPr>
        <i/>
        <sz val="10"/>
        <color rgb="FFCCCCCC"/>
        <rFont val="Inherit"/>
      </rPr>
      <t>(+2 876)</t>
    </r>
  </si>
  <si>
    <r>
      <t>20 294 </t>
    </r>
    <r>
      <rPr>
        <i/>
        <sz val="10"/>
        <color rgb="FFCCCCCC"/>
        <rFont val="Inherit"/>
      </rPr>
      <t>(+57)</t>
    </r>
  </si>
  <si>
    <r>
      <t>1 192 174 </t>
    </r>
    <r>
      <rPr>
        <i/>
        <sz val="10"/>
        <color rgb="FFCCCCCC"/>
        <rFont val="Inherit"/>
      </rPr>
      <t>(+2 817)</t>
    </r>
  </si>
  <si>
    <r>
      <t>20 352 </t>
    </r>
    <r>
      <rPr>
        <i/>
        <sz val="10"/>
        <color rgb="FFCCCCCC"/>
        <rFont val="Inherit"/>
      </rPr>
      <t>(+58)</t>
    </r>
  </si>
  <si>
    <r>
      <t>1 195 071 </t>
    </r>
    <r>
      <rPr>
        <i/>
        <sz val="10"/>
        <color rgb="FF000000"/>
        <rFont val="Inherit"/>
      </rPr>
      <t>(+2 897)</t>
    </r>
  </si>
  <si>
    <r>
      <t>20 408 </t>
    </r>
    <r>
      <rPr>
        <i/>
        <sz val="10"/>
        <color rgb="FF000000"/>
        <rFont val="Inherit"/>
      </rPr>
      <t>(+56)</t>
    </r>
  </si>
  <si>
    <r>
      <t>1 198 007 </t>
    </r>
    <r>
      <rPr>
        <i/>
        <sz val="10"/>
        <color rgb="FF000000"/>
        <rFont val="Inherit"/>
      </rPr>
      <t>(+2 936)</t>
    </r>
  </si>
  <si>
    <r>
      <t>20 469 </t>
    </r>
    <r>
      <rPr>
        <i/>
        <sz val="10"/>
        <color rgb="FF000000"/>
        <rFont val="Inherit"/>
      </rPr>
      <t>(+61)</t>
    </r>
  </si>
  <si>
    <r>
      <t>1 201 273 </t>
    </r>
    <r>
      <rPr>
        <i/>
        <sz val="10"/>
        <color rgb="FFCCCCCC"/>
        <rFont val="Inherit"/>
      </rPr>
      <t>(+3 266)</t>
    </r>
  </si>
  <si>
    <r>
      <t>20 528 </t>
    </r>
    <r>
      <rPr>
        <i/>
        <sz val="10"/>
        <color rgb="FFCCCCCC"/>
        <rFont val="Inherit"/>
      </rPr>
      <t>(+59)</t>
    </r>
  </si>
  <si>
    <r>
      <t>1 205 090 </t>
    </r>
    <r>
      <rPr>
        <i/>
        <sz val="10"/>
        <color rgb="FFCCCCCC"/>
        <rFont val="Inherit"/>
      </rPr>
      <t>(+3 817)</t>
    </r>
  </si>
  <si>
    <r>
      <t>20 590 </t>
    </r>
    <r>
      <rPr>
        <i/>
        <sz val="10"/>
        <color rgb="FFCCCCCC"/>
        <rFont val="Inherit"/>
      </rPr>
      <t>(+62)</t>
    </r>
  </si>
  <si>
    <r>
      <t>1 209 214 </t>
    </r>
    <r>
      <rPr>
        <i/>
        <sz val="10"/>
        <color rgb="FFCCCCCC"/>
        <rFont val="Inherit"/>
      </rPr>
      <t>(+4 124)</t>
    </r>
  </si>
  <si>
    <r>
      <t>20 648 </t>
    </r>
    <r>
      <rPr>
        <i/>
        <sz val="10"/>
        <color rgb="FFCCCCCC"/>
        <rFont val="Inherit"/>
      </rPr>
      <t>(+58)</t>
    </r>
  </si>
  <si>
    <r>
      <t>1 214 459 </t>
    </r>
    <r>
      <rPr>
        <i/>
        <sz val="10"/>
        <color rgb="FFCCCCCC"/>
        <rFont val="Inherit"/>
      </rPr>
      <t>(+5 245)</t>
    </r>
  </si>
  <si>
    <r>
      <t>20 711 </t>
    </r>
    <r>
      <rPr>
        <i/>
        <sz val="10"/>
        <color rgb="FFCCCCCC"/>
        <rFont val="Inherit"/>
      </rPr>
      <t>(+63)</t>
    </r>
  </si>
  <si>
    <r>
      <t>1 220 312 </t>
    </r>
    <r>
      <rPr>
        <i/>
        <sz val="10"/>
        <color rgb="FFCCCCCC"/>
        <rFont val="Inherit"/>
      </rPr>
      <t>(+5 853)</t>
    </r>
  </si>
  <si>
    <r>
      <t>20 771 </t>
    </r>
    <r>
      <rPr>
        <i/>
        <sz val="10"/>
        <color rgb="FFCCCCCC"/>
        <rFont val="Inherit"/>
      </rPr>
      <t>(+60)</t>
    </r>
  </si>
  <si>
    <r>
      <t>1 227 013 </t>
    </r>
    <r>
      <rPr>
        <i/>
        <sz val="10"/>
        <color rgb="FF000000"/>
        <rFont val="Inherit"/>
      </rPr>
      <t>(+6 701)</t>
    </r>
  </si>
  <si>
    <r>
      <t>20 838 </t>
    </r>
    <r>
      <rPr>
        <i/>
        <sz val="10"/>
        <color rgb="FF000000"/>
        <rFont val="Inherit"/>
      </rPr>
      <t>(+67)</t>
    </r>
  </si>
  <si>
    <r>
      <t>1 234 717 </t>
    </r>
    <r>
      <rPr>
        <i/>
        <sz val="10"/>
        <color rgb="FF000000"/>
        <rFont val="Inherit"/>
      </rPr>
      <t>(+7 704)</t>
    </r>
  </si>
  <si>
    <r>
      <t>20 907 </t>
    </r>
    <r>
      <rPr>
        <i/>
        <sz val="10"/>
        <color rgb="FF000000"/>
        <rFont val="Inherit"/>
      </rPr>
      <t>(+69)</t>
    </r>
  </si>
  <si>
    <r>
      <t>1 241 307 </t>
    </r>
    <r>
      <rPr>
        <i/>
        <sz val="10"/>
        <color rgb="FFCCCCCC"/>
        <rFont val="Inherit"/>
      </rPr>
      <t>(+6 590)</t>
    </r>
  </si>
  <si>
    <r>
      <t>20 979 </t>
    </r>
    <r>
      <rPr>
        <i/>
        <sz val="10"/>
        <color rgb="FFCCCCCC"/>
        <rFont val="Inherit"/>
      </rPr>
      <t>(+72)</t>
    </r>
  </si>
  <si>
    <r>
      <t>1 248 112 </t>
    </r>
    <r>
      <rPr>
        <i/>
        <sz val="10"/>
        <color rgb="FFCCCCCC"/>
        <rFont val="Inherit"/>
      </rPr>
      <t>(+6 805)</t>
    </r>
  </si>
  <si>
    <r>
      <t>21 050 </t>
    </r>
    <r>
      <rPr>
        <i/>
        <sz val="10"/>
        <color rgb="FFCCCCCC"/>
        <rFont val="Inherit"/>
      </rPr>
      <t>(+71)</t>
    </r>
  </si>
  <si>
    <r>
      <t>1 253 894 </t>
    </r>
    <r>
      <rPr>
        <i/>
        <sz val="10"/>
        <color rgb="FFCCCCCC"/>
        <rFont val="Inherit"/>
      </rPr>
      <t>(+5 782)</t>
    </r>
  </si>
  <si>
    <r>
      <t>21 125 </t>
    </r>
    <r>
      <rPr>
        <i/>
        <sz val="10"/>
        <color rgb="FFCCCCCC"/>
        <rFont val="Inherit"/>
      </rPr>
      <t>(+75)</t>
    </r>
  </si>
  <si>
    <r>
      <t>1 260 089 </t>
    </r>
    <r>
      <rPr>
        <i/>
        <sz val="10"/>
        <color rgb="FFCCCCCC"/>
        <rFont val="Inherit"/>
      </rPr>
      <t>(+6 195)</t>
    </r>
  </si>
  <si>
    <r>
      <t>21 198 </t>
    </r>
    <r>
      <rPr>
        <i/>
        <sz val="10"/>
        <color rgb="FFCCCCCC"/>
        <rFont val="Inherit"/>
      </rPr>
      <t>(+73)</t>
    </r>
  </si>
  <si>
    <r>
      <t>1 269 145 </t>
    </r>
    <r>
      <rPr>
        <i/>
        <sz val="10"/>
        <color rgb="FFCCCCCC"/>
        <rFont val="Inherit"/>
      </rPr>
      <t>(+9 056)</t>
    </r>
  </si>
  <si>
    <r>
      <t>21 276 </t>
    </r>
    <r>
      <rPr>
        <i/>
        <sz val="10"/>
        <color rgb="FFCCCCCC"/>
        <rFont val="Inherit"/>
      </rPr>
      <t>(+78)</t>
    </r>
  </si>
  <si>
    <r>
      <t>1 278 265 </t>
    </r>
    <r>
      <rPr>
        <i/>
        <sz val="10"/>
        <color rgb="FF000000"/>
        <rFont val="Inherit"/>
      </rPr>
      <t>(+9 120)</t>
    </r>
  </si>
  <si>
    <r>
      <t>21 352 </t>
    </r>
    <r>
      <rPr>
        <i/>
        <sz val="10"/>
        <color rgb="FF000000"/>
        <rFont val="Inherit"/>
      </rPr>
      <t>(+76)</t>
    </r>
  </si>
  <si>
    <r>
      <t>1 286 570 </t>
    </r>
    <r>
      <rPr>
        <i/>
        <sz val="10"/>
        <color rgb="FF000000"/>
        <rFont val="Inherit"/>
      </rPr>
      <t>(+8 305)</t>
    </r>
  </si>
  <si>
    <r>
      <t>21 433 </t>
    </r>
    <r>
      <rPr>
        <i/>
        <sz val="10"/>
        <color rgb="FF000000"/>
        <rFont val="Inherit"/>
      </rPr>
      <t>(+81)</t>
    </r>
  </si>
  <si>
    <r>
      <t>1 294 154 </t>
    </r>
    <r>
      <rPr>
        <i/>
        <sz val="10"/>
        <color rgb="FFCCCCCC"/>
        <rFont val="Inherit"/>
      </rPr>
      <t>(+7 584)</t>
    </r>
  </si>
  <si>
    <r>
      <t>21 512 </t>
    </r>
    <r>
      <rPr>
        <i/>
        <sz val="10"/>
        <color rgb="FFCCCCCC"/>
        <rFont val="Inherit"/>
      </rPr>
      <t>(+79)</t>
    </r>
  </si>
  <si>
    <r>
      <t>1 300 709 </t>
    </r>
    <r>
      <rPr>
        <i/>
        <sz val="10"/>
        <color rgb="FFCCCCCC"/>
        <rFont val="Inherit"/>
      </rPr>
      <t>(+6 555)</t>
    </r>
  </si>
  <si>
    <r>
      <t>21 598 </t>
    </r>
    <r>
      <rPr>
        <i/>
        <sz val="10"/>
        <color rgb="FFCCCCCC"/>
        <rFont val="Inherit"/>
      </rPr>
      <t>(+86)</t>
    </r>
  </si>
  <si>
    <r>
      <t>1 307 243 </t>
    </r>
    <r>
      <rPr>
        <i/>
        <sz val="10"/>
        <color rgb="FFCCCCCC"/>
        <rFont val="Inherit"/>
      </rPr>
      <t>(+6 534)</t>
    </r>
  </si>
  <si>
    <r>
      <t>21 686 </t>
    </r>
    <r>
      <rPr>
        <i/>
        <sz val="10"/>
        <color rgb="FFCCCCCC"/>
        <rFont val="Inherit"/>
      </rPr>
      <t>(+88)</t>
    </r>
  </si>
  <si>
    <r>
      <t>1 315 841 </t>
    </r>
    <r>
      <rPr>
        <i/>
        <sz val="10"/>
        <color rgb="FFCCCCCC"/>
        <rFont val="Inherit"/>
      </rPr>
      <t>(+8 598)</t>
    </r>
  </si>
  <si>
    <r>
      <t>21 778 </t>
    </r>
    <r>
      <rPr>
        <i/>
        <sz val="10"/>
        <color rgb="FFCCCCCC"/>
        <rFont val="Inherit"/>
      </rPr>
      <t>(+92)</t>
    </r>
  </si>
  <si>
    <r>
      <t>1 323 757 </t>
    </r>
    <r>
      <rPr>
        <i/>
        <sz val="10"/>
        <color rgb="FFCCCCCC"/>
        <rFont val="Inherit"/>
      </rPr>
      <t>(+7 916)</t>
    </r>
  </si>
  <si>
    <r>
      <t>21 876 </t>
    </r>
    <r>
      <rPr>
        <i/>
        <sz val="10"/>
        <color rgb="FFCCCCCC"/>
        <rFont val="Inherit"/>
      </rPr>
      <t>(+98)</t>
    </r>
  </si>
  <si>
    <r>
      <t>1 332 214 </t>
    </r>
    <r>
      <rPr>
        <i/>
        <sz val="10"/>
        <color rgb="FF000000"/>
        <rFont val="Inherit"/>
      </rPr>
      <t>(+8 457)</t>
    </r>
  </si>
  <si>
    <r>
      <t>21 972 </t>
    </r>
    <r>
      <rPr>
        <i/>
        <sz val="10"/>
        <color rgb="FF000000"/>
        <rFont val="Inherit"/>
      </rPr>
      <t>(+96)</t>
    </r>
  </si>
  <si>
    <r>
      <t>1 338 937 </t>
    </r>
    <r>
      <rPr>
        <i/>
        <sz val="10"/>
        <color rgb="FF000000"/>
        <rFont val="Inherit"/>
      </rPr>
      <t>(+6 723)</t>
    </r>
  </si>
  <si>
    <r>
      <t>22 086 </t>
    </r>
    <r>
      <rPr>
        <i/>
        <sz val="10"/>
        <color rgb="FF000000"/>
        <rFont val="Inherit"/>
      </rPr>
      <t>(+114)</t>
    </r>
  </si>
  <si>
    <r>
      <t>1 346 183 </t>
    </r>
    <r>
      <rPr>
        <i/>
        <sz val="10"/>
        <color rgb="FFCCCCCC"/>
        <rFont val="Inherit"/>
      </rPr>
      <t>(+7 246)</t>
    </r>
  </si>
  <si>
    <r>
      <t>22 210 </t>
    </r>
    <r>
      <rPr>
        <i/>
        <sz val="10"/>
        <color rgb="FFCCCCCC"/>
        <rFont val="Inherit"/>
      </rPr>
      <t>(+124)</t>
    </r>
  </si>
  <si>
    <r>
      <t>1 352 392 </t>
    </r>
    <r>
      <rPr>
        <i/>
        <sz val="10"/>
        <color rgb="FFCCCCCC"/>
        <rFont val="Inherit"/>
      </rPr>
      <t>(+6 209)</t>
    </r>
  </si>
  <si>
    <r>
      <t>22 331 </t>
    </r>
    <r>
      <rPr>
        <i/>
        <sz val="10"/>
        <color rgb="FFCCCCCC"/>
        <rFont val="Inherit"/>
      </rPr>
      <t>(+121)</t>
    </r>
  </si>
  <si>
    <r>
      <t>1 358 215 </t>
    </r>
    <r>
      <rPr>
        <i/>
        <sz val="10"/>
        <color rgb="FFCCCCCC"/>
        <rFont val="Inherit"/>
      </rPr>
      <t>(+5 823)</t>
    </r>
  </si>
  <si>
    <r>
      <t>22 448 </t>
    </r>
    <r>
      <rPr>
        <i/>
        <sz val="10"/>
        <color rgb="FFCCCCCC"/>
        <rFont val="Inherit"/>
      </rPr>
      <t>(+117)</t>
    </r>
  </si>
  <si>
    <r>
      <t>1 365 812 </t>
    </r>
    <r>
      <rPr>
        <i/>
        <sz val="10"/>
        <color rgb="FFCCCCCC"/>
        <rFont val="Inherit"/>
      </rPr>
      <t>(+7 597)</t>
    </r>
  </si>
  <si>
    <r>
      <t>22 556 </t>
    </r>
    <r>
      <rPr>
        <i/>
        <sz val="10"/>
        <color rgb="FFCCCCCC"/>
        <rFont val="Inherit"/>
      </rPr>
      <t>(+108)</t>
    </r>
  </si>
  <si>
    <r>
      <t>1 372 705 </t>
    </r>
    <r>
      <rPr>
        <i/>
        <sz val="10"/>
        <color rgb="FFCCCCCC"/>
        <rFont val="Inherit"/>
      </rPr>
      <t>(+6 893)</t>
    </r>
  </si>
  <si>
    <r>
      <t>22 668 </t>
    </r>
    <r>
      <rPr>
        <i/>
        <sz val="10"/>
        <color rgb="FFCCCCCC"/>
        <rFont val="Inherit"/>
      </rPr>
      <t>(+112)</t>
    </r>
  </si>
  <si>
    <r>
      <t>1 380 151 </t>
    </r>
    <r>
      <rPr>
        <i/>
        <sz val="10"/>
        <color rgb="FF000000"/>
        <rFont val="Inherit"/>
      </rPr>
      <t>(+7 446)</t>
    </r>
  </si>
  <si>
    <r>
      <t>22 784 </t>
    </r>
    <r>
      <rPr>
        <i/>
        <sz val="10"/>
        <color rgb="FF000000"/>
        <rFont val="Inherit"/>
      </rPr>
      <t>(+116)</t>
    </r>
  </si>
  <si>
    <r>
      <t>1 387 775 </t>
    </r>
    <r>
      <rPr>
        <i/>
        <sz val="10"/>
        <color rgb="FF000000"/>
        <rFont val="Inherit"/>
      </rPr>
      <t>(+7 624)</t>
    </r>
  </si>
  <si>
    <r>
      <t>22 895 </t>
    </r>
    <r>
      <rPr>
        <i/>
        <sz val="10"/>
        <color rgb="FF000000"/>
        <rFont val="Inherit"/>
      </rPr>
      <t>(+111)</t>
    </r>
  </si>
  <si>
    <r>
      <t>1 394 332 </t>
    </r>
    <r>
      <rPr>
        <i/>
        <sz val="10"/>
        <color rgb="FFCCCCCC"/>
        <rFont val="Inherit"/>
      </rPr>
      <t>(+6 557)</t>
    </r>
  </si>
  <si>
    <r>
      <t>23 001 </t>
    </r>
    <r>
      <rPr>
        <i/>
        <sz val="10"/>
        <color rgb="FFCCCCCC"/>
        <rFont val="Inherit"/>
      </rPr>
      <t>(+106)</t>
    </r>
  </si>
  <si>
    <r>
      <t>1 399 830 </t>
    </r>
    <r>
      <rPr>
        <i/>
        <sz val="10"/>
        <color rgb="FFCCCCCC"/>
        <rFont val="Inherit"/>
      </rPr>
      <t>(+5 498)</t>
    </r>
  </si>
  <si>
    <r>
      <t>23 115 </t>
    </r>
    <r>
      <rPr>
        <i/>
        <sz val="10"/>
        <color rgb="FFCCCCCC"/>
        <rFont val="Inherit"/>
      </rPr>
      <t>(+114)</t>
    </r>
  </si>
  <si>
    <r>
      <t>1 405 451 </t>
    </r>
    <r>
      <rPr>
        <i/>
        <sz val="10"/>
        <color rgb="FFCCCCCC"/>
        <rFont val="Inherit"/>
      </rPr>
      <t>(+5 621)</t>
    </r>
  </si>
  <si>
    <r>
      <t>23 219 </t>
    </r>
    <r>
      <rPr>
        <i/>
        <sz val="10"/>
        <color rgb="FFCCCCCC"/>
        <rFont val="Inherit"/>
      </rPr>
      <t>(+104)</t>
    </r>
  </si>
  <si>
    <r>
      <t>1 411 491 </t>
    </r>
    <r>
      <rPr>
        <i/>
        <sz val="10"/>
        <color rgb="FFCCCCCC"/>
        <rFont val="Inherit"/>
      </rPr>
      <t>(+6 040)</t>
    </r>
  </si>
  <si>
    <r>
      <t>23 328 </t>
    </r>
    <r>
      <rPr>
        <i/>
        <sz val="10"/>
        <color rgb="FFCCCCCC"/>
        <rFont val="Inherit"/>
      </rPr>
      <t>(+109)</t>
    </r>
  </si>
  <si>
    <r>
      <t>1 418 134 </t>
    </r>
    <r>
      <rPr>
        <i/>
        <sz val="10"/>
        <color rgb="FFCCCCCC"/>
        <rFont val="Inherit"/>
      </rPr>
      <t>(+6 643)</t>
    </r>
  </si>
  <si>
    <r>
      <t>23 430 </t>
    </r>
    <r>
      <rPr>
        <i/>
        <sz val="10"/>
        <color rgb="FFCCCCCC"/>
        <rFont val="Inherit"/>
      </rPr>
      <t>(+102)</t>
    </r>
  </si>
  <si>
    <r>
      <t>1 423 828 </t>
    </r>
    <r>
      <rPr>
        <i/>
        <sz val="10"/>
        <color rgb="FF000000"/>
        <rFont val="Inherit"/>
      </rPr>
      <t>(+5 694)</t>
    </r>
  </si>
  <si>
    <r>
      <t>23 538 </t>
    </r>
    <r>
      <rPr>
        <i/>
        <sz val="10"/>
        <color rgb="FF000000"/>
        <rFont val="Inherit"/>
      </rPr>
      <t>(+108)</t>
    </r>
  </si>
  <si>
    <r>
      <t>1 429 238 </t>
    </r>
    <r>
      <rPr>
        <i/>
        <sz val="10"/>
        <color rgb="FF000000"/>
        <rFont val="Inherit"/>
      </rPr>
      <t>(+5 410)</t>
    </r>
  </si>
  <si>
    <r>
      <t>23 648 </t>
    </r>
    <r>
      <rPr>
        <i/>
        <sz val="10"/>
        <color rgb="FF000000"/>
        <rFont val="Inherit"/>
      </rPr>
      <t>(+110)</t>
    </r>
  </si>
  <si>
    <r>
      <t>1 434 641 </t>
    </r>
    <r>
      <rPr>
        <i/>
        <sz val="10"/>
        <color rgb="FFCCCCCC"/>
        <rFont val="Inherit"/>
      </rPr>
      <t>(+5 403)</t>
    </r>
  </si>
  <si>
    <r>
      <t>23 755 </t>
    </r>
    <r>
      <rPr>
        <i/>
        <sz val="10"/>
        <color rgb="FFCCCCCC"/>
        <rFont val="Inherit"/>
      </rPr>
      <t>(+107)</t>
    </r>
  </si>
  <si>
    <r>
      <t>1 439 632 </t>
    </r>
    <r>
      <rPr>
        <i/>
        <sz val="10"/>
        <color rgb="FFCCCCCC"/>
        <rFont val="Inherit"/>
      </rPr>
      <t>(+4 991)</t>
    </r>
  </si>
  <si>
    <r>
      <t>23 858 </t>
    </r>
    <r>
      <rPr>
        <i/>
        <sz val="10"/>
        <color rgb="FFCCCCCC"/>
        <rFont val="Inherit"/>
      </rPr>
      <t>(+103)</t>
    </r>
  </si>
  <si>
    <r>
      <t>1 443 598 </t>
    </r>
    <r>
      <rPr>
        <i/>
        <sz val="10"/>
        <color rgb="FFCCCCCC"/>
        <rFont val="Inherit"/>
      </rPr>
      <t>(+3 966)</t>
    </r>
  </si>
  <si>
    <r>
      <t>23 967 </t>
    </r>
    <r>
      <rPr>
        <i/>
        <sz val="10"/>
        <color rgb="FFCCCCCC"/>
        <rFont val="Inherit"/>
      </rPr>
      <t>(+109)</t>
    </r>
  </si>
  <si>
    <r>
      <t>1 448 835 </t>
    </r>
    <r>
      <rPr>
        <i/>
        <sz val="10"/>
        <color rgb="FFCCCCCC"/>
        <rFont val="Inherit"/>
      </rPr>
      <t>(+5 237)</t>
    </r>
  </si>
  <si>
    <r>
      <t>24 068 </t>
    </r>
    <r>
      <rPr>
        <i/>
        <sz val="10"/>
        <color rgb="FFCCCCCC"/>
        <rFont val="Inherit"/>
      </rPr>
      <t>(+101)</t>
    </r>
  </si>
  <si>
    <r>
      <t>1 454 217 </t>
    </r>
    <r>
      <rPr>
        <i/>
        <sz val="10"/>
        <color rgb="FFCCCCCC"/>
        <rFont val="Inherit"/>
      </rPr>
      <t>(+5 382)</t>
    </r>
  </si>
  <si>
    <r>
      <t>24 173 </t>
    </r>
    <r>
      <rPr>
        <i/>
        <sz val="10"/>
        <color rgb="FFCCCCCC"/>
        <rFont val="Inherit"/>
      </rPr>
      <t>(+105)</t>
    </r>
  </si>
  <si>
    <r>
      <t>1 458 778 </t>
    </r>
    <r>
      <rPr>
        <i/>
        <sz val="10"/>
        <color rgb="FF000000"/>
        <rFont val="Inherit"/>
      </rPr>
      <t>(+4 561)</t>
    </r>
  </si>
  <si>
    <r>
      <t>24 275 </t>
    </r>
    <r>
      <rPr>
        <i/>
        <sz val="10"/>
        <color rgb="FF000000"/>
        <rFont val="Inherit"/>
      </rPr>
      <t>(+102)</t>
    </r>
  </si>
  <si>
    <r>
      <t>1 463 135 </t>
    </r>
    <r>
      <rPr>
        <i/>
        <sz val="10"/>
        <color rgb="FF000000"/>
        <rFont val="Inherit"/>
      </rPr>
      <t>(+4 357)</t>
    </r>
  </si>
  <si>
    <r>
      <t>24 381 </t>
    </r>
    <r>
      <rPr>
        <i/>
        <sz val="10"/>
        <color rgb="FF000000"/>
        <rFont val="Inherit"/>
      </rPr>
      <t>(+106)</t>
    </r>
  </si>
  <si>
    <r>
      <t>1 467 142 </t>
    </r>
    <r>
      <rPr>
        <i/>
        <sz val="10"/>
        <color rgb="FFCCCCCC"/>
        <rFont val="Inherit"/>
      </rPr>
      <t>(+4 007)</t>
    </r>
  </si>
  <si>
    <r>
      <t>24 484 </t>
    </r>
    <r>
      <rPr>
        <i/>
        <sz val="10"/>
        <color rgb="FFCCCCCC"/>
        <rFont val="Inherit"/>
      </rPr>
      <t>(+103)</t>
    </r>
  </si>
  <si>
    <r>
      <t>1 470 330 </t>
    </r>
    <r>
      <rPr>
        <i/>
        <sz val="10"/>
        <color rgb="FFCCCCCC"/>
        <rFont val="Inherit"/>
      </rPr>
      <t>(+3 188)</t>
    </r>
  </si>
  <si>
    <r>
      <t>24 585 </t>
    </r>
    <r>
      <rPr>
        <i/>
        <sz val="10"/>
        <color rgb="FFCCCCCC"/>
        <rFont val="Inherit"/>
      </rPr>
      <t>(+101)</t>
    </r>
  </si>
  <si>
    <r>
      <t>1 473 584 </t>
    </r>
    <r>
      <rPr>
        <i/>
        <sz val="10"/>
        <color rgb="FFCCCCCC"/>
        <rFont val="Inherit"/>
      </rPr>
      <t>(+3 254)</t>
    </r>
  </si>
  <si>
    <r>
      <t>24 689 </t>
    </r>
    <r>
      <rPr>
        <i/>
        <sz val="10"/>
        <color rgb="FFCCCCCC"/>
        <rFont val="Inherit"/>
      </rPr>
      <t>(+104)</t>
    </r>
  </si>
  <si>
    <r>
      <t>1 477 871 </t>
    </r>
    <r>
      <rPr>
        <i/>
        <sz val="10"/>
        <color rgb="FFCCCCCC"/>
        <rFont val="Inherit"/>
      </rPr>
      <t>(+4 287)</t>
    </r>
  </si>
  <si>
    <r>
      <t>24 791 </t>
    </r>
    <r>
      <rPr>
        <i/>
        <sz val="10"/>
        <color rgb="FFCCCCCC"/>
        <rFont val="Inherit"/>
      </rPr>
      <t>(+102)</t>
    </r>
  </si>
  <si>
    <r>
      <t>1 481 296 </t>
    </r>
    <r>
      <rPr>
        <i/>
        <sz val="10"/>
        <color rgb="FFCCCCCC"/>
        <rFont val="Inherit"/>
      </rPr>
      <t>(+3 425)</t>
    </r>
  </si>
  <si>
    <r>
      <t>24 898 </t>
    </r>
    <r>
      <rPr>
        <i/>
        <sz val="10"/>
        <color rgb="FFCCCCCC"/>
        <rFont val="Inherit"/>
      </rPr>
      <t>(+107)</t>
    </r>
  </si>
  <si>
    <r>
      <t>1 484 672 </t>
    </r>
    <r>
      <rPr>
        <i/>
        <sz val="10"/>
        <color rgb="FF000000"/>
        <rFont val="Inherit"/>
      </rPr>
      <t>(+3 376)</t>
    </r>
  </si>
  <si>
    <r>
      <t>25 003 </t>
    </r>
    <r>
      <rPr>
        <i/>
        <sz val="10"/>
        <color rgb="FF000000"/>
        <rFont val="Inherit"/>
      </rPr>
      <t>(+105)</t>
    </r>
  </si>
  <si>
    <r>
      <t>1 488 078 </t>
    </r>
    <r>
      <rPr>
        <i/>
        <sz val="10"/>
        <color rgb="FF000000"/>
        <rFont val="Inherit"/>
      </rPr>
      <t>(+3 406)</t>
    </r>
  </si>
  <si>
    <r>
      <t>25 106 </t>
    </r>
    <r>
      <rPr>
        <i/>
        <sz val="10"/>
        <color rgb="FF000000"/>
        <rFont val="Inherit"/>
      </rPr>
      <t>(+103)</t>
    </r>
  </si>
  <si>
    <r>
      <t>1 490 707 </t>
    </r>
    <r>
      <rPr>
        <i/>
        <sz val="10"/>
        <color rgb="FFCCCCCC"/>
        <rFont val="Inherit"/>
      </rPr>
      <t>(+2 629)</t>
    </r>
  </si>
  <si>
    <r>
      <t>25 207 </t>
    </r>
    <r>
      <rPr>
        <i/>
        <sz val="10"/>
        <color rgb="FFCCCCCC"/>
        <rFont val="Inherit"/>
      </rPr>
      <t>(+101)</t>
    </r>
  </si>
  <si>
    <r>
      <t>1 493 330 </t>
    </r>
    <r>
      <rPr>
        <i/>
        <sz val="10"/>
        <color rgb="FFCCCCCC"/>
        <rFont val="Inherit"/>
      </rPr>
      <t>(+2 623)</t>
    </r>
  </si>
  <si>
    <r>
      <t>25 305 </t>
    </r>
    <r>
      <rPr>
        <i/>
        <sz val="10"/>
        <color rgb="FFCCCCCC"/>
        <rFont val="Inherit"/>
      </rPr>
      <t>(+98)</t>
    </r>
  </si>
  <si>
    <r>
      <t>1 495 775 </t>
    </r>
    <r>
      <rPr>
        <i/>
        <sz val="10"/>
        <color rgb="FFCCCCCC"/>
        <rFont val="Inherit"/>
      </rPr>
      <t>(+2 445)</t>
    </r>
  </si>
  <si>
    <r>
      <t>25 398 </t>
    </r>
    <r>
      <rPr>
        <i/>
        <sz val="10"/>
        <color rgb="FFCCCCCC"/>
        <rFont val="Inherit"/>
      </rPr>
      <t>(+93)</t>
    </r>
  </si>
  <si>
    <r>
      <t>1 499 131 </t>
    </r>
    <r>
      <rPr>
        <i/>
        <sz val="10"/>
        <color rgb="FFCCCCCC"/>
        <rFont val="Inherit"/>
      </rPr>
      <t>(+3 356)</t>
    </r>
  </si>
  <si>
    <r>
      <t>25 477 </t>
    </r>
    <r>
      <rPr>
        <i/>
        <sz val="10"/>
        <color rgb="FFCCCCCC"/>
        <rFont val="Inherit"/>
      </rPr>
      <t>(+79)</t>
    </r>
  </si>
  <si>
    <r>
      <t>1 502 612 </t>
    </r>
    <r>
      <rPr>
        <i/>
        <sz val="10"/>
        <color rgb="FFCCCCCC"/>
        <rFont val="Inherit"/>
      </rPr>
      <t>(+3 481)</t>
    </r>
  </si>
  <si>
    <r>
      <t>25 553 </t>
    </r>
    <r>
      <rPr>
        <i/>
        <sz val="10"/>
        <color rgb="FFCCCCCC"/>
        <rFont val="Inherit"/>
      </rPr>
      <t>(+76)</t>
    </r>
  </si>
  <si>
    <r>
      <t>1 506 126 </t>
    </r>
    <r>
      <rPr>
        <i/>
        <sz val="10"/>
        <color rgb="FF000000"/>
        <rFont val="Inherit"/>
      </rPr>
      <t>(+3 514)</t>
    </r>
  </si>
  <si>
    <r>
      <t>25 626 </t>
    </r>
    <r>
      <rPr>
        <i/>
        <sz val="10"/>
        <color rgb="FF000000"/>
        <rFont val="Inherit"/>
      </rPr>
      <t>(+73)</t>
    </r>
  </si>
  <si>
    <r>
      <t>1 508 610 </t>
    </r>
    <r>
      <rPr>
        <i/>
        <sz val="10"/>
        <color rgb="FF000000"/>
        <rFont val="Inherit"/>
      </rPr>
      <t>(+2 484)</t>
    </r>
  </si>
  <si>
    <r>
      <t>25 704 </t>
    </r>
    <r>
      <rPr>
        <i/>
        <sz val="10"/>
        <color rgb="FF000000"/>
        <rFont val="Inherit"/>
      </rPr>
      <t>(+78)</t>
    </r>
  </si>
  <si>
    <r>
      <t>1 511 940 </t>
    </r>
    <r>
      <rPr>
        <i/>
        <sz val="10"/>
        <color rgb="FFCCCCCC"/>
        <rFont val="Inherit"/>
      </rPr>
      <t>(+3 330)</t>
    </r>
  </si>
  <si>
    <r>
      <t>25 779 </t>
    </r>
    <r>
      <rPr>
        <i/>
        <sz val="10"/>
        <color rgb="FFCCCCCC"/>
        <rFont val="Inherit"/>
      </rPr>
      <t>(+75)</t>
    </r>
  </si>
  <si>
    <r>
      <t>1 513 892 </t>
    </r>
    <r>
      <rPr>
        <i/>
        <sz val="10"/>
        <color rgb="FFCCCCCC"/>
        <rFont val="Inherit"/>
      </rPr>
      <t>(+1 952)</t>
    </r>
  </si>
  <si>
    <r>
      <t>25 850 </t>
    </r>
    <r>
      <rPr>
        <i/>
        <sz val="10"/>
        <color rgb="FFCCCCCC"/>
        <rFont val="Inherit"/>
      </rPr>
      <t>(+71)</t>
    </r>
  </si>
  <si>
    <r>
      <t>1 516 394 </t>
    </r>
    <r>
      <rPr>
        <i/>
        <sz val="10"/>
        <color rgb="FFCCCCCC"/>
        <rFont val="Inherit"/>
      </rPr>
      <t>(+2 502)</t>
    </r>
  </si>
  <si>
    <r>
      <t>25 926 </t>
    </r>
    <r>
      <rPr>
        <i/>
        <sz val="10"/>
        <color rgb="FFCCCCCC"/>
        <rFont val="Inherit"/>
      </rPr>
      <t>(+76)</t>
    </r>
  </si>
  <si>
    <r>
      <t>1 519 621 </t>
    </r>
    <r>
      <rPr>
        <i/>
        <sz val="10"/>
        <color rgb="FFCCCCCC"/>
        <rFont val="Inherit"/>
      </rPr>
      <t>(+3 227)</t>
    </r>
  </si>
  <si>
    <r>
      <t>25 994 </t>
    </r>
    <r>
      <rPr>
        <i/>
        <sz val="10"/>
        <color rgb="FFCCCCCC"/>
        <rFont val="Inherit"/>
      </rPr>
      <t>(+68)</t>
    </r>
  </si>
  <si>
    <r>
      <t>1 522 204 </t>
    </r>
    <r>
      <rPr>
        <i/>
        <sz val="10"/>
        <color rgb="FFCCCCCC"/>
        <rFont val="Inherit"/>
      </rPr>
      <t>(+2 583)</t>
    </r>
  </si>
  <si>
    <r>
      <t>26 059 </t>
    </r>
    <r>
      <rPr>
        <i/>
        <sz val="10"/>
        <color rgb="FFCCCCCC"/>
        <rFont val="Inherit"/>
      </rPr>
      <t>(+65)</t>
    </r>
  </si>
  <si>
    <r>
      <t>1 524 439 </t>
    </r>
    <r>
      <rPr>
        <i/>
        <sz val="10"/>
        <color rgb="FF000000"/>
        <rFont val="Inherit"/>
      </rPr>
      <t>(+2 235)</t>
    </r>
  </si>
  <si>
    <r>
      <t>26 126 </t>
    </r>
    <r>
      <rPr>
        <i/>
        <sz val="10"/>
        <color rgb="FF000000"/>
        <rFont val="Inherit"/>
      </rPr>
      <t>(+67)</t>
    </r>
  </si>
  <si>
    <r>
      <t>1 527 200 </t>
    </r>
    <r>
      <rPr>
        <i/>
        <sz val="10"/>
        <color rgb="FF000000"/>
        <rFont val="Inherit"/>
      </rPr>
      <t>(+2 761)</t>
    </r>
  </si>
  <si>
    <r>
      <t>26 189 </t>
    </r>
    <r>
      <rPr>
        <i/>
        <sz val="10"/>
        <color rgb="FF000000"/>
        <rFont val="Inherit"/>
      </rPr>
      <t>(+63)</t>
    </r>
  </si>
  <si>
    <r>
      <t>1 529 350 </t>
    </r>
    <r>
      <rPr>
        <i/>
        <sz val="10"/>
        <color rgb="FFCCCCCC"/>
        <rFont val="Inherit"/>
      </rPr>
      <t>(+2 150)</t>
    </r>
  </si>
  <si>
    <r>
      <t>26 248 </t>
    </r>
    <r>
      <rPr>
        <i/>
        <sz val="10"/>
        <color rgb="FFCCCCCC"/>
        <rFont val="Inherit"/>
      </rPr>
      <t>(+59)</t>
    </r>
  </si>
  <si>
    <r>
      <t>1 530 989 </t>
    </r>
    <r>
      <rPr>
        <i/>
        <sz val="10"/>
        <color rgb="FFCCCCCC"/>
        <rFont val="Inherit"/>
      </rPr>
      <t>(+1 639)</t>
    </r>
  </si>
  <si>
    <r>
      <t>26 309 </t>
    </r>
    <r>
      <rPr>
        <i/>
        <sz val="10"/>
        <color rgb="FFCCCCCC"/>
        <rFont val="Inherit"/>
      </rPr>
      <t>(+61)</t>
    </r>
  </si>
  <si>
    <r>
      <t>1 533 065 </t>
    </r>
    <r>
      <rPr>
        <i/>
        <sz val="10"/>
        <color rgb="FFCCCCCC"/>
        <rFont val="Inherit"/>
      </rPr>
      <t>(+2 076)</t>
    </r>
  </si>
  <si>
    <r>
      <t>26 367 </t>
    </r>
    <r>
      <rPr>
        <i/>
        <sz val="10"/>
        <color rgb="FFCCCCCC"/>
        <rFont val="Inherit"/>
      </rPr>
      <t>(+58)</t>
    </r>
  </si>
  <si>
    <r>
      <t>1 535 359 </t>
    </r>
    <r>
      <rPr>
        <i/>
        <sz val="10"/>
        <color rgb="FFCCCCCC"/>
        <rFont val="Inherit"/>
      </rPr>
      <t>(+2 294)</t>
    </r>
  </si>
  <si>
    <r>
      <t>26 423 </t>
    </r>
    <r>
      <rPr>
        <i/>
        <sz val="10"/>
        <color rgb="FFCCCCCC"/>
        <rFont val="Inherit"/>
      </rPr>
      <t>(+56)</t>
    </r>
  </si>
  <si>
    <r>
      <t>1 537 888 </t>
    </r>
    <r>
      <rPr>
        <i/>
        <sz val="10"/>
        <color rgb="FFCCCCCC"/>
        <rFont val="Inherit"/>
      </rPr>
      <t>(+2 529)</t>
    </r>
  </si>
  <si>
    <r>
      <t>26 482 </t>
    </r>
    <r>
      <rPr>
        <i/>
        <sz val="10"/>
        <color rgb="FFCCCCCC"/>
        <rFont val="Inherit"/>
      </rPr>
      <t>(+59)</t>
    </r>
  </si>
  <si>
    <r>
      <t>1 540 205 </t>
    </r>
    <r>
      <rPr>
        <i/>
        <sz val="10"/>
        <color rgb="FF000000"/>
        <rFont val="Inherit"/>
      </rPr>
      <t>(+2 317)</t>
    </r>
  </si>
  <si>
    <r>
      <t>26 539 </t>
    </r>
    <r>
      <rPr>
        <i/>
        <sz val="10"/>
        <color rgb="FF000000"/>
        <rFont val="Inherit"/>
      </rPr>
      <t>(+57)</t>
    </r>
  </si>
  <si>
    <r>
      <t>1 542 159 </t>
    </r>
    <r>
      <rPr>
        <i/>
        <sz val="10"/>
        <color rgb="FF000000"/>
        <rFont val="Inherit"/>
      </rPr>
      <t>(+1 954)</t>
    </r>
  </si>
  <si>
    <r>
      <t>26 597 </t>
    </r>
    <r>
      <rPr>
        <i/>
        <sz val="10"/>
        <color rgb="FF000000"/>
        <rFont val="Inherit"/>
      </rPr>
      <t>(+58)</t>
    </r>
  </si>
  <si>
    <r>
      <t>1 543 648 </t>
    </r>
    <r>
      <rPr>
        <i/>
        <sz val="10"/>
        <color rgb="FFCCCCCC"/>
        <rFont val="Inherit"/>
      </rPr>
      <t>(+1 489)</t>
    </r>
  </si>
  <si>
    <r>
      <t>26 651 </t>
    </r>
    <r>
      <rPr>
        <i/>
        <sz val="10"/>
        <color rgb="FFCCCCCC"/>
        <rFont val="Inherit"/>
      </rPr>
      <t>(+54)</t>
    </r>
  </si>
  <si>
    <r>
      <t>1 545 654 </t>
    </r>
    <r>
      <rPr>
        <i/>
        <sz val="10"/>
        <color rgb="FFCCCCCC"/>
        <rFont val="Inherit"/>
      </rPr>
      <t>(+2 006)</t>
    </r>
  </si>
  <si>
    <r>
      <t>26 707 </t>
    </r>
    <r>
      <rPr>
        <i/>
        <sz val="10"/>
        <color rgb="FFCCCCCC"/>
        <rFont val="Inherit"/>
      </rPr>
      <t>(+56)</t>
    </r>
  </si>
  <si>
    <r>
      <t>1 547 244 </t>
    </r>
    <r>
      <rPr>
        <i/>
        <sz val="10"/>
        <color rgb="FFCCCCCC"/>
        <rFont val="Inherit"/>
      </rPr>
      <t>(+1 590)</t>
    </r>
  </si>
  <si>
    <r>
      <t>26 766 </t>
    </r>
    <r>
      <rPr>
        <i/>
        <sz val="10"/>
        <color rgb="FFCCCCCC"/>
        <rFont val="Inherit"/>
      </rPr>
      <t>(+59)</t>
    </r>
  </si>
  <si>
    <r>
      <t>1 549 386 </t>
    </r>
    <r>
      <rPr>
        <i/>
        <sz val="10"/>
        <color rgb="FFCCCCCC"/>
        <rFont val="Inherit"/>
      </rPr>
      <t>(+2 142)</t>
    </r>
  </si>
  <si>
    <r>
      <t>26 820 </t>
    </r>
    <r>
      <rPr>
        <i/>
        <sz val="10"/>
        <color rgb="FFCCCCCC"/>
        <rFont val="Inherit"/>
      </rPr>
      <t>(+54)</t>
    </r>
  </si>
  <si>
    <r>
      <t>1 551 311 </t>
    </r>
    <r>
      <rPr>
        <i/>
        <sz val="10"/>
        <color rgb="FFCCCCCC"/>
        <rFont val="Inherit"/>
      </rPr>
      <t>(+1 925)</t>
    </r>
  </si>
  <si>
    <r>
      <t>26 872 </t>
    </r>
    <r>
      <rPr>
        <i/>
        <sz val="10"/>
        <color rgb="FFCCCCCC"/>
        <rFont val="Inherit"/>
      </rPr>
      <t>(+52)</t>
    </r>
  </si>
  <si>
    <r>
      <t>1 553 163 </t>
    </r>
    <r>
      <rPr>
        <i/>
        <sz val="10"/>
        <color rgb="FF000000"/>
        <rFont val="Inherit"/>
      </rPr>
      <t>(+1 852)</t>
    </r>
  </si>
  <si>
    <r>
      <t>26 927 </t>
    </r>
    <r>
      <rPr>
        <i/>
        <sz val="10"/>
        <color rgb="FF000000"/>
        <rFont val="Inherit"/>
      </rPr>
      <t>(+55)</t>
    </r>
  </si>
  <si>
    <r>
      <t>1 554 824 </t>
    </r>
    <r>
      <rPr>
        <i/>
        <sz val="10"/>
        <color rgb="FF000000"/>
        <rFont val="Inherit"/>
      </rPr>
      <t>(+1 661)</t>
    </r>
  </si>
  <si>
    <r>
      <t>26 978 </t>
    </r>
    <r>
      <rPr>
        <i/>
        <sz val="10"/>
        <color rgb="FF000000"/>
        <rFont val="Inherit"/>
      </rPr>
      <t>(+51)</t>
    </r>
  </si>
  <si>
    <r>
      <t>1 556 282 </t>
    </r>
    <r>
      <rPr>
        <i/>
        <sz val="10"/>
        <color rgb="FFCCCCCC"/>
        <rFont val="Inherit"/>
      </rPr>
      <t>(+1 458)</t>
    </r>
  </si>
  <si>
    <r>
      <t>27 031 </t>
    </r>
    <r>
      <rPr>
        <i/>
        <sz val="10"/>
        <color rgb="FFCCCCCC"/>
        <rFont val="Inherit"/>
      </rPr>
      <t>(+53)</t>
    </r>
  </si>
  <si>
    <r>
      <t>1 557 387 </t>
    </r>
    <r>
      <rPr>
        <i/>
        <sz val="10"/>
        <color rgb="FFCCCCCC"/>
        <rFont val="Inherit"/>
      </rPr>
      <t>(+1 105)</t>
    </r>
  </si>
  <si>
    <r>
      <t>27 087 </t>
    </r>
    <r>
      <rPr>
        <i/>
        <sz val="10"/>
        <color rgb="FFCCCCCC"/>
        <rFont val="Inherit"/>
      </rPr>
      <t>(+56)</t>
    </r>
  </si>
  <si>
    <r>
      <t>1 558 789 </t>
    </r>
    <r>
      <rPr>
        <i/>
        <sz val="10"/>
        <color rgb="FFCCCCCC"/>
        <rFont val="Inherit"/>
      </rPr>
      <t>(+1 402)</t>
    </r>
  </si>
  <si>
    <r>
      <t>27 139 </t>
    </r>
    <r>
      <rPr>
        <i/>
        <sz val="10"/>
        <color rgb="FFCCCCCC"/>
        <rFont val="Inherit"/>
      </rPr>
      <t>(+52)</t>
    </r>
  </si>
  <si>
    <r>
      <t>1 560 501 </t>
    </r>
    <r>
      <rPr>
        <i/>
        <sz val="10"/>
        <color rgb="FFCCCCCC"/>
        <rFont val="Inherit"/>
      </rPr>
      <t>(+1 712)</t>
    </r>
  </si>
  <si>
    <r>
      <t>27 193 </t>
    </r>
    <r>
      <rPr>
        <i/>
        <sz val="10"/>
        <color rgb="FFCCCCCC"/>
        <rFont val="Inherit"/>
      </rPr>
      <t>(+54)</t>
    </r>
  </si>
  <si>
    <r>
      <t>1 562 010 </t>
    </r>
    <r>
      <rPr>
        <i/>
        <sz val="10"/>
        <color rgb="FFCCCCCC"/>
        <rFont val="Inherit"/>
      </rPr>
      <t>(+1 509)</t>
    </r>
  </si>
  <si>
    <r>
      <t>27 244 </t>
    </r>
    <r>
      <rPr>
        <i/>
        <sz val="10"/>
        <color rgb="FFCCCCCC"/>
        <rFont val="Inherit"/>
      </rPr>
      <t>(+51)</t>
    </r>
  </si>
  <si>
    <r>
      <t>1 563 508 </t>
    </r>
    <r>
      <rPr>
        <i/>
        <sz val="10"/>
        <color rgb="FF000000"/>
        <rFont val="Inherit"/>
      </rPr>
      <t>(+1 498)</t>
    </r>
  </si>
  <si>
    <r>
      <t>27 299 </t>
    </r>
    <r>
      <rPr>
        <i/>
        <sz val="10"/>
        <color rgb="FF000000"/>
        <rFont val="Inherit"/>
      </rPr>
      <t>(+55)</t>
    </r>
  </si>
  <si>
    <r>
      <t>1 564 952 </t>
    </r>
    <r>
      <rPr>
        <i/>
        <sz val="10"/>
        <color rgb="FF000000"/>
        <rFont val="Inherit"/>
      </rPr>
      <t>(+1 444)</t>
    </r>
  </si>
  <si>
    <r>
      <t>27 351 </t>
    </r>
    <r>
      <rPr>
        <i/>
        <sz val="10"/>
        <color rgb="FF000000"/>
        <rFont val="Inherit"/>
      </rPr>
      <t>(+52)</t>
    </r>
  </si>
  <si>
    <r>
      <t>1 566 376 </t>
    </r>
    <r>
      <rPr>
        <i/>
        <sz val="10"/>
        <color rgb="FFCCCCCC"/>
        <rFont val="Inherit"/>
      </rPr>
      <t>(+1 424)</t>
    </r>
  </si>
  <si>
    <r>
      <t>27 401 </t>
    </r>
    <r>
      <rPr>
        <i/>
        <sz val="10"/>
        <color rgb="FFCCCCCC"/>
        <rFont val="Inherit"/>
      </rPr>
      <t>(+50)</t>
    </r>
  </si>
  <si>
    <r>
      <t>1 567 538 </t>
    </r>
    <r>
      <rPr>
        <i/>
        <sz val="10"/>
        <color rgb="FFCCCCCC"/>
        <rFont val="Inherit"/>
      </rPr>
      <t>(+1 162)</t>
    </r>
  </si>
  <si>
    <r>
      <t>27 445 </t>
    </r>
    <r>
      <rPr>
        <i/>
        <sz val="10"/>
        <color rgb="FFCCCCCC"/>
        <rFont val="Inherit"/>
      </rPr>
      <t>(+44)</t>
    </r>
  </si>
  <si>
    <r>
      <t>1 568 767 </t>
    </r>
    <r>
      <rPr>
        <i/>
        <sz val="10"/>
        <color rgb="FFCCCCCC"/>
        <rFont val="Inherit"/>
      </rPr>
      <t>(+1 229)</t>
    </r>
  </si>
  <si>
    <r>
      <t>27 492 </t>
    </r>
    <r>
      <rPr>
        <i/>
        <sz val="10"/>
        <color rgb="FFCCCCCC"/>
        <rFont val="Inherit"/>
      </rPr>
      <t>(+47)</t>
    </r>
  </si>
  <si>
    <r>
      <t>1 570 631 </t>
    </r>
    <r>
      <rPr>
        <i/>
        <sz val="10"/>
        <color rgb="FFCCCCCC"/>
        <rFont val="Inherit"/>
      </rPr>
      <t>(+1 864)</t>
    </r>
  </si>
  <si>
    <r>
      <t>27 543 </t>
    </r>
    <r>
      <rPr>
        <i/>
        <sz val="10"/>
        <color rgb="FFCCCCCC"/>
        <rFont val="Inherit"/>
      </rPr>
      <t>(+51)</t>
    </r>
  </si>
  <si>
    <r>
      <t>1 572 264 </t>
    </r>
    <r>
      <rPr>
        <i/>
        <sz val="10"/>
        <color rgb="FFCCCCCC"/>
        <rFont val="Inherit"/>
      </rPr>
      <t>(+1 633)</t>
    </r>
  </si>
  <si>
    <r>
      <t>27 593 </t>
    </r>
    <r>
      <rPr>
        <i/>
        <sz val="10"/>
        <color rgb="FFCCCCCC"/>
        <rFont val="Inherit"/>
      </rPr>
      <t>(+50)</t>
    </r>
  </si>
  <si>
    <r>
      <t>1 573 813 </t>
    </r>
    <r>
      <rPr>
        <i/>
        <sz val="10"/>
        <color rgb="FF000000"/>
        <rFont val="Inherit"/>
      </rPr>
      <t>(+1 549)</t>
    </r>
  </si>
  <si>
    <r>
      <t>27 648 </t>
    </r>
    <r>
      <rPr>
        <i/>
        <sz val="10"/>
        <color rgb="FF000000"/>
        <rFont val="Inherit"/>
      </rPr>
      <t>(+55)</t>
    </r>
  </si>
  <si>
    <r>
      <t>1 575 355 </t>
    </r>
    <r>
      <rPr>
        <i/>
        <sz val="10"/>
        <color rgb="FF000000"/>
        <rFont val="Inherit"/>
      </rPr>
      <t>(+1 542)</t>
    </r>
  </si>
  <si>
    <r>
      <t>27 696 </t>
    </r>
    <r>
      <rPr>
        <i/>
        <sz val="10"/>
        <color rgb="FF000000"/>
        <rFont val="Inherit"/>
      </rPr>
      <t>(+48)</t>
    </r>
  </si>
  <si>
    <r>
      <t>1 576 818 </t>
    </r>
    <r>
      <rPr>
        <i/>
        <sz val="10"/>
        <color rgb="FFCCCCCC"/>
        <rFont val="Inherit"/>
      </rPr>
      <t>(+1 463)</t>
    </r>
  </si>
  <si>
    <r>
      <t>27 742 </t>
    </r>
    <r>
      <rPr>
        <i/>
        <sz val="10"/>
        <color rgb="FFCCCCCC"/>
        <rFont val="Inherit"/>
      </rPr>
      <t>(+46)</t>
    </r>
  </si>
  <si>
    <r>
      <t>1 578 005 </t>
    </r>
    <r>
      <rPr>
        <i/>
        <sz val="10"/>
        <color rgb="FFCCCCCC"/>
        <rFont val="Inherit"/>
      </rPr>
      <t>(+1 187)</t>
    </r>
  </si>
  <si>
    <r>
      <t>27 787 </t>
    </r>
    <r>
      <rPr>
        <i/>
        <sz val="10"/>
        <color rgb="FFCCCCCC"/>
        <rFont val="Inherit"/>
      </rPr>
      <t>(+45)</t>
    </r>
  </si>
  <si>
    <r>
      <t>1 579 274 </t>
    </r>
    <r>
      <rPr>
        <i/>
        <sz val="10"/>
        <color rgb="FFCCCCCC"/>
        <rFont val="Inherit"/>
      </rPr>
      <t>(+1 269)</t>
    </r>
  </si>
  <si>
    <r>
      <t>27 835 </t>
    </r>
    <r>
      <rPr>
        <i/>
        <sz val="10"/>
        <color rgb="FFCCCCCC"/>
        <rFont val="Inherit"/>
      </rPr>
      <t>(+48)</t>
    </r>
  </si>
  <si>
    <r>
      <t>1 581 075 </t>
    </r>
    <r>
      <rPr>
        <i/>
        <sz val="10"/>
        <color rgb="FFCCCCCC"/>
        <rFont val="Inherit"/>
      </rPr>
      <t>(+1 801)</t>
    </r>
  </si>
  <si>
    <r>
      <t>27 887 </t>
    </r>
    <r>
      <rPr>
        <i/>
        <sz val="10"/>
        <color rgb="FFCCCCCC"/>
        <rFont val="Inherit"/>
      </rPr>
      <t>(+52)</t>
    </r>
  </si>
  <si>
    <r>
      <t>1 582 641 </t>
    </r>
    <r>
      <rPr>
        <i/>
        <sz val="10"/>
        <color rgb="FFCCCCCC"/>
        <rFont val="Inherit"/>
      </rPr>
      <t>(+1 566)</t>
    </r>
  </si>
  <si>
    <r>
      <t>27 935 </t>
    </r>
    <r>
      <rPr>
        <i/>
        <sz val="10"/>
        <color rgb="FFCCCCCC"/>
        <rFont val="Inherit"/>
      </rPr>
      <t>(+48)</t>
    </r>
  </si>
  <si>
    <r>
      <t>1 584 581 </t>
    </r>
    <r>
      <rPr>
        <i/>
        <sz val="10"/>
        <color rgb="FF000000"/>
        <rFont val="Inherit"/>
      </rPr>
      <t>(+1 940)</t>
    </r>
  </si>
  <si>
    <r>
      <t>27 981 </t>
    </r>
    <r>
      <rPr>
        <i/>
        <sz val="10"/>
        <color rgb="FF000000"/>
        <rFont val="Inherit"/>
      </rPr>
      <t>(+46)</t>
    </r>
  </si>
  <si>
    <r>
      <t>1 586 173 </t>
    </r>
    <r>
      <rPr>
        <i/>
        <sz val="10"/>
        <color rgb="FF000000"/>
        <rFont val="Inherit"/>
      </rPr>
      <t>(+1 592)</t>
    </r>
  </si>
  <si>
    <r>
      <t>28 023 </t>
    </r>
    <r>
      <rPr>
        <i/>
        <sz val="10"/>
        <color rgb="FF000000"/>
        <rFont val="Inherit"/>
      </rPr>
      <t>(+42)</t>
    </r>
  </si>
  <si>
    <r>
      <t>1 588 195 </t>
    </r>
    <r>
      <rPr>
        <i/>
        <sz val="10"/>
        <color rgb="FFCCCCCC"/>
        <rFont val="Inherit"/>
      </rPr>
      <t>(+2 022)</t>
    </r>
  </si>
  <si>
    <r>
      <t>28 064 </t>
    </r>
    <r>
      <rPr>
        <i/>
        <sz val="10"/>
        <color rgb="FFCCCCCC"/>
        <rFont val="Inherit"/>
      </rPr>
      <t>(+41)</t>
    </r>
  </si>
  <si>
    <r>
      <t>1 589 804 </t>
    </r>
    <r>
      <rPr>
        <i/>
        <sz val="10"/>
        <color rgb="FFCCCCCC"/>
        <rFont val="Inherit"/>
      </rPr>
      <t>(+1 609)</t>
    </r>
  </si>
  <si>
    <r>
      <t>28 111 </t>
    </r>
    <r>
      <rPr>
        <i/>
        <sz val="10"/>
        <color rgb="FFCCCCCC"/>
        <rFont val="Inherit"/>
      </rPr>
      <t>(+47)</t>
    </r>
  </si>
  <si>
    <r>
      <t>1 591 642 </t>
    </r>
    <r>
      <rPr>
        <i/>
        <sz val="10"/>
        <color rgb="FFCCCCCC"/>
        <rFont val="Inherit"/>
      </rPr>
      <t>(+1 838)</t>
    </r>
  </si>
  <si>
    <r>
      <t>28 160 </t>
    </r>
    <r>
      <rPr>
        <i/>
        <sz val="10"/>
        <color rgb="FFCCCCCC"/>
        <rFont val="Inherit"/>
      </rPr>
      <t>(+49)</t>
    </r>
  </si>
  <si>
    <r>
      <t>1 594 121 </t>
    </r>
    <r>
      <rPr>
        <i/>
        <sz val="10"/>
        <color rgb="FFCCCCCC"/>
        <rFont val="Inherit"/>
      </rPr>
      <t>(+2 479)</t>
    </r>
  </si>
  <si>
    <r>
      <t>28 205 </t>
    </r>
    <r>
      <rPr>
        <i/>
        <sz val="10"/>
        <color rgb="FFCCCCCC"/>
        <rFont val="Inherit"/>
      </rPr>
      <t>(+45)</t>
    </r>
  </si>
  <si>
    <r>
      <t>1 596 658 </t>
    </r>
    <r>
      <rPr>
        <i/>
        <sz val="10"/>
        <color rgb="FFCCCCCC"/>
        <rFont val="Inherit"/>
      </rPr>
      <t>(+2 537)</t>
    </r>
  </si>
  <si>
    <r>
      <t>28 247 </t>
    </r>
    <r>
      <rPr>
        <i/>
        <sz val="10"/>
        <color rgb="FFCCCCCC"/>
        <rFont val="Inherit"/>
      </rPr>
      <t>(+42)</t>
    </r>
  </si>
  <si>
    <r>
      <t>1 599 404 </t>
    </r>
    <r>
      <rPr>
        <i/>
        <sz val="10"/>
        <color rgb="FF000000"/>
        <rFont val="Inherit"/>
      </rPr>
      <t>(+2 746)</t>
    </r>
  </si>
  <si>
    <r>
      <t>28 298 </t>
    </r>
    <r>
      <rPr>
        <i/>
        <sz val="10"/>
        <color rgb="FF000000"/>
        <rFont val="Inherit"/>
      </rPr>
      <t>(+51)</t>
    </r>
  </si>
  <si>
    <r>
      <t>1 601 780 </t>
    </r>
    <r>
      <rPr>
        <i/>
        <sz val="10"/>
        <color rgb="FF000000"/>
        <rFont val="Inherit"/>
      </rPr>
      <t>(+2 376)</t>
    </r>
  </si>
  <si>
    <r>
      <t>28 347 </t>
    </r>
    <r>
      <rPr>
        <i/>
        <sz val="10"/>
        <color rgb="FF000000"/>
        <rFont val="Inherit"/>
      </rPr>
      <t>(+49)</t>
    </r>
  </si>
  <si>
    <r>
      <t>1 604 249 </t>
    </r>
    <r>
      <rPr>
        <i/>
        <sz val="10"/>
        <color rgb="FFCCCCCC"/>
        <rFont val="Inherit"/>
      </rPr>
      <t>(+2 469)</t>
    </r>
  </si>
  <si>
    <r>
      <t>28 395 </t>
    </r>
    <r>
      <rPr>
        <i/>
        <sz val="10"/>
        <color rgb="FFCCCCCC"/>
        <rFont val="Inherit"/>
      </rPr>
      <t>(+48)</t>
    </r>
  </si>
  <si>
    <r>
      <t>1 606 175 </t>
    </r>
    <r>
      <rPr>
        <i/>
        <sz val="10"/>
        <color rgb="FFCCCCCC"/>
        <rFont val="Inherit"/>
      </rPr>
      <t>(+1 926)</t>
    </r>
  </si>
  <si>
    <r>
      <t>28 447 </t>
    </r>
    <r>
      <rPr>
        <i/>
        <sz val="10"/>
        <color rgb="FFCCCCCC"/>
        <rFont val="Inherit"/>
      </rPr>
      <t>(+52)</t>
    </r>
  </si>
  <si>
    <r>
      <t>1 608 166 </t>
    </r>
    <r>
      <rPr>
        <i/>
        <sz val="10"/>
        <color rgb="FFCCCCCC"/>
        <rFont val="Inherit"/>
      </rPr>
      <t>(+1 991)</t>
    </r>
  </si>
  <si>
    <r>
      <t>28 497 </t>
    </r>
    <r>
      <rPr>
        <i/>
        <sz val="10"/>
        <color rgb="FFCCCCCC"/>
        <rFont val="Inherit"/>
      </rPr>
      <t>(+50)</t>
    </r>
  </si>
  <si>
    <r>
      <t>1 611 611 </t>
    </r>
    <r>
      <rPr>
        <i/>
        <sz val="10"/>
        <color rgb="FFCCCCCC"/>
        <rFont val="Inherit"/>
      </rPr>
      <t>(+3 445)</t>
    </r>
  </si>
  <si>
    <r>
      <t>28 551 </t>
    </r>
    <r>
      <rPr>
        <i/>
        <sz val="10"/>
        <color rgb="FFCCCCCC"/>
        <rFont val="Inherit"/>
      </rPr>
      <t>(+54)</t>
    </r>
  </si>
  <si>
    <r>
      <t>1 614 504 </t>
    </r>
    <r>
      <rPr>
        <i/>
        <sz val="10"/>
        <color rgb="FFCCCCCC"/>
        <rFont val="Inherit"/>
      </rPr>
      <t>(+2 893)</t>
    </r>
  </si>
  <si>
    <r>
      <t>28 607 </t>
    </r>
    <r>
      <rPr>
        <i/>
        <sz val="10"/>
        <color rgb="FFCCCCCC"/>
        <rFont val="Inherit"/>
      </rPr>
      <t>(+56)</t>
    </r>
  </si>
  <si>
    <r>
      <t>1 617 715 </t>
    </r>
    <r>
      <rPr>
        <i/>
        <sz val="10"/>
        <color rgb="FF000000"/>
        <rFont val="Inherit"/>
      </rPr>
      <t>(+3 211)</t>
    </r>
  </si>
  <si>
    <r>
      <t>28 670 </t>
    </r>
    <r>
      <rPr>
        <i/>
        <sz val="10"/>
        <color rgb="FF000000"/>
        <rFont val="Inherit"/>
      </rPr>
      <t>(+63)</t>
    </r>
  </si>
  <si>
    <r>
      <t>1 620 990 </t>
    </r>
    <r>
      <rPr>
        <i/>
        <sz val="10"/>
        <color rgb="FF000000"/>
        <rFont val="Inherit"/>
      </rPr>
      <t>(+3 275)</t>
    </r>
  </si>
  <si>
    <r>
      <t>28 729 </t>
    </r>
    <r>
      <rPr>
        <i/>
        <sz val="10"/>
        <color rgb="FF000000"/>
        <rFont val="Inherit"/>
      </rPr>
      <t>(+59)</t>
    </r>
  </si>
  <si>
    <r>
      <t>1 624 377 </t>
    </r>
    <r>
      <rPr>
        <i/>
        <sz val="10"/>
        <color rgb="FFCCCCCC"/>
        <rFont val="Inherit"/>
      </rPr>
      <t>(+3 387)</t>
    </r>
  </si>
  <si>
    <r>
      <t>28 790 </t>
    </r>
    <r>
      <rPr>
        <i/>
        <sz val="10"/>
        <color rgb="FFCCCCCC"/>
        <rFont val="Inherit"/>
      </rPr>
      <t>(+61)</t>
    </r>
  </si>
  <si>
    <r>
      <t>1 626 918 </t>
    </r>
    <r>
      <rPr>
        <i/>
        <sz val="10"/>
        <color rgb="FFCCCCCC"/>
        <rFont val="Inherit"/>
      </rPr>
      <t>(+2 541)</t>
    </r>
  </si>
  <si>
    <r>
      <t>28 853 </t>
    </r>
    <r>
      <rPr>
        <i/>
        <sz val="10"/>
        <color rgb="FFCCCCCC"/>
        <rFont val="Inherit"/>
      </rPr>
      <t>(+63)</t>
    </r>
  </si>
  <si>
    <r>
      <t>1 629 922 </t>
    </r>
    <r>
      <rPr>
        <i/>
        <sz val="10"/>
        <color rgb="FFCCCCCC"/>
        <rFont val="Inherit"/>
      </rPr>
      <t>(+3 004)</t>
    </r>
  </si>
  <si>
    <r>
      <t>28 918 </t>
    </r>
    <r>
      <rPr>
        <i/>
        <sz val="10"/>
        <color rgb="FFCCCCCC"/>
        <rFont val="Inherit"/>
      </rPr>
      <t>(+65)</t>
    </r>
  </si>
  <si>
    <r>
      <t>1 633 920 </t>
    </r>
    <r>
      <rPr>
        <i/>
        <sz val="10"/>
        <color rgb="FFCCCCCC"/>
        <rFont val="Inherit"/>
      </rPr>
      <t>(+3 998)</t>
    </r>
  </si>
  <si>
    <r>
      <t>28 980 </t>
    </r>
    <r>
      <rPr>
        <i/>
        <sz val="10"/>
        <color rgb="FFCCCCCC"/>
        <rFont val="Inherit"/>
      </rPr>
      <t>(+62)</t>
    </r>
  </si>
  <si>
    <r>
      <t>1 637 913 </t>
    </r>
    <r>
      <rPr>
        <i/>
        <sz val="10"/>
        <color rgb="FFCCCCCC"/>
        <rFont val="Inherit"/>
      </rPr>
      <t>(+3 993)</t>
    </r>
  </si>
  <si>
    <r>
      <t>29 044 </t>
    </r>
    <r>
      <rPr>
        <i/>
        <sz val="10"/>
        <color rgb="FFCCCCCC"/>
        <rFont val="Inherit"/>
      </rPr>
      <t>(+64)</t>
    </r>
  </si>
  <si>
    <r>
      <t>1 641 945 </t>
    </r>
    <r>
      <rPr>
        <i/>
        <sz val="10"/>
        <color rgb="FF000000"/>
        <rFont val="Inherit"/>
      </rPr>
      <t>(+4 032)</t>
    </r>
  </si>
  <si>
    <r>
      <t>29 111 </t>
    </r>
    <r>
      <rPr>
        <i/>
        <sz val="10"/>
        <color rgb="FF000000"/>
        <rFont val="Inherit"/>
      </rPr>
      <t>(+67)</t>
    </r>
  </si>
  <si>
    <r>
      <t>1 646 239 </t>
    </r>
    <r>
      <rPr>
        <i/>
        <sz val="10"/>
        <color rgb="FF000000"/>
        <rFont val="Inherit"/>
      </rPr>
      <t>(+4 294)</t>
    </r>
  </si>
  <si>
    <r>
      <t>29 176 </t>
    </r>
    <r>
      <rPr>
        <i/>
        <sz val="10"/>
        <color rgb="FF000000"/>
        <rFont val="Inherit"/>
      </rPr>
      <t>(+65)</t>
    </r>
  </si>
  <si>
    <r>
      <t>1 650 649 </t>
    </r>
    <r>
      <rPr>
        <i/>
        <sz val="10"/>
        <color rgb="FFCCCCCC"/>
        <rFont val="Inherit"/>
      </rPr>
      <t>(+4 410)</t>
    </r>
  </si>
  <si>
    <r>
      <t>29 242 </t>
    </r>
    <r>
      <rPr>
        <i/>
        <sz val="10"/>
        <color rgb="FFCCCCCC"/>
        <rFont val="Inherit"/>
      </rPr>
      <t>(+66)</t>
    </r>
  </si>
  <si>
    <r>
      <t>1 654 476 </t>
    </r>
    <r>
      <rPr>
        <i/>
        <sz val="10"/>
        <color rgb="FFCCCCCC"/>
        <rFont val="Inherit"/>
      </rPr>
      <t>(+3 827)</t>
    </r>
  </si>
  <si>
    <r>
      <t>29 314 </t>
    </r>
    <r>
      <rPr>
        <i/>
        <sz val="10"/>
        <color rgb="FFCCCCCC"/>
        <rFont val="Inherit"/>
      </rPr>
      <t>(+72)</t>
    </r>
  </si>
  <si>
    <r>
      <t>1 658 065 </t>
    </r>
    <r>
      <rPr>
        <i/>
        <sz val="10"/>
        <color rgb="FFCCCCCC"/>
        <rFont val="Inherit"/>
      </rPr>
      <t>(+3 589)</t>
    </r>
  </si>
  <si>
    <r>
      <t>29 385 </t>
    </r>
    <r>
      <rPr>
        <i/>
        <sz val="10"/>
        <color rgb="FFCCCCCC"/>
        <rFont val="Inherit"/>
      </rPr>
      <t>(+71)</t>
    </r>
  </si>
  <si>
    <r>
      <t>1 663 469 </t>
    </r>
    <r>
      <rPr>
        <i/>
        <sz val="10"/>
        <color rgb="FFCCCCCC"/>
        <rFont val="Inherit"/>
      </rPr>
      <t>(+5 404)</t>
    </r>
  </si>
  <si>
    <r>
      <t>29 454 </t>
    </r>
    <r>
      <rPr>
        <i/>
        <sz val="10"/>
        <color rgb="FFCCCCCC"/>
        <rFont val="Inherit"/>
      </rPr>
      <t>(+69)</t>
    </r>
  </si>
  <si>
    <r>
      <t>1 668 064 </t>
    </r>
    <r>
      <rPr>
        <i/>
        <sz val="10"/>
        <color rgb="FFCCCCCC"/>
        <rFont val="Inherit"/>
      </rPr>
      <t>(+4 595)</t>
    </r>
  </si>
  <si>
    <r>
      <t>29 525 </t>
    </r>
    <r>
      <rPr>
        <i/>
        <sz val="10"/>
        <color rgb="FFCCCCCC"/>
        <rFont val="Inherit"/>
      </rPr>
      <t>(+71)</t>
    </r>
  </si>
  <si>
    <r>
      <t>1 674 065 </t>
    </r>
    <r>
      <rPr>
        <i/>
        <sz val="10"/>
        <color rgb="FF000000"/>
        <rFont val="Inherit"/>
      </rPr>
      <t>(+6 001)</t>
    </r>
  </si>
  <si>
    <r>
      <t>29 595 </t>
    </r>
    <r>
      <rPr>
        <i/>
        <sz val="10"/>
        <color rgb="FF000000"/>
        <rFont val="Inherit"/>
      </rPr>
      <t>(+70)</t>
    </r>
  </si>
  <si>
    <r>
      <t>1 678 675 </t>
    </r>
    <r>
      <rPr>
        <i/>
        <sz val="10"/>
        <color rgb="FF000000"/>
        <rFont val="Inherit"/>
      </rPr>
      <t>(+4 610)</t>
    </r>
  </si>
  <si>
    <r>
      <t>29 667 </t>
    </r>
    <r>
      <rPr>
        <i/>
        <sz val="10"/>
        <color rgb="FF000000"/>
        <rFont val="Inherit"/>
      </rPr>
      <t>(+72)</t>
    </r>
  </si>
  <si>
    <r>
      <t>1 683 677 </t>
    </r>
    <r>
      <rPr>
        <i/>
        <sz val="10"/>
        <color rgb="FFCCCCCC"/>
        <rFont val="Inherit"/>
      </rPr>
      <t>(+5 002)</t>
    </r>
  </si>
  <si>
    <r>
      <t>29 738 </t>
    </r>
    <r>
      <rPr>
        <i/>
        <sz val="10"/>
        <color rgb="FFCCCCCC"/>
        <rFont val="Inherit"/>
      </rPr>
      <t>(+71)</t>
    </r>
  </si>
  <si>
    <r>
      <t>1 688 376 </t>
    </r>
    <r>
      <rPr>
        <i/>
        <sz val="10"/>
        <color rgb="FFCCCCCC"/>
        <rFont val="Inherit"/>
      </rPr>
      <t>(+4 699)</t>
    </r>
  </si>
  <si>
    <r>
      <t>29 808 </t>
    </r>
    <r>
      <rPr>
        <i/>
        <sz val="10"/>
        <color rgb="FFCCCCCC"/>
        <rFont val="Inherit"/>
      </rPr>
      <t>(+70)</t>
    </r>
  </si>
  <si>
    <r>
      <t>1 692 786 </t>
    </r>
    <r>
      <rPr>
        <i/>
        <sz val="10"/>
        <color rgb="FFCCCCCC"/>
        <rFont val="Inherit"/>
      </rPr>
      <t>(+4 410)</t>
    </r>
  </si>
  <si>
    <r>
      <t>29 880 </t>
    </r>
    <r>
      <rPr>
        <i/>
        <sz val="10"/>
        <color rgb="FFCCCCCC"/>
        <rFont val="Inherit"/>
      </rPr>
      <t>(+72)</t>
    </r>
  </si>
  <si>
    <r>
      <t>1 699 498 </t>
    </r>
    <r>
      <rPr>
        <i/>
        <sz val="10"/>
        <color rgb="FFCCCCCC"/>
        <rFont val="Inherit"/>
      </rPr>
      <t>(+6 712)</t>
    </r>
  </si>
  <si>
    <r>
      <t>29 951 </t>
    </r>
    <r>
      <rPr>
        <i/>
        <sz val="10"/>
        <color rgb="FFCCCCCC"/>
        <rFont val="Inherit"/>
      </rPr>
      <t>(+71)</t>
    </r>
  </si>
  <si>
    <r>
      <t>1 706 129 </t>
    </r>
    <r>
      <rPr>
        <i/>
        <sz val="10"/>
        <color rgb="FFCCCCCC"/>
        <rFont val="Inherit"/>
      </rPr>
      <t>(+6 631)</t>
    </r>
  </si>
  <si>
    <r>
      <t>30 021 </t>
    </r>
    <r>
      <rPr>
        <i/>
        <sz val="10"/>
        <color rgb="FFCCCCCC"/>
        <rFont val="Inherit"/>
      </rPr>
      <t>(+70)</t>
    </r>
  </si>
  <si>
    <r>
      <t>1 712 674 </t>
    </r>
    <r>
      <rPr>
        <i/>
        <sz val="10"/>
        <color rgb="FF000000"/>
        <rFont val="Inherit"/>
      </rPr>
      <t>(+6 545)</t>
    </r>
  </si>
  <si>
    <r>
      <t>30 093 </t>
    </r>
    <r>
      <rPr>
        <i/>
        <sz val="10"/>
        <color rgb="FF000000"/>
        <rFont val="Inherit"/>
      </rPr>
      <t>(+72)</t>
    </r>
  </si>
  <si>
    <r>
      <t>1 719 414 </t>
    </r>
    <r>
      <rPr>
        <i/>
        <sz val="10"/>
        <color rgb="FF000000"/>
        <rFont val="Inherit"/>
      </rPr>
      <t>(+6 740)</t>
    </r>
  </si>
  <si>
    <r>
      <t>30 163 </t>
    </r>
    <r>
      <rPr>
        <i/>
        <sz val="10"/>
        <color rgb="FF000000"/>
        <rFont val="Inherit"/>
      </rPr>
      <t>(+70)</t>
    </r>
  </si>
  <si>
    <r>
      <t>1 726 237 </t>
    </r>
    <r>
      <rPr>
        <i/>
        <sz val="10"/>
        <color rgb="FFCCCCCC"/>
        <rFont val="Inherit"/>
      </rPr>
      <t>(+6 823)</t>
    </r>
  </si>
  <si>
    <r>
      <t>30 232 </t>
    </r>
    <r>
      <rPr>
        <i/>
        <sz val="10"/>
        <color rgb="FFCCCCCC"/>
        <rFont val="Inherit"/>
      </rPr>
      <t>(+69)</t>
    </r>
  </si>
  <si>
    <r>
      <t>1 731 937 </t>
    </r>
    <r>
      <rPr>
        <i/>
        <sz val="10"/>
        <color rgb="FFCCCCCC"/>
        <rFont val="Inherit"/>
      </rPr>
      <t>(+5 700)</t>
    </r>
  </si>
  <si>
    <r>
      <t>30 305 </t>
    </r>
    <r>
      <rPr>
        <i/>
        <sz val="10"/>
        <color rgb="FFCCCCCC"/>
        <rFont val="Inherit"/>
      </rPr>
      <t>(+73)</t>
    </r>
  </si>
  <si>
    <r>
      <t>1 737 784 </t>
    </r>
    <r>
      <rPr>
        <i/>
        <sz val="10"/>
        <color rgb="FFCCCCCC"/>
        <rFont val="Inherit"/>
      </rPr>
      <t>(+5 847)</t>
    </r>
  </si>
  <si>
    <r>
      <t>30 381 </t>
    </r>
    <r>
      <rPr>
        <i/>
        <sz val="10"/>
        <color rgb="FFCCCCCC"/>
        <rFont val="Inherit"/>
      </rPr>
      <t>(+76)</t>
    </r>
  </si>
  <si>
    <r>
      <t>1 745 681 </t>
    </r>
    <r>
      <rPr>
        <i/>
        <sz val="10"/>
        <color rgb="FFCCCCCC"/>
        <rFont val="Inherit"/>
      </rPr>
      <t>(+7 897)</t>
    </r>
  </si>
  <si>
    <r>
      <t>30 458 </t>
    </r>
    <r>
      <rPr>
        <i/>
        <sz val="10"/>
        <color rgb="FFCCCCCC"/>
        <rFont val="Inherit"/>
      </rPr>
      <t>(+77)</t>
    </r>
  </si>
  <si>
    <r>
      <t>1 753 847 </t>
    </r>
    <r>
      <rPr>
        <i/>
        <sz val="10"/>
        <color rgb="FFCCCCCC"/>
        <rFont val="Inherit"/>
      </rPr>
      <t>(+8 166)</t>
    </r>
  </si>
  <si>
    <r>
      <t>30 537 </t>
    </r>
    <r>
      <rPr>
        <i/>
        <sz val="10"/>
        <color rgb="FFCCCCCC"/>
        <rFont val="Inherit"/>
      </rPr>
      <t>(+79)</t>
    </r>
  </si>
  <si>
    <r>
      <t>1 761 650 </t>
    </r>
    <r>
      <rPr>
        <i/>
        <sz val="10"/>
        <color rgb="FF000000"/>
        <rFont val="Inherit"/>
      </rPr>
      <t>(+7 803)</t>
    </r>
  </si>
  <si>
    <r>
      <t>30 619 </t>
    </r>
    <r>
      <rPr>
        <i/>
        <sz val="10"/>
        <color rgb="FF000000"/>
        <rFont val="Inherit"/>
      </rPr>
      <t>(+82)</t>
    </r>
  </si>
  <si>
    <r>
      <t>1 766 929 </t>
    </r>
    <r>
      <rPr>
        <i/>
        <sz val="10"/>
        <color rgb="FF000000"/>
        <rFont val="Inherit"/>
      </rPr>
      <t>(+5 279)</t>
    </r>
  </si>
  <si>
    <r>
      <t>30 703 </t>
    </r>
    <r>
      <rPr>
        <i/>
        <sz val="10"/>
        <color rgb="FF000000"/>
        <rFont val="Inherit"/>
      </rPr>
      <t>(+84)</t>
    </r>
  </si>
  <si>
    <r>
      <t>1 774 707 </t>
    </r>
    <r>
      <rPr>
        <i/>
        <sz val="10"/>
        <color rgb="FFCCCCCC"/>
        <rFont val="Inherit"/>
      </rPr>
      <t>(+7 778)</t>
    </r>
  </si>
  <si>
    <r>
      <t>30 786 </t>
    </r>
    <r>
      <rPr>
        <i/>
        <sz val="10"/>
        <color rgb="FFCCCCCC"/>
        <rFont val="Inherit"/>
      </rPr>
      <t>(+83)</t>
    </r>
  </si>
  <si>
    <r>
      <t>1 780 781 </t>
    </r>
    <r>
      <rPr>
        <i/>
        <sz val="10"/>
        <color rgb="FFCCCCCC"/>
        <rFont val="Inherit"/>
      </rPr>
      <t>(+6 074)</t>
    </r>
  </si>
  <si>
    <r>
      <t>30 872 </t>
    </r>
    <r>
      <rPr>
        <i/>
        <sz val="10"/>
        <color rgb="FFCCCCCC"/>
        <rFont val="Inherit"/>
      </rPr>
      <t>(+86)</t>
    </r>
  </si>
  <si>
    <r>
      <t>1 786 570 </t>
    </r>
    <r>
      <rPr>
        <i/>
        <sz val="10"/>
        <color rgb="FFCCCCCC"/>
        <rFont val="Inherit"/>
      </rPr>
      <t>(+5 789)</t>
    </r>
  </si>
  <si>
    <r>
      <t>30 963 </t>
    </r>
    <r>
      <rPr>
        <i/>
        <sz val="10"/>
        <color rgb="FFCCCCCC"/>
        <rFont val="Inherit"/>
      </rPr>
      <t>(+91)</t>
    </r>
  </si>
  <si>
    <r>
      <t>1 795 010 </t>
    </r>
    <r>
      <rPr>
        <i/>
        <sz val="10"/>
        <color rgb="FFCCCCCC"/>
        <rFont val="Inherit"/>
      </rPr>
      <t>(+8 440)</t>
    </r>
  </si>
  <si>
    <r>
      <t>31 058 </t>
    </r>
    <r>
      <rPr>
        <i/>
        <sz val="10"/>
        <color rgb="FFCCCCCC"/>
        <rFont val="Inherit"/>
      </rPr>
      <t>(+95)</t>
    </r>
  </si>
  <si>
    <r>
      <t>1 802 521 </t>
    </r>
    <r>
      <rPr>
        <i/>
        <sz val="10"/>
        <color rgb="FFCCCCCC"/>
        <rFont val="Inherit"/>
      </rPr>
      <t>(+7 511)</t>
    </r>
  </si>
  <si>
    <r>
      <t>31 151 </t>
    </r>
    <r>
      <rPr>
        <i/>
        <sz val="10"/>
        <color rgb="FFCCCCCC"/>
        <rFont val="Inherit"/>
      </rPr>
      <t>(+93)</t>
    </r>
  </si>
  <si>
    <r>
      <t>1 809 788 </t>
    </r>
    <r>
      <rPr>
        <i/>
        <sz val="10"/>
        <color rgb="FF000000"/>
        <rFont val="Inherit"/>
      </rPr>
      <t>(+7 267)</t>
    </r>
  </si>
  <si>
    <r>
      <t>31 248 </t>
    </r>
    <r>
      <rPr>
        <i/>
        <sz val="10"/>
        <color rgb="FF000000"/>
        <rFont val="Inherit"/>
      </rPr>
      <t>(+97)</t>
    </r>
  </si>
  <si>
    <r>
      <t>1 817 391 </t>
    </r>
    <r>
      <rPr>
        <i/>
        <sz val="10"/>
        <color rgb="FF000000"/>
        <rFont val="Inherit"/>
      </rPr>
      <t>(+7 603)</t>
    </r>
  </si>
  <si>
    <r>
      <t>31 342 </t>
    </r>
    <r>
      <rPr>
        <i/>
        <sz val="10"/>
        <color rgb="FF000000"/>
        <rFont val="Inherit"/>
      </rPr>
      <t>(+94)</t>
    </r>
  </si>
  <si>
    <r>
      <t>1 824 494 </t>
    </r>
    <r>
      <rPr>
        <i/>
        <sz val="10"/>
        <color rgb="FFCCCCCC"/>
        <rFont val="Inherit"/>
      </rPr>
      <t>(+7 103)</t>
    </r>
  </si>
  <si>
    <r>
      <t>31 438 </t>
    </r>
    <r>
      <rPr>
        <i/>
        <sz val="10"/>
        <color rgb="FFCCCCCC"/>
        <rFont val="Inherit"/>
      </rPr>
      <t>(+96)</t>
    </r>
  </si>
  <si>
    <r>
      <t>1 830 230 </t>
    </r>
    <r>
      <rPr>
        <i/>
        <sz val="10"/>
        <color rgb="FFCCCCCC"/>
        <rFont val="Inherit"/>
      </rPr>
      <t>(+5 736)</t>
    </r>
  </si>
  <si>
    <r>
      <t>31 536 </t>
    </r>
    <r>
      <rPr>
        <i/>
        <sz val="10"/>
        <color rgb="FFCCCCCC"/>
        <rFont val="Inherit"/>
      </rPr>
      <t>(+98)</t>
    </r>
  </si>
  <si>
    <r>
      <t>1 837 057 </t>
    </r>
    <r>
      <rPr>
        <i/>
        <sz val="10"/>
        <color rgb="FFCCCCCC"/>
        <rFont val="Inherit"/>
      </rPr>
      <t>(+6 827)</t>
    </r>
  </si>
  <si>
    <r>
      <t>31 631 </t>
    </r>
    <r>
      <rPr>
        <i/>
        <sz val="10"/>
        <color rgb="FFCCCCCC"/>
        <rFont val="Inherit"/>
      </rPr>
      <t>(+95)</t>
    </r>
  </si>
  <si>
    <r>
      <t>1 843 362 </t>
    </r>
    <r>
      <rPr>
        <i/>
        <sz val="10"/>
        <color rgb="FFCCCCCC"/>
        <rFont val="Inherit"/>
      </rPr>
      <t>(+6 305)</t>
    </r>
  </si>
  <si>
    <r>
      <t>31 728 </t>
    </r>
    <r>
      <rPr>
        <i/>
        <sz val="10"/>
        <color rgb="FFCCCCCC"/>
        <rFont val="Inherit"/>
      </rPr>
      <t>(+97)</t>
    </r>
  </si>
  <si>
    <r>
      <t>1 849 769 </t>
    </r>
    <r>
      <rPr>
        <i/>
        <sz val="10"/>
        <color rgb="FFCCCCCC"/>
        <rFont val="Inherit"/>
      </rPr>
      <t>(+6 407)</t>
    </r>
  </si>
  <si>
    <r>
      <t>31 821 </t>
    </r>
    <r>
      <rPr>
        <i/>
        <sz val="10"/>
        <color rgb="FFCCCCCC"/>
        <rFont val="Inherit"/>
      </rPr>
      <t>(+93)</t>
    </r>
  </si>
  <si>
    <r>
      <t>1 856 649 </t>
    </r>
    <r>
      <rPr>
        <i/>
        <sz val="10"/>
        <color rgb="FF000000"/>
        <rFont val="Inherit"/>
      </rPr>
      <t>(+6 880)</t>
    </r>
  </si>
  <si>
    <r>
      <t>31 919 </t>
    </r>
    <r>
      <rPr>
        <i/>
        <sz val="10"/>
        <color rgb="FF000000"/>
        <rFont val="Inherit"/>
      </rPr>
      <t>(+98)</t>
    </r>
  </si>
  <si>
    <r>
      <t>1 861 624 </t>
    </r>
    <r>
      <rPr>
        <i/>
        <sz val="10"/>
        <color rgb="FF000000"/>
        <rFont val="Inherit"/>
      </rPr>
      <t>(+4 975)</t>
    </r>
  </si>
  <si>
    <r>
      <t>32 015 </t>
    </r>
    <r>
      <rPr>
        <i/>
        <sz val="10"/>
        <color rgb="FF000000"/>
        <rFont val="Inherit"/>
      </rPr>
      <t>(+96)</t>
    </r>
  </si>
  <si>
    <r>
      <t>1 866 606 </t>
    </r>
    <r>
      <rPr>
        <i/>
        <sz val="10"/>
        <color rgb="FFCCCCCC"/>
        <rFont val="Inherit"/>
      </rPr>
      <t>(+4 982)</t>
    </r>
  </si>
  <si>
    <r>
      <t>32 112 </t>
    </r>
    <r>
      <rPr>
        <i/>
        <sz val="10"/>
        <color rgb="FFCCCCCC"/>
        <rFont val="Inherit"/>
      </rPr>
      <t>(+97)</t>
    </r>
  </si>
  <si>
    <r>
      <t>1 871 893 </t>
    </r>
    <r>
      <rPr>
        <i/>
        <sz val="10"/>
        <color rgb="FFCCCCCC"/>
        <rFont val="Inherit"/>
      </rPr>
      <t>(+5 287)</t>
    </r>
  </si>
  <si>
    <r>
      <t>32 207 </t>
    </r>
    <r>
      <rPr>
        <i/>
        <sz val="10"/>
        <color rgb="FFCCCCCC"/>
        <rFont val="Inherit"/>
      </rPr>
      <t>(+95)</t>
    </r>
  </si>
  <si>
    <r>
      <t>1 875 820 </t>
    </r>
    <r>
      <rPr>
        <i/>
        <sz val="10"/>
        <color rgb="FFCCCCCC"/>
        <rFont val="Inherit"/>
      </rPr>
      <t>(+3 927)</t>
    </r>
  </si>
  <si>
    <r>
      <t>32 305 </t>
    </r>
    <r>
      <rPr>
        <i/>
        <sz val="10"/>
        <color rgb="FFCCCCCC"/>
        <rFont val="Inherit"/>
      </rPr>
      <t>(+98)</t>
    </r>
  </si>
  <si>
    <r>
      <t>1 882 060 </t>
    </r>
    <r>
      <rPr>
        <i/>
        <sz val="10"/>
        <color rgb="FFCCCCCC"/>
        <rFont val="Inherit"/>
      </rPr>
      <t>(+6 240)</t>
    </r>
  </si>
  <si>
    <r>
      <t>32 399 </t>
    </r>
    <r>
      <rPr>
        <i/>
        <sz val="10"/>
        <color rgb="FFCCCCCC"/>
        <rFont val="Inherit"/>
      </rPr>
      <t>(+94)</t>
    </r>
  </si>
  <si>
    <r>
      <t>1 887 243 </t>
    </r>
    <r>
      <rPr>
        <i/>
        <sz val="10"/>
        <color rgb="FFCCCCCC"/>
        <rFont val="Inherit"/>
      </rPr>
      <t>(+5 183)</t>
    </r>
  </si>
  <si>
    <r>
      <t>32 495 </t>
    </r>
    <r>
      <rPr>
        <i/>
        <sz val="10"/>
        <color rgb="FFCCCCCC"/>
        <rFont val="Inherit"/>
      </rPr>
      <t>(+96)</t>
    </r>
  </si>
  <si>
    <r>
      <t>1 891 428 </t>
    </r>
    <r>
      <rPr>
        <i/>
        <sz val="10"/>
        <color rgb="FF000000"/>
        <rFont val="Inherit"/>
      </rPr>
      <t>(+4 185)</t>
    </r>
  </si>
  <si>
    <r>
      <t>32 592 </t>
    </r>
    <r>
      <rPr>
        <i/>
        <sz val="10"/>
        <color rgb="FF000000"/>
        <rFont val="Inherit"/>
      </rPr>
      <t>(+97)</t>
    </r>
  </si>
  <si>
    <r>
      <t>1 895 162 </t>
    </r>
    <r>
      <rPr>
        <i/>
        <sz val="10"/>
        <color rgb="FF000000"/>
        <rFont val="Inherit"/>
      </rPr>
      <t>(+3 734)</t>
    </r>
  </si>
  <si>
    <r>
      <t>32 687 </t>
    </r>
    <r>
      <rPr>
        <i/>
        <sz val="10"/>
        <color rgb="FF000000"/>
        <rFont val="Inherit"/>
      </rPr>
      <t>(+95)</t>
    </r>
  </si>
  <si>
    <r>
      <t>1 898 951 </t>
    </r>
    <r>
      <rPr>
        <i/>
        <sz val="10"/>
        <color rgb="FFCCCCCC"/>
        <rFont val="Inherit"/>
      </rPr>
      <t>(+3 789)</t>
    </r>
  </si>
  <si>
    <r>
      <t>32 780 </t>
    </r>
    <r>
      <rPr>
        <i/>
        <sz val="10"/>
        <color rgb="FFCCCCCC"/>
        <rFont val="Inherit"/>
      </rPr>
      <t>(+93)</t>
    </r>
  </si>
  <si>
    <r>
      <t>1 901 557 </t>
    </r>
    <r>
      <rPr>
        <i/>
        <sz val="10"/>
        <color rgb="FFCCCCCC"/>
        <rFont val="Inherit"/>
      </rPr>
      <t>(+2 606)</t>
    </r>
  </si>
  <si>
    <r>
      <t>32 877 </t>
    </r>
    <r>
      <rPr>
        <i/>
        <sz val="10"/>
        <color rgb="FFCCCCCC"/>
        <rFont val="Inherit"/>
      </rPr>
      <t>(+97)</t>
    </r>
  </si>
  <si>
    <r>
      <t>1 904 523 </t>
    </r>
    <r>
      <rPr>
        <i/>
        <sz val="10"/>
        <color rgb="FFCCCCCC"/>
        <rFont val="Inherit"/>
      </rPr>
      <t>(+2 966)</t>
    </r>
  </si>
  <si>
    <r>
      <t>32 973 </t>
    </r>
    <r>
      <rPr>
        <i/>
        <sz val="10"/>
        <color rgb="FFCCCCCC"/>
        <rFont val="Inherit"/>
      </rPr>
      <t>(+96)</t>
    </r>
  </si>
  <si>
    <r>
      <t>1 908 585 </t>
    </r>
    <r>
      <rPr>
        <i/>
        <sz val="10"/>
        <color rgb="FFCCCCCC"/>
        <rFont val="Inherit"/>
      </rPr>
      <t>(+4 062)</t>
    </r>
  </si>
  <si>
    <r>
      <t>33 067 </t>
    </r>
    <r>
      <rPr>
        <i/>
        <sz val="10"/>
        <color rgb="FFCCCCCC"/>
        <rFont val="Inherit"/>
      </rPr>
      <t>(+94)</t>
    </r>
  </si>
  <si>
    <r>
      <t>1 911 956 </t>
    </r>
    <r>
      <rPr>
        <i/>
        <sz val="10"/>
        <color rgb="FFCCCCCC"/>
        <rFont val="Inherit"/>
      </rPr>
      <t>(+3 371)</t>
    </r>
  </si>
  <si>
    <r>
      <t>33 162 </t>
    </r>
    <r>
      <rPr>
        <i/>
        <sz val="10"/>
        <color rgb="FFCCCCCC"/>
        <rFont val="Inherit"/>
      </rPr>
      <t>(+95)</t>
    </r>
  </si>
  <si>
    <r>
      <t>1 915 195 </t>
    </r>
    <r>
      <rPr>
        <i/>
        <sz val="10"/>
        <color rgb="FF000000"/>
        <rFont val="Inherit"/>
      </rPr>
      <t>(+3 239)</t>
    </r>
  </si>
  <si>
    <r>
      <t>33 255 </t>
    </r>
    <r>
      <rPr>
        <i/>
        <sz val="10"/>
        <color rgb="FF000000"/>
        <rFont val="Inherit"/>
      </rPr>
      <t>(+93)</t>
    </r>
  </si>
  <si>
    <r>
      <t>1 918 633 </t>
    </r>
    <r>
      <rPr>
        <i/>
        <sz val="10"/>
        <color rgb="FF000000"/>
        <rFont val="Inherit"/>
      </rPr>
      <t>(+3 438)</t>
    </r>
  </si>
  <si>
    <r>
      <t>33 352 </t>
    </r>
    <r>
      <rPr>
        <i/>
        <sz val="10"/>
        <color rgb="FF000000"/>
        <rFont val="Inherit"/>
      </rPr>
      <t>(+97)</t>
    </r>
  </si>
  <si>
    <r>
      <t>1 921 419 </t>
    </r>
    <r>
      <rPr>
        <i/>
        <sz val="10"/>
        <color rgb="FFCCCCCC"/>
        <rFont val="Inherit"/>
      </rPr>
      <t>(+2 786)</t>
    </r>
  </si>
  <si>
    <r>
      <t>33 446 </t>
    </r>
    <r>
      <rPr>
        <i/>
        <sz val="10"/>
        <color rgb="FFCCCCCC"/>
        <rFont val="Inherit"/>
      </rPr>
      <t>(+94)</t>
    </r>
  </si>
  <si>
    <r>
      <t>1 924 168 </t>
    </r>
    <r>
      <rPr>
        <i/>
        <sz val="10"/>
        <color rgb="FFCCCCCC"/>
        <rFont val="Inherit"/>
      </rPr>
      <t>(+2 749)</t>
    </r>
  </si>
  <si>
    <r>
      <t>33 542 </t>
    </r>
    <r>
      <rPr>
        <i/>
        <sz val="10"/>
        <color rgb="FFCCCCCC"/>
        <rFont val="Inherit"/>
      </rPr>
      <t>(+96)</t>
    </r>
  </si>
  <si>
    <r>
      <t>1 926 701 </t>
    </r>
    <r>
      <rPr>
        <i/>
        <sz val="10"/>
        <color rgb="FFCCCCCC"/>
        <rFont val="Inherit"/>
      </rPr>
      <t>(+2 533)</t>
    </r>
  </si>
  <si>
    <r>
      <t>33 635 </t>
    </r>
    <r>
      <rPr>
        <i/>
        <sz val="10"/>
        <color rgb="FFCCCCCC"/>
        <rFont val="Inherit"/>
      </rPr>
      <t>(+93)</t>
    </r>
  </si>
  <si>
    <r>
      <t>1 930 050 </t>
    </r>
    <r>
      <rPr>
        <i/>
        <sz val="10"/>
        <color rgb="FFCCCCCC"/>
        <rFont val="Inherit"/>
      </rPr>
      <t>(+3 349)</t>
    </r>
  </si>
  <si>
    <r>
      <t>33 727 </t>
    </r>
    <r>
      <rPr>
        <i/>
        <sz val="10"/>
        <color rgb="FFCCCCCC"/>
        <rFont val="Inherit"/>
      </rPr>
      <t>(+92)</t>
    </r>
  </si>
  <si>
    <r>
      <t>1 933 979 </t>
    </r>
    <r>
      <rPr>
        <i/>
        <sz val="10"/>
        <color rgb="FFCCCCCC"/>
        <rFont val="Inherit"/>
      </rPr>
      <t>(+3 929)</t>
    </r>
  </si>
  <si>
    <r>
      <t>33 821 </t>
    </r>
    <r>
      <rPr>
        <i/>
        <sz val="10"/>
        <color rgb="FFCCCCCC"/>
        <rFont val="Inherit"/>
      </rPr>
      <t>(+94)</t>
    </r>
  </si>
  <si>
    <r>
      <t>1 937 409 </t>
    </r>
    <r>
      <rPr>
        <i/>
        <sz val="10"/>
        <color rgb="FF000000"/>
        <rFont val="Inherit"/>
      </rPr>
      <t>(+3 430)</t>
    </r>
  </si>
  <si>
    <r>
      <t>33 917 </t>
    </r>
    <r>
      <rPr>
        <i/>
        <sz val="10"/>
        <color rgb="FF000000"/>
        <rFont val="Inherit"/>
      </rPr>
      <t>(+96)</t>
    </r>
  </si>
  <si>
    <r>
      <t>1 940 495 </t>
    </r>
    <r>
      <rPr>
        <i/>
        <sz val="10"/>
        <color rgb="FF000000"/>
        <rFont val="Inherit"/>
      </rPr>
      <t>(+3 086)</t>
    </r>
  </si>
  <si>
    <r>
      <t>34 012 </t>
    </r>
    <r>
      <rPr>
        <i/>
        <sz val="10"/>
        <color rgb="FF000000"/>
        <rFont val="Inherit"/>
      </rPr>
      <t>(+95)</t>
    </r>
  </si>
  <si>
    <r>
      <t>1 943 929 </t>
    </r>
    <r>
      <rPr>
        <i/>
        <sz val="10"/>
        <color rgb="FFCCCCCC"/>
        <rFont val="Inherit"/>
      </rPr>
      <t>(+3 434)</t>
    </r>
  </si>
  <si>
    <r>
      <t>34 105 </t>
    </r>
    <r>
      <rPr>
        <i/>
        <sz val="10"/>
        <color rgb="FFCCCCCC"/>
        <rFont val="Inherit"/>
      </rPr>
      <t>(+93)</t>
    </r>
  </si>
  <si>
    <r>
      <t>1 946 717 </t>
    </r>
    <r>
      <rPr>
        <i/>
        <sz val="10"/>
        <color rgb="FFCCCCCC"/>
        <rFont val="Inherit"/>
      </rPr>
      <t>(+2 788)</t>
    </r>
  </si>
  <si>
    <r>
      <t>34 202 </t>
    </r>
    <r>
      <rPr>
        <i/>
        <sz val="10"/>
        <color rgb="FFCCCCCC"/>
        <rFont val="Inherit"/>
      </rPr>
      <t>(+97)</t>
    </r>
  </si>
  <si>
    <r>
      <t>1 949 474 </t>
    </r>
    <r>
      <rPr>
        <i/>
        <sz val="10"/>
        <color rgb="FFCCCCCC"/>
        <rFont val="Inherit"/>
      </rPr>
      <t>(+2 757)</t>
    </r>
  </si>
  <si>
    <r>
      <t>34 296 </t>
    </r>
    <r>
      <rPr>
        <i/>
        <sz val="10"/>
        <color rgb="FFCCCCCC"/>
        <rFont val="Inherit"/>
      </rPr>
      <t>(+94)</t>
    </r>
  </si>
  <si>
    <r>
      <t>1 953 279 </t>
    </r>
    <r>
      <rPr>
        <i/>
        <sz val="10"/>
        <color rgb="FFCCCCCC"/>
        <rFont val="Inherit"/>
      </rPr>
      <t>(+3 805)</t>
    </r>
  </si>
  <si>
    <r>
      <t>34 388 </t>
    </r>
    <r>
      <rPr>
        <i/>
        <sz val="10"/>
        <color rgb="FFCCCCCC"/>
        <rFont val="Inherit"/>
      </rPr>
      <t>(+92)</t>
    </r>
  </si>
  <si>
    <r>
      <t>1 956 583 </t>
    </r>
    <r>
      <rPr>
        <i/>
        <sz val="10"/>
        <color rgb="FFCCCCCC"/>
        <rFont val="Inherit"/>
      </rPr>
      <t>(+3 304)</t>
    </r>
  </si>
  <si>
    <r>
      <t>34 483 </t>
    </r>
    <r>
      <rPr>
        <i/>
        <sz val="10"/>
        <color rgb="FFCCCCCC"/>
        <rFont val="Inherit"/>
      </rPr>
      <t>(+95)</t>
    </r>
  </si>
  <si>
    <r>
      <t>1 959 939 </t>
    </r>
    <r>
      <rPr>
        <i/>
        <sz val="10"/>
        <color rgb="FF000000"/>
        <rFont val="Inherit"/>
      </rPr>
      <t>(+3 356)</t>
    </r>
  </si>
  <si>
    <r>
      <t>34 576 </t>
    </r>
    <r>
      <rPr>
        <i/>
        <sz val="10"/>
        <color rgb="FF000000"/>
        <rFont val="Inherit"/>
      </rPr>
      <t>(+93)</t>
    </r>
  </si>
  <si>
    <r>
      <t>1 963 240 </t>
    </r>
    <r>
      <rPr>
        <i/>
        <sz val="10"/>
        <color rgb="FF000000"/>
        <rFont val="Inherit"/>
      </rPr>
      <t>(+3 301)</t>
    </r>
  </si>
  <si>
    <r>
      <t>34 668 </t>
    </r>
    <r>
      <rPr>
        <i/>
        <sz val="10"/>
        <color rgb="FF000000"/>
        <rFont val="Inherit"/>
      </rPr>
      <t>(+92)</t>
    </r>
  </si>
  <si>
    <r>
      <t>1 966 374 </t>
    </r>
    <r>
      <rPr>
        <i/>
        <sz val="10"/>
        <color rgb="FFCCCCCC"/>
        <rFont val="Inherit"/>
      </rPr>
      <t>(+3 134)</t>
    </r>
  </si>
  <si>
    <r>
      <t>34 759 </t>
    </r>
    <r>
      <rPr>
        <i/>
        <sz val="10"/>
        <color rgb="FFCCCCCC"/>
        <rFont val="Inherit"/>
      </rPr>
      <t>(+91)</t>
    </r>
  </si>
  <si>
    <r>
      <t>1 968 947 </t>
    </r>
    <r>
      <rPr>
        <i/>
        <sz val="10"/>
        <color rgb="FFCCCCCC"/>
        <rFont val="Inherit"/>
      </rPr>
      <t>(+2 573)</t>
    </r>
  </si>
  <si>
    <r>
      <t>34 853 </t>
    </r>
    <r>
      <rPr>
        <i/>
        <sz val="10"/>
        <color rgb="FFCCCCCC"/>
        <rFont val="Inherit"/>
      </rPr>
      <t>(+94)</t>
    </r>
  </si>
  <si>
    <r>
      <t>1 971 951 </t>
    </r>
    <r>
      <rPr>
        <i/>
        <sz val="10"/>
        <color rgb="FFCCCCCC"/>
        <rFont val="Inherit"/>
      </rPr>
      <t>(+3 004)</t>
    </r>
  </si>
  <si>
    <r>
      <t>34 943 </t>
    </r>
    <r>
      <rPr>
        <i/>
        <sz val="10"/>
        <color rgb="FFCCCCCC"/>
        <rFont val="Inherit"/>
      </rPr>
      <t>(+90)</t>
    </r>
  </si>
  <si>
    <r>
      <t>1 974 899 </t>
    </r>
    <r>
      <rPr>
        <i/>
        <sz val="10"/>
        <color rgb="FFCCCCCC"/>
        <rFont val="Inherit"/>
      </rPr>
      <t>(+2 948)</t>
    </r>
  </si>
  <si>
    <r>
      <t>35 035 </t>
    </r>
    <r>
      <rPr>
        <i/>
        <sz val="10"/>
        <color rgb="FFCCCCCC"/>
        <rFont val="Inherit"/>
      </rPr>
      <t>(+92)</t>
    </r>
  </si>
  <si>
    <r>
      <t>1 978 376 </t>
    </r>
    <r>
      <rPr>
        <i/>
        <sz val="10"/>
        <color rgb="FFCCCCCC"/>
        <rFont val="Inherit"/>
      </rPr>
      <t>(+3 477)</t>
    </r>
  </si>
  <si>
    <r>
      <t>35 124 </t>
    </r>
    <r>
      <rPr>
        <i/>
        <sz val="10"/>
        <color rgb="FFCCCCCC"/>
        <rFont val="Inherit"/>
      </rPr>
      <t>(+89)</t>
    </r>
  </si>
  <si>
    <r>
      <t>1 981 516 </t>
    </r>
    <r>
      <rPr>
        <i/>
        <sz val="10"/>
        <color rgb="FF000000"/>
        <rFont val="Inherit"/>
      </rPr>
      <t>(+3 140)</t>
    </r>
  </si>
  <si>
    <r>
      <t>35 210 </t>
    </r>
    <r>
      <rPr>
        <i/>
        <sz val="10"/>
        <color rgb="FF000000"/>
        <rFont val="Inherit"/>
      </rPr>
      <t>(+86)</t>
    </r>
  </si>
  <si>
    <r>
      <t>1 984 378 </t>
    </r>
    <r>
      <rPr>
        <i/>
        <sz val="10"/>
        <color rgb="FF000000"/>
        <rFont val="Inherit"/>
      </rPr>
      <t>(+2 862)</t>
    </r>
  </si>
  <si>
    <r>
      <t>35 298 </t>
    </r>
    <r>
      <rPr>
        <i/>
        <sz val="10"/>
        <color rgb="FF000000"/>
        <rFont val="Inherit"/>
      </rPr>
      <t>(+88)</t>
    </r>
  </si>
  <si>
    <r>
      <t>1 987 272 </t>
    </r>
    <r>
      <rPr>
        <i/>
        <sz val="10"/>
        <color rgb="FFCCCCCC"/>
        <rFont val="Inherit"/>
      </rPr>
      <t>(+2 894)</t>
    </r>
  </si>
  <si>
    <r>
      <t>35 382 </t>
    </r>
    <r>
      <rPr>
        <i/>
        <sz val="10"/>
        <color rgb="FFCCCCCC"/>
        <rFont val="Inherit"/>
      </rPr>
      <t>(+84)</t>
    </r>
  </si>
  <si>
    <r>
      <t>1 989 248 </t>
    </r>
    <r>
      <rPr>
        <i/>
        <sz val="10"/>
        <color rgb="FFCCCCCC"/>
        <rFont val="Inherit"/>
      </rPr>
      <t>(+1 976)</t>
    </r>
  </si>
  <si>
    <r>
      <t>35 471 </t>
    </r>
    <r>
      <rPr>
        <i/>
        <sz val="10"/>
        <color rgb="FFCCCCCC"/>
        <rFont val="Inherit"/>
      </rPr>
      <t>(+89)</t>
    </r>
  </si>
  <si>
    <r>
      <t>1 991 707 </t>
    </r>
    <r>
      <rPr>
        <i/>
        <sz val="10"/>
        <color rgb="FFCCCCCC"/>
        <rFont val="Inherit"/>
      </rPr>
      <t>(+2 459)</t>
    </r>
  </si>
  <si>
    <r>
      <t>35 558 </t>
    </r>
    <r>
      <rPr>
        <i/>
        <sz val="10"/>
        <color rgb="FFCCCCCC"/>
        <rFont val="Inherit"/>
      </rPr>
      <t>(+87)</t>
    </r>
  </si>
  <si>
    <r>
      <t>1 995 029 </t>
    </r>
    <r>
      <rPr>
        <i/>
        <sz val="10"/>
        <color rgb="FFCCCCCC"/>
        <rFont val="Inherit"/>
      </rPr>
      <t>(+3 322)</t>
    </r>
  </si>
  <si>
    <r>
      <t>35 643 </t>
    </r>
    <r>
      <rPr>
        <i/>
        <sz val="10"/>
        <color rgb="FFCCCCCC"/>
        <rFont val="Inherit"/>
      </rPr>
      <t>(+85)</t>
    </r>
  </si>
  <si>
    <r>
      <t>1 997 784 </t>
    </r>
    <r>
      <rPr>
        <i/>
        <sz val="10"/>
        <color rgb="FFCCCCCC"/>
        <rFont val="Inherit"/>
      </rPr>
      <t>(+2 755)</t>
    </r>
  </si>
  <si>
    <r>
      <t>35 726 </t>
    </r>
    <r>
      <rPr>
        <i/>
        <sz val="10"/>
        <color rgb="FFCCCCCC"/>
        <rFont val="Inherit"/>
      </rPr>
      <t>(+83)</t>
    </r>
  </si>
  <si>
    <r>
      <t>2 000 067 </t>
    </r>
    <r>
      <rPr>
        <i/>
        <sz val="10"/>
        <color rgb="FF000000"/>
        <rFont val="Inherit"/>
      </rPr>
      <t>(+2 283)</t>
    </r>
  </si>
  <si>
    <r>
      <t>35 805 </t>
    </r>
    <r>
      <rPr>
        <i/>
        <sz val="10"/>
        <color rgb="FF000000"/>
        <rFont val="Inherit"/>
      </rPr>
      <t>(+79)</t>
    </r>
  </si>
  <si>
    <r>
      <t>2 003 080 </t>
    </r>
    <r>
      <rPr>
        <i/>
        <sz val="10"/>
        <color rgb="FF000000"/>
        <rFont val="Inherit"/>
      </rPr>
      <t>(+3 013)</t>
    </r>
  </si>
  <si>
    <r>
      <t>35 886 </t>
    </r>
    <r>
      <rPr>
        <i/>
        <sz val="10"/>
        <color rgb="FF000000"/>
        <rFont val="Inherit"/>
      </rPr>
      <t>(+81)</t>
    </r>
  </si>
  <si>
    <r>
      <t>2 005 710 </t>
    </r>
    <r>
      <rPr>
        <i/>
        <sz val="10"/>
        <color rgb="FFCCCCCC"/>
        <rFont val="Inherit"/>
      </rPr>
      <t>(+2 630)</t>
    </r>
  </si>
  <si>
    <r>
      <t>35 964 </t>
    </r>
    <r>
      <rPr>
        <i/>
        <sz val="10"/>
        <color rgb="FFCCCCCC"/>
        <rFont val="Inherit"/>
      </rPr>
      <t>(+78)</t>
    </r>
  </si>
  <si>
    <r>
      <t>2 007 616 </t>
    </r>
    <r>
      <rPr>
        <i/>
        <sz val="10"/>
        <color rgb="FFCCCCCC"/>
        <rFont val="Inherit"/>
      </rPr>
      <t>(+1 906)</t>
    </r>
  </si>
  <si>
    <r>
      <t>36 044 </t>
    </r>
    <r>
      <rPr>
        <i/>
        <sz val="10"/>
        <color rgb="FFCCCCCC"/>
        <rFont val="Inherit"/>
      </rPr>
      <t>(+80)</t>
    </r>
  </si>
  <si>
    <r>
      <t>2 009 520 </t>
    </r>
    <r>
      <rPr>
        <i/>
        <sz val="10"/>
        <color rgb="FFCCCCCC"/>
        <rFont val="Inherit"/>
      </rPr>
      <t>(+1 904)</t>
    </r>
  </si>
  <si>
    <r>
      <t>36 125 </t>
    </r>
    <r>
      <rPr>
        <i/>
        <sz val="10"/>
        <color rgb="FFCCCCCC"/>
        <rFont val="Inherit"/>
      </rPr>
      <t>(+81)</t>
    </r>
  </si>
  <si>
    <r>
      <t>2 012 582 </t>
    </r>
    <r>
      <rPr>
        <i/>
        <sz val="10"/>
        <color rgb="FFCCCCCC"/>
        <rFont val="Inherit"/>
      </rPr>
      <t>(+3 062)</t>
    </r>
  </si>
  <si>
    <r>
      <t>36 202 </t>
    </r>
    <r>
      <rPr>
        <i/>
        <sz val="10"/>
        <color rgb="FFCCCCCC"/>
        <rFont val="Inherit"/>
      </rPr>
      <t>(+77)</t>
    </r>
  </si>
  <si>
    <r>
      <t>2 014 708 </t>
    </r>
    <r>
      <rPr>
        <i/>
        <sz val="10"/>
        <color rgb="FFCCCCCC"/>
        <rFont val="Inherit"/>
      </rPr>
      <t>(+2 126)</t>
    </r>
  </si>
  <si>
    <r>
      <t>36 277 </t>
    </r>
    <r>
      <rPr>
        <i/>
        <sz val="10"/>
        <color rgb="FFCCCCCC"/>
        <rFont val="Inherit"/>
      </rPr>
      <t>(+75)</t>
    </r>
  </si>
  <si>
    <r>
      <t>2 017 422 </t>
    </r>
    <r>
      <rPr>
        <i/>
        <sz val="10"/>
        <color rgb="FF000000"/>
        <rFont val="Inherit"/>
      </rPr>
      <t>(+2 714)</t>
    </r>
  </si>
  <si>
    <r>
      <t>36 349 </t>
    </r>
    <r>
      <rPr>
        <i/>
        <sz val="10"/>
        <color rgb="FF000000"/>
        <rFont val="Inherit"/>
      </rPr>
      <t>(+72)</t>
    </r>
  </si>
  <si>
    <r>
      <t>2 019 602 </t>
    </r>
    <r>
      <rPr>
        <i/>
        <sz val="10"/>
        <color rgb="FF000000"/>
        <rFont val="Inherit"/>
      </rPr>
      <t>(+2 180)</t>
    </r>
  </si>
  <si>
    <r>
      <t>36 420 </t>
    </r>
    <r>
      <rPr>
        <i/>
        <sz val="10"/>
        <color rgb="FF000000"/>
        <rFont val="Inherit"/>
      </rPr>
      <t>(+71)</t>
    </r>
  </si>
  <si>
    <r>
      <t>2 021 841 </t>
    </r>
    <r>
      <rPr>
        <i/>
        <sz val="10"/>
        <color rgb="FFCCCCCC"/>
        <rFont val="Inherit"/>
      </rPr>
      <t>(+2 239)</t>
    </r>
  </si>
  <si>
    <r>
      <t>36 488 </t>
    </r>
    <r>
      <rPr>
        <i/>
        <sz val="10"/>
        <color rgb="FFCCCCCC"/>
        <rFont val="Inherit"/>
      </rPr>
      <t>(+68)</t>
    </r>
  </si>
  <si>
    <r>
      <t>2 023 546 </t>
    </r>
    <r>
      <rPr>
        <i/>
        <sz val="10"/>
        <color rgb="FFCCCCCC"/>
        <rFont val="Inherit"/>
      </rPr>
      <t>(+1 705)</t>
    </r>
  </si>
  <si>
    <r>
      <t>36 561 </t>
    </r>
    <r>
      <rPr>
        <i/>
        <sz val="10"/>
        <color rgb="FFCCCCCC"/>
        <rFont val="Inherit"/>
      </rPr>
      <t>(+73)</t>
    </r>
  </si>
  <si>
    <r>
      <t>2 025 344 </t>
    </r>
    <r>
      <rPr>
        <i/>
        <sz val="10"/>
        <color rgb="FFCCCCCC"/>
        <rFont val="Inherit"/>
      </rPr>
      <t>(+1 798)</t>
    </r>
  </si>
  <si>
    <r>
      <t>36 631 </t>
    </r>
    <r>
      <rPr>
        <i/>
        <sz val="10"/>
        <color rgb="FFCCCCCC"/>
        <rFont val="Inherit"/>
      </rPr>
      <t>(+70)</t>
    </r>
  </si>
  <si>
    <r>
      <t>2 028 005 </t>
    </r>
    <r>
      <rPr>
        <i/>
        <sz val="10"/>
        <color rgb="FFCCCCCC"/>
        <rFont val="Inherit"/>
      </rPr>
      <t>(+2 661)</t>
    </r>
  </si>
  <si>
    <r>
      <t>36 702 </t>
    </r>
    <r>
      <rPr>
        <i/>
        <sz val="10"/>
        <color rgb="FFCCCCCC"/>
        <rFont val="Inherit"/>
      </rPr>
      <t>(+71)</t>
    </r>
  </si>
  <si>
    <r>
      <t>2 030 744 </t>
    </r>
    <r>
      <rPr>
        <i/>
        <sz val="10"/>
        <color rgb="FFCCCCCC"/>
        <rFont val="Inherit"/>
      </rPr>
      <t>(+2 739)</t>
    </r>
  </si>
  <si>
    <r>
      <t>36 771 </t>
    </r>
    <r>
      <rPr>
        <i/>
        <sz val="10"/>
        <color rgb="FFCCCCCC"/>
        <rFont val="Inherit"/>
      </rPr>
      <t>(+69)</t>
    </r>
  </si>
  <si>
    <r>
      <t>2 033 216 </t>
    </r>
    <r>
      <rPr>
        <i/>
        <sz val="10"/>
        <color rgb="FF000000"/>
        <rFont val="Inherit"/>
      </rPr>
      <t>(+2 472)</t>
    </r>
  </si>
  <si>
    <r>
      <t>36 838 </t>
    </r>
    <r>
      <rPr>
        <i/>
        <sz val="10"/>
        <color rgb="FF000000"/>
        <rFont val="Inherit"/>
      </rPr>
      <t>(+67)</t>
    </r>
  </si>
  <si>
    <r>
      <t>2 035 040 </t>
    </r>
    <r>
      <rPr>
        <i/>
        <sz val="10"/>
        <color rgb="FF000000"/>
        <rFont val="Inherit"/>
      </rPr>
      <t>(+1 824)</t>
    </r>
  </si>
  <si>
    <r>
      <t>36 907 </t>
    </r>
    <r>
      <rPr>
        <i/>
        <sz val="10"/>
        <color rgb="FF000000"/>
        <rFont val="Inherit"/>
      </rPr>
      <t>(+69)</t>
    </r>
  </si>
  <si>
    <r>
      <t>2 036 375 </t>
    </r>
    <r>
      <rPr>
        <i/>
        <sz val="10"/>
        <color rgb="FFCCCCCC"/>
        <rFont val="Inherit"/>
      </rPr>
      <t>(+1 335)</t>
    </r>
  </si>
  <si>
    <r>
      <t>36 977 </t>
    </r>
    <r>
      <rPr>
        <i/>
        <sz val="10"/>
        <color rgb="FFCCCCCC"/>
        <rFont val="Inherit"/>
      </rPr>
      <t>(+70)</t>
    </r>
  </si>
  <si>
    <r>
      <t>2 038 342 </t>
    </r>
    <r>
      <rPr>
        <i/>
        <sz val="10"/>
        <color rgb="FFCCCCCC"/>
        <rFont val="Inherit"/>
      </rPr>
      <t>(+1 967)</t>
    </r>
  </si>
  <si>
    <r>
      <t>37 045 </t>
    </r>
    <r>
      <rPr>
        <i/>
        <sz val="10"/>
        <color rgb="FFCCCCCC"/>
        <rFont val="Inherit"/>
      </rPr>
      <t>(+68)</t>
    </r>
  </si>
  <si>
    <r>
      <t>2 040 649 </t>
    </r>
    <r>
      <rPr>
        <i/>
        <sz val="10"/>
        <color rgb="FFCCCCCC"/>
        <rFont val="Inherit"/>
      </rPr>
      <t>(+2 307)</t>
    </r>
  </si>
  <si>
    <r>
      <t>37 116 </t>
    </r>
    <r>
      <rPr>
        <i/>
        <sz val="10"/>
        <color rgb="FFCCCCCC"/>
        <rFont val="Inherit"/>
      </rPr>
      <t>(+71)</t>
    </r>
  </si>
  <si>
    <r>
      <t>2 043 006 </t>
    </r>
    <r>
      <rPr>
        <i/>
        <sz val="10"/>
        <color rgb="FFCCCCCC"/>
        <rFont val="Inherit"/>
      </rPr>
      <t>(+2 357)</t>
    </r>
  </si>
  <si>
    <r>
      <t>37 183 </t>
    </r>
    <r>
      <rPr>
        <i/>
        <sz val="10"/>
        <color rgb="FFCCCCCC"/>
        <rFont val="Inherit"/>
      </rPr>
      <t>(+67)</t>
    </r>
  </si>
  <si>
    <r>
      <t>2 046 700 </t>
    </r>
    <r>
      <rPr>
        <i/>
        <sz val="10"/>
        <color rgb="FFCCCCCC"/>
        <rFont val="Inherit"/>
      </rPr>
      <t>(+3 694)</t>
    </r>
  </si>
  <si>
    <r>
      <t>37 255 </t>
    </r>
    <r>
      <rPr>
        <i/>
        <sz val="10"/>
        <color rgb="FFCCCCCC"/>
        <rFont val="Inherit"/>
      </rPr>
      <t>(+72)</t>
    </r>
  </si>
  <si>
    <r>
      <t>2 049 772 </t>
    </r>
    <r>
      <rPr>
        <i/>
        <sz val="10"/>
        <color rgb="FF000000"/>
        <rFont val="Inherit"/>
      </rPr>
      <t>(+3 072)</t>
    </r>
  </si>
  <si>
    <r>
      <t>37 324 </t>
    </r>
    <r>
      <rPr>
        <i/>
        <sz val="10"/>
        <color rgb="FF000000"/>
        <rFont val="Inherit"/>
      </rPr>
      <t>(+69)</t>
    </r>
  </si>
  <si>
    <r>
      <t>2 053 046 </t>
    </r>
    <r>
      <rPr>
        <i/>
        <sz val="10"/>
        <color rgb="FF000000"/>
        <rFont val="Inherit"/>
      </rPr>
      <t>(+3 274)</t>
    </r>
  </si>
  <si>
    <r>
      <t>37 395 </t>
    </r>
    <r>
      <rPr>
        <i/>
        <sz val="10"/>
        <color rgb="FF000000"/>
        <rFont val="Inherit"/>
      </rPr>
      <t>(+71)</t>
    </r>
  </si>
  <si>
    <r>
      <t>2 055 824 </t>
    </r>
    <r>
      <rPr>
        <i/>
        <sz val="10"/>
        <color rgb="FFCCCCCC"/>
        <rFont val="Inherit"/>
      </rPr>
      <t>(+2 778)</t>
    </r>
  </si>
  <si>
    <r>
      <t>37 465 </t>
    </r>
    <r>
      <rPr>
        <i/>
        <sz val="10"/>
        <color rgb="FFCCCCCC"/>
        <rFont val="Inherit"/>
      </rPr>
      <t>(+70)</t>
    </r>
  </si>
  <si>
    <r>
      <t>2 060 459 </t>
    </r>
    <r>
      <rPr>
        <i/>
        <sz val="10"/>
        <color rgb="FFCCCCCC"/>
        <rFont val="Inherit"/>
      </rPr>
      <t>(+4 635)</t>
    </r>
  </si>
  <si>
    <r>
      <t>37 533 </t>
    </r>
    <r>
      <rPr>
        <i/>
        <sz val="10"/>
        <color rgb="FFCCCCCC"/>
        <rFont val="Inherit"/>
      </rPr>
      <t>(+68)</t>
    </r>
  </si>
  <si>
    <r>
      <t>2 064 467 </t>
    </r>
    <r>
      <rPr>
        <i/>
        <sz val="10"/>
        <color rgb="FFCCCCCC"/>
        <rFont val="Inherit"/>
      </rPr>
      <t>(+4 008)</t>
    </r>
  </si>
  <si>
    <r>
      <t>37 599 </t>
    </r>
    <r>
      <rPr>
        <i/>
        <sz val="10"/>
        <color rgb="FFCCCCCC"/>
        <rFont val="Inherit"/>
      </rPr>
      <t>(+66)</t>
    </r>
  </si>
  <si>
    <r>
      <t>2 069 957 </t>
    </r>
    <r>
      <rPr>
        <i/>
        <sz val="10"/>
        <color rgb="FFCCCCCC"/>
        <rFont val="Inherit"/>
      </rPr>
      <t>(+5 490)</t>
    </r>
  </si>
  <si>
    <r>
      <t>37 670 </t>
    </r>
    <r>
      <rPr>
        <i/>
        <sz val="10"/>
        <color rgb="FFCCCCCC"/>
        <rFont val="Inherit"/>
      </rPr>
      <t>(+71)</t>
    </r>
  </si>
  <si>
    <r>
      <t>2 075 669 </t>
    </r>
    <r>
      <rPr>
        <i/>
        <sz val="10"/>
        <color rgb="FFCCCCCC"/>
        <rFont val="Inherit"/>
      </rPr>
      <t>(+5 712)</t>
    </r>
  </si>
  <si>
    <r>
      <t>37 739 </t>
    </r>
    <r>
      <rPr>
        <i/>
        <sz val="10"/>
        <color rgb="FFCCCCCC"/>
        <rFont val="Inherit"/>
      </rPr>
      <t>(+69)</t>
    </r>
  </si>
  <si>
    <r>
      <t>2 082 224 </t>
    </r>
    <r>
      <rPr>
        <i/>
        <sz val="10"/>
        <color rgb="FF000000"/>
        <rFont val="Inherit"/>
      </rPr>
      <t>(+6 555)</t>
    </r>
  </si>
  <si>
    <r>
      <t>37 807 </t>
    </r>
    <r>
      <rPr>
        <i/>
        <sz val="10"/>
        <color rgb="FF000000"/>
        <rFont val="Inherit"/>
      </rPr>
      <t>(+68)</t>
    </r>
  </si>
  <si>
    <r>
      <t>2 088 704 </t>
    </r>
    <r>
      <rPr>
        <i/>
        <sz val="10"/>
        <color rgb="FF000000"/>
        <rFont val="Inherit"/>
      </rPr>
      <t>(+6 480)</t>
    </r>
  </si>
  <si>
    <r>
      <t>37 877 </t>
    </r>
    <r>
      <rPr>
        <i/>
        <sz val="10"/>
        <color rgb="FF000000"/>
        <rFont val="Inherit"/>
      </rPr>
      <t>(+70)</t>
    </r>
  </si>
  <si>
    <r>
      <t>2 096 233 </t>
    </r>
    <r>
      <rPr>
        <i/>
        <sz val="10"/>
        <color rgb="FFCCCCCC"/>
        <rFont val="Inherit"/>
      </rPr>
      <t>(+7 529)</t>
    </r>
  </si>
  <si>
    <r>
      <t>37 944 </t>
    </r>
    <r>
      <rPr>
        <i/>
        <sz val="10"/>
        <color rgb="FFCCCCCC"/>
        <rFont val="Inherit"/>
      </rPr>
      <t>(+67)</t>
    </r>
  </si>
  <si>
    <r>
      <t>2 104 575 </t>
    </r>
    <r>
      <rPr>
        <i/>
        <sz val="10"/>
        <color rgb="FFCCCCCC"/>
        <rFont val="Inherit"/>
      </rPr>
      <t>(+8 342)</t>
    </r>
  </si>
  <si>
    <r>
      <t>38 013 </t>
    </r>
    <r>
      <rPr>
        <i/>
        <sz val="10"/>
        <color rgb="FFCCCCCC"/>
        <rFont val="Inherit"/>
      </rPr>
      <t>(+69)</t>
    </r>
  </si>
  <si>
    <r>
      <t>2 113 370 </t>
    </r>
    <r>
      <rPr>
        <i/>
        <sz val="10"/>
        <color rgb="FFCCCCCC"/>
        <rFont val="Inherit"/>
      </rPr>
      <t>(+8 795)</t>
    </r>
  </si>
  <si>
    <r>
      <t>38 084 </t>
    </r>
    <r>
      <rPr>
        <i/>
        <sz val="10"/>
        <color rgb="FFCCCCCC"/>
        <rFont val="Inherit"/>
      </rPr>
      <t>(+71)</t>
    </r>
  </si>
  <si>
    <r>
      <t>2 124 927 </t>
    </r>
    <r>
      <rPr>
        <i/>
        <sz val="10"/>
        <color rgb="FFCCCCCC"/>
        <rFont val="Inherit"/>
      </rPr>
      <t>(+11 557)</t>
    </r>
  </si>
  <si>
    <r>
      <t>38 154 </t>
    </r>
    <r>
      <rPr>
        <i/>
        <sz val="10"/>
        <color rgb="FFCCCCCC"/>
        <rFont val="Inherit"/>
      </rPr>
      <t>(+70)</t>
    </r>
  </si>
  <si>
    <r>
      <t>2 140 914 </t>
    </r>
    <r>
      <rPr>
        <i/>
        <sz val="10"/>
        <color rgb="FFCCCCCC"/>
        <rFont val="Inherit"/>
      </rPr>
      <t>(+15 987)</t>
    </r>
  </si>
  <si>
    <r>
      <t>38 226 </t>
    </r>
    <r>
      <rPr>
        <i/>
        <sz val="10"/>
        <color rgb="FFCCCCCC"/>
        <rFont val="Inherit"/>
      </rPr>
      <t>(+72)</t>
    </r>
  </si>
  <si>
    <r>
      <t>2 157 008 </t>
    </r>
    <r>
      <rPr>
        <i/>
        <sz val="10"/>
        <color rgb="FF000000"/>
        <rFont val="Inherit"/>
      </rPr>
      <t>(+16 094)</t>
    </r>
  </si>
  <si>
    <r>
      <t>38 295 </t>
    </r>
    <r>
      <rPr>
        <i/>
        <sz val="10"/>
        <color rgb="FF000000"/>
        <rFont val="Inherit"/>
      </rPr>
      <t>(+69)</t>
    </r>
  </si>
  <si>
    <r>
      <t>2 174 536 </t>
    </r>
    <r>
      <rPr>
        <i/>
        <sz val="10"/>
        <color rgb="FF000000"/>
        <rFont val="Inherit"/>
      </rPr>
      <t>(+17 528)</t>
    </r>
  </si>
  <si>
    <r>
      <t>38 368 </t>
    </r>
    <r>
      <rPr>
        <i/>
        <sz val="10"/>
        <color rgb="FF000000"/>
        <rFont val="Inherit"/>
      </rPr>
      <t>(+73)</t>
    </r>
  </si>
  <si>
    <r>
      <t>2 194 045 </t>
    </r>
    <r>
      <rPr>
        <i/>
        <sz val="10"/>
        <color rgb="FFCCCCCC"/>
        <rFont val="Inherit"/>
      </rPr>
      <t>(+19 509)</t>
    </r>
  </si>
  <si>
    <r>
      <t>38 439 </t>
    </r>
    <r>
      <rPr>
        <i/>
        <sz val="10"/>
        <color rgb="FFCCCCCC"/>
        <rFont val="Inherit"/>
      </rPr>
      <t>(+71)</t>
    </r>
  </si>
  <si>
    <r>
      <t>2 212 980 </t>
    </r>
    <r>
      <rPr>
        <i/>
        <sz val="10"/>
        <color rgb="FFCCCCCC"/>
        <rFont val="Inherit"/>
      </rPr>
      <t>(+18 935)</t>
    </r>
  </si>
  <si>
    <r>
      <t>38 514 </t>
    </r>
    <r>
      <rPr>
        <i/>
        <sz val="10"/>
        <color rgb="FFCCCCCC"/>
        <rFont val="Inherit"/>
      </rPr>
      <t>(+75)</t>
    </r>
  </si>
  <si>
    <r>
      <t>2 232 836 </t>
    </r>
    <r>
      <rPr>
        <i/>
        <sz val="10"/>
        <color rgb="FFCCCCCC"/>
        <rFont val="Inherit"/>
      </rPr>
      <t>(+19 856)</t>
    </r>
  </si>
  <si>
    <r>
      <t>38 588 </t>
    </r>
    <r>
      <rPr>
        <i/>
        <sz val="10"/>
        <color rgb="FFCCCCCC"/>
        <rFont val="Inherit"/>
      </rPr>
      <t>(+74)</t>
    </r>
  </si>
  <si>
    <r>
      <t>2 259 422 </t>
    </r>
    <r>
      <rPr>
        <i/>
        <sz val="10"/>
        <color rgb="FFCCCCCC"/>
        <rFont val="Inherit"/>
      </rPr>
      <t>(+26 586)</t>
    </r>
  </si>
  <si>
    <r>
      <t>38 660 </t>
    </r>
    <r>
      <rPr>
        <i/>
        <sz val="10"/>
        <color rgb="FFCCCCCC"/>
        <rFont val="Inherit"/>
      </rPr>
      <t>(+72)</t>
    </r>
  </si>
  <si>
    <r>
      <t>2 283 416 </t>
    </r>
    <r>
      <rPr>
        <i/>
        <sz val="10"/>
        <color rgb="FFCCCCCC"/>
        <rFont val="Inherit"/>
      </rPr>
      <t>(+23 994)</t>
    </r>
  </si>
  <si>
    <r>
      <t>38 734 </t>
    </r>
    <r>
      <rPr>
        <i/>
        <sz val="10"/>
        <color rgb="FFCCCCCC"/>
        <rFont val="Inherit"/>
      </rPr>
      <t>(+74)</t>
    </r>
  </si>
  <si>
    <r>
      <t>2 309 904 </t>
    </r>
    <r>
      <rPr>
        <i/>
        <sz val="10"/>
        <color rgb="FF000000"/>
        <rFont val="Inherit"/>
      </rPr>
      <t>(+26 488)</t>
    </r>
  </si>
  <si>
    <r>
      <t>38 810 </t>
    </r>
    <r>
      <rPr>
        <i/>
        <sz val="10"/>
        <color rgb="FF000000"/>
        <rFont val="Inherit"/>
      </rPr>
      <t>(+76)</t>
    </r>
  </si>
  <si>
    <r>
      <t>2 333 934 </t>
    </r>
    <r>
      <rPr>
        <i/>
        <sz val="10"/>
        <color rgb="FF000000"/>
        <rFont val="Inherit"/>
      </rPr>
      <t>(+24 030)</t>
    </r>
  </si>
  <si>
    <r>
      <t>38 887 </t>
    </r>
    <r>
      <rPr>
        <i/>
        <sz val="10"/>
        <color rgb="FF000000"/>
        <rFont val="Inherit"/>
      </rPr>
      <t>(+77)</t>
    </r>
  </si>
  <si>
    <r>
      <t>2 357 351 </t>
    </r>
    <r>
      <rPr>
        <i/>
        <sz val="10"/>
        <color rgb="FFCCCCCC"/>
        <rFont val="Inherit"/>
      </rPr>
      <t>(+23 417)</t>
    </r>
  </si>
  <si>
    <r>
      <t>38 962 </t>
    </r>
    <r>
      <rPr>
        <i/>
        <sz val="10"/>
        <color rgb="FFCCCCCC"/>
        <rFont val="Inherit"/>
      </rPr>
      <t>(+75)</t>
    </r>
  </si>
  <si>
    <r>
      <t>2 378 884 </t>
    </r>
    <r>
      <rPr>
        <i/>
        <sz val="10"/>
        <color rgb="FFCCCCCC"/>
        <rFont val="Inherit"/>
      </rPr>
      <t>(+21 533)</t>
    </r>
  </si>
  <si>
    <r>
      <t>39 038 </t>
    </r>
    <r>
      <rPr>
        <i/>
        <sz val="10"/>
        <color rgb="FFCCCCCC"/>
        <rFont val="Inherit"/>
      </rPr>
      <t>(+76)</t>
    </r>
  </si>
  <si>
    <r>
      <t>2 402 668 </t>
    </r>
    <r>
      <rPr>
        <i/>
        <sz val="10"/>
        <color rgb="FFCCCCCC"/>
        <rFont val="Inherit"/>
      </rPr>
      <t>(+23 784)</t>
    </r>
  </si>
  <si>
    <r>
      <t>39 116 </t>
    </r>
    <r>
      <rPr>
        <i/>
        <sz val="10"/>
        <color rgb="FFCCCCCC"/>
        <rFont val="Inherit"/>
      </rPr>
      <t>(+78)</t>
    </r>
  </si>
  <si>
    <r>
      <t>2 429 572 </t>
    </r>
    <r>
      <rPr>
        <i/>
        <sz val="10"/>
        <color rgb="FFCCCCCC"/>
        <rFont val="Inherit"/>
      </rPr>
      <t>(+26 904)</t>
    </r>
  </si>
  <si>
    <r>
      <t>39 192 </t>
    </r>
    <r>
      <rPr>
        <i/>
        <sz val="10"/>
        <color rgb="FFCCCCCC"/>
        <rFont val="Inherit"/>
      </rPr>
      <t>(+76)</t>
    </r>
  </si>
  <si>
    <r>
      <t>2 454 591 </t>
    </r>
    <r>
      <rPr>
        <i/>
        <sz val="10"/>
        <color rgb="FFCCCCCC"/>
        <rFont val="Inherit"/>
      </rPr>
      <t>(+25 019)</t>
    </r>
  </si>
  <si>
    <r>
      <t>39 271 </t>
    </r>
    <r>
      <rPr>
        <i/>
        <sz val="10"/>
        <color rgb="FFCCCCCC"/>
        <rFont val="Inherit"/>
      </rPr>
      <t>(+79)</t>
    </r>
  </si>
  <si>
    <r>
      <t>2 477 035 </t>
    </r>
    <r>
      <rPr>
        <i/>
        <sz val="10"/>
        <color rgb="FF000000"/>
        <rFont val="Inherit"/>
      </rPr>
      <t>(+22 444)</t>
    </r>
  </si>
  <si>
    <r>
      <t>39 353 </t>
    </r>
    <r>
      <rPr>
        <i/>
        <sz val="10"/>
        <color rgb="FF000000"/>
        <rFont val="Inherit"/>
      </rPr>
      <t>(+82)</t>
    </r>
  </si>
  <si>
    <r>
      <t>2 495 891 </t>
    </r>
    <r>
      <rPr>
        <i/>
        <sz val="10"/>
        <color rgb="FF000000"/>
        <rFont val="Inherit"/>
      </rPr>
      <t>(+18 856)</t>
    </r>
  </si>
  <si>
    <r>
      <t>39 434 </t>
    </r>
    <r>
      <rPr>
        <i/>
        <sz val="10"/>
        <color rgb="FF000000"/>
        <rFont val="Inherit"/>
      </rPr>
      <t>(+81)</t>
    </r>
  </si>
  <si>
    <r>
      <t>2 511 333 </t>
    </r>
    <r>
      <rPr>
        <i/>
        <sz val="10"/>
        <color rgb="FFCCCCCC"/>
        <rFont val="Inherit"/>
      </rPr>
      <t>(+15 442)</t>
    </r>
  </si>
  <si>
    <r>
      <t>39 517 </t>
    </r>
    <r>
      <rPr>
        <i/>
        <sz val="10"/>
        <color rgb="FFCCCCCC"/>
        <rFont val="Inherit"/>
      </rPr>
      <t>(+83)</t>
    </r>
  </si>
  <si>
    <r>
      <t>2 524 235 </t>
    </r>
    <r>
      <rPr>
        <i/>
        <sz val="10"/>
        <color rgb="FFCCCCCC"/>
        <rFont val="Inherit"/>
      </rPr>
      <t>(+12 902)</t>
    </r>
  </si>
  <si>
    <r>
      <t>39 602 </t>
    </r>
    <r>
      <rPr>
        <i/>
        <sz val="10"/>
        <color rgb="FFCCCCCC"/>
        <rFont val="Inherit"/>
      </rPr>
      <t>(+85)</t>
    </r>
  </si>
  <si>
    <r>
      <t>2 535 756 </t>
    </r>
    <r>
      <rPr>
        <i/>
        <sz val="10"/>
        <color rgb="FFCCCCCC"/>
        <rFont val="Inherit"/>
      </rPr>
      <t>(+11 521)</t>
    </r>
  </si>
  <si>
    <r>
      <t>39 684 </t>
    </r>
    <r>
      <rPr>
        <i/>
        <sz val="10"/>
        <color rgb="FFCCCCCC"/>
        <rFont val="Inherit"/>
      </rPr>
      <t>(+82)</t>
    </r>
  </si>
  <si>
    <r>
      <t>2 558 503 </t>
    </r>
    <r>
      <rPr>
        <i/>
        <sz val="10"/>
        <color rgb="FFCCCCCC"/>
        <rFont val="Inherit"/>
      </rPr>
      <t>(+22 747)</t>
    </r>
  </si>
  <si>
    <r>
      <t>39 768 </t>
    </r>
    <r>
      <rPr>
        <i/>
        <sz val="10"/>
        <color rgb="FFCCCCCC"/>
        <rFont val="Inherit"/>
      </rPr>
      <t>(+84)</t>
    </r>
  </si>
  <si>
    <r>
      <t>2 577 044 </t>
    </r>
    <r>
      <rPr>
        <i/>
        <sz val="10"/>
        <color rgb="FFCCCCCC"/>
        <rFont val="Inherit"/>
      </rPr>
      <t>(+18 541)</t>
    </r>
  </si>
  <si>
    <r>
      <t>39 849 </t>
    </r>
    <r>
      <rPr>
        <i/>
        <sz val="10"/>
        <color rgb="FFCCCCCC"/>
        <rFont val="Inherit"/>
      </rPr>
      <t>(+81)</t>
    </r>
  </si>
  <si>
    <r>
      <t>2 591 380 </t>
    </r>
    <r>
      <rPr>
        <i/>
        <sz val="10"/>
        <color rgb="FF000000"/>
        <rFont val="Inherit"/>
      </rPr>
      <t>(+14 336)</t>
    </r>
  </si>
  <si>
    <r>
      <t>39 934 </t>
    </r>
    <r>
      <rPr>
        <i/>
        <sz val="10"/>
        <color rgb="FF000000"/>
        <rFont val="Inherit"/>
      </rPr>
      <t>(+85)</t>
    </r>
  </si>
  <si>
    <r>
      <t>2 603 876 </t>
    </r>
    <r>
      <rPr>
        <i/>
        <sz val="10"/>
        <color rgb="FF000000"/>
        <rFont val="Inherit"/>
      </rPr>
      <t>(+12 496)</t>
    </r>
  </si>
  <si>
    <r>
      <t>40 020 </t>
    </r>
    <r>
      <rPr>
        <i/>
        <sz val="10"/>
        <color rgb="FF000000"/>
        <rFont val="Inherit"/>
      </rPr>
      <t>(+86)</t>
    </r>
  </si>
  <si>
    <r>
      <t>2 613 492 </t>
    </r>
    <r>
      <rPr>
        <i/>
        <sz val="10"/>
        <color rgb="FFCCCCCC"/>
        <rFont val="Inherit"/>
      </rPr>
      <t>(+9 616)</t>
    </r>
  </si>
  <si>
    <r>
      <t>40 102 </t>
    </r>
    <r>
      <rPr>
        <i/>
        <sz val="10"/>
        <color rgb="FFCCCCCC"/>
        <rFont val="Inherit"/>
      </rPr>
      <t>(+82)</t>
    </r>
  </si>
  <si>
    <r>
      <t>2 621 652 </t>
    </r>
    <r>
      <rPr>
        <i/>
        <sz val="10"/>
        <color rgb="FFCCCCCC"/>
        <rFont val="Inherit"/>
      </rPr>
      <t>(+8 160)</t>
    </r>
  </si>
  <si>
    <r>
      <t>40 186 </t>
    </r>
    <r>
      <rPr>
        <i/>
        <sz val="10"/>
        <color rgb="FFCCCCCC"/>
        <rFont val="Inherit"/>
      </rPr>
      <t>(+84)</t>
    </r>
  </si>
  <si>
    <r>
      <t>2 632 914 </t>
    </r>
    <r>
      <rPr>
        <i/>
        <sz val="10"/>
        <color rgb="FFCCCCCC"/>
        <rFont val="Inherit"/>
      </rPr>
      <t>(+11 262)</t>
    </r>
  </si>
  <si>
    <r>
      <t>40 273 </t>
    </r>
    <r>
      <rPr>
        <i/>
        <sz val="10"/>
        <color rgb="FFCCCCCC"/>
        <rFont val="Inherit"/>
      </rPr>
      <t>(+87)</t>
    </r>
  </si>
  <si>
    <r>
      <t>2 642 619 </t>
    </r>
    <r>
      <rPr>
        <i/>
        <sz val="10"/>
        <color rgb="FFCCCCCC"/>
        <rFont val="Inherit"/>
      </rPr>
      <t>(+9 705)</t>
    </r>
  </si>
  <si>
    <r>
      <t>40 358 </t>
    </r>
    <r>
      <rPr>
        <i/>
        <sz val="10"/>
        <color rgb="FFCCCCCC"/>
        <rFont val="Inherit"/>
      </rPr>
      <t>(+85)</t>
    </r>
  </si>
  <si>
    <r>
      <t>2 650 927 </t>
    </r>
    <r>
      <rPr>
        <i/>
        <sz val="10"/>
        <color rgb="FFCCCCCC"/>
        <rFont val="Inherit"/>
      </rPr>
      <t>(+8 308)</t>
    </r>
  </si>
  <si>
    <r>
      <t>40 444 </t>
    </r>
    <r>
      <rPr>
        <i/>
        <sz val="10"/>
        <color rgb="FFCCCCCC"/>
        <rFont val="Inherit"/>
      </rPr>
      <t>(+86)</t>
    </r>
  </si>
  <si>
    <r>
      <t>2 657 801 </t>
    </r>
    <r>
      <rPr>
        <i/>
        <sz val="10"/>
        <color rgb="FF000000"/>
        <rFont val="Inherit"/>
      </rPr>
      <t>(+6 874)</t>
    </r>
  </si>
  <si>
    <r>
      <t>40 531 </t>
    </r>
    <r>
      <rPr>
        <i/>
        <sz val="10"/>
        <color rgb="FF000000"/>
        <rFont val="Inherit"/>
      </rPr>
      <t>(+87)</t>
    </r>
  </si>
  <si>
    <r>
      <t>2 664 189 </t>
    </r>
    <r>
      <rPr>
        <i/>
        <sz val="10"/>
        <color rgb="FF000000"/>
        <rFont val="Inherit"/>
      </rPr>
      <t>(+6 388)</t>
    </r>
  </si>
  <si>
    <r>
      <t>40 615 </t>
    </r>
    <r>
      <rPr>
        <i/>
        <sz val="10"/>
        <color rgb="FF000000"/>
        <rFont val="Inherit"/>
      </rPr>
      <t>(+84)</t>
    </r>
  </si>
  <si>
    <r>
      <t>2 669 186 </t>
    </r>
    <r>
      <rPr>
        <i/>
        <sz val="10"/>
        <color rgb="FFCCCCCC"/>
        <rFont val="Inherit"/>
      </rPr>
      <t>(+4 997)</t>
    </r>
  </si>
  <si>
    <r>
      <t>40 698 </t>
    </r>
    <r>
      <rPr>
        <i/>
        <sz val="10"/>
        <color rgb="FFCCCCCC"/>
        <rFont val="Inherit"/>
      </rPr>
      <t>(+83)</t>
    </r>
  </si>
  <si>
    <r>
      <t>2 673 436 </t>
    </r>
    <r>
      <rPr>
        <i/>
        <sz val="10"/>
        <color rgb="FFCCCCCC"/>
        <rFont val="Inherit"/>
      </rPr>
      <t>(+4 250)</t>
    </r>
  </si>
  <si>
    <r>
      <t>40 783 </t>
    </r>
    <r>
      <rPr>
        <i/>
        <sz val="10"/>
        <color rgb="FFCCCCCC"/>
        <rFont val="Inherit"/>
      </rPr>
      <t>(+85)</t>
    </r>
  </si>
  <si>
    <r>
      <t>2 679 100 </t>
    </r>
    <r>
      <rPr>
        <i/>
        <sz val="10"/>
        <color rgb="FFCCCCCC"/>
        <rFont val="Inherit"/>
      </rPr>
      <t>(+5 664)</t>
    </r>
  </si>
  <si>
    <r>
      <t>40 866 </t>
    </r>
    <r>
      <rPr>
        <i/>
        <sz val="10"/>
        <color rgb="FFCCCCCC"/>
        <rFont val="Inherit"/>
      </rPr>
      <t>(+83)</t>
    </r>
  </si>
  <si>
    <r>
      <t>2 683 830 </t>
    </r>
    <r>
      <rPr>
        <i/>
        <sz val="10"/>
        <color rgb="FFCCCCCC"/>
        <rFont val="Inherit"/>
      </rPr>
      <t>(+4 730)</t>
    </r>
  </si>
  <si>
    <r>
      <t>40 948 </t>
    </r>
    <r>
      <rPr>
        <i/>
        <sz val="10"/>
        <color rgb="FFCCCCCC"/>
        <rFont val="Inherit"/>
      </rPr>
      <t>(+82)</t>
    </r>
  </si>
  <si>
    <r>
      <t>2 687 163 </t>
    </r>
    <r>
      <rPr>
        <i/>
        <sz val="10"/>
        <color rgb="FFCCCCCC"/>
        <rFont val="Inherit"/>
      </rPr>
      <t>(+3 333)</t>
    </r>
  </si>
  <si>
    <r>
      <t>41 032 </t>
    </r>
    <r>
      <rPr>
        <i/>
        <sz val="10"/>
        <color rgb="FFCCCCCC"/>
        <rFont val="Inherit"/>
      </rPr>
      <t>(+84)</t>
    </r>
  </si>
  <si>
    <r>
      <t>2 691 110 </t>
    </r>
    <r>
      <rPr>
        <i/>
        <sz val="10"/>
        <color rgb="FF000000"/>
        <rFont val="Inherit"/>
      </rPr>
      <t>(+3 947)</t>
    </r>
  </si>
  <si>
    <r>
      <t>41 115 </t>
    </r>
    <r>
      <rPr>
        <i/>
        <sz val="10"/>
        <color rgb="FF000000"/>
        <rFont val="Inherit"/>
      </rPr>
      <t>(+83)</t>
    </r>
  </si>
  <si>
    <r>
      <t>2 694 160 </t>
    </r>
    <r>
      <rPr>
        <i/>
        <sz val="10"/>
        <color rgb="FF000000"/>
        <rFont val="Inherit"/>
      </rPr>
      <t>(+3 050)</t>
    </r>
  </si>
  <si>
    <r>
      <t>41 196 </t>
    </r>
    <r>
      <rPr>
        <i/>
        <sz val="10"/>
        <color rgb="FF000000"/>
        <rFont val="Inherit"/>
      </rPr>
      <t>(+81)</t>
    </r>
  </si>
  <si>
    <r>
      <t>2 696 744 </t>
    </r>
    <r>
      <rPr>
        <i/>
        <sz val="10"/>
        <color rgb="FFCCCCCC"/>
        <rFont val="Inherit"/>
      </rPr>
      <t>(+2 584)</t>
    </r>
  </si>
  <si>
    <r>
      <t>41 276 </t>
    </r>
    <r>
      <rPr>
        <i/>
        <sz val="10"/>
        <color rgb="FFCCCCCC"/>
        <rFont val="Inherit"/>
      </rPr>
      <t>(+80)</t>
    </r>
  </si>
  <si>
    <r>
      <t>2 698 810 </t>
    </r>
    <r>
      <rPr>
        <i/>
        <sz val="10"/>
        <color rgb="FFCCCCCC"/>
        <rFont val="Inherit"/>
      </rPr>
      <t>(+2 066)</t>
    </r>
  </si>
  <si>
    <r>
      <t>41 360 </t>
    </r>
    <r>
      <rPr>
        <i/>
        <sz val="10"/>
        <color rgb="FFCCCCCC"/>
        <rFont val="Inherit"/>
      </rPr>
      <t>(+84)</t>
    </r>
  </si>
  <si>
    <r>
      <t>2 701 834 </t>
    </r>
    <r>
      <rPr>
        <i/>
        <sz val="10"/>
        <color rgb="FFCCCCCC"/>
        <rFont val="Inherit"/>
      </rPr>
      <t>(+3 024)</t>
    </r>
  </si>
  <si>
    <r>
      <t>41 441 </t>
    </r>
    <r>
      <rPr>
        <i/>
        <sz val="10"/>
        <color rgb="FFCCCCCC"/>
        <rFont val="Inherit"/>
      </rPr>
      <t>(+81)</t>
    </r>
  </si>
  <si>
    <r>
      <t>2 704 517 </t>
    </r>
    <r>
      <rPr>
        <i/>
        <sz val="10"/>
        <color rgb="FFCCCCCC"/>
        <rFont val="Inherit"/>
      </rPr>
      <t>(+2 683)</t>
    </r>
  </si>
  <si>
    <r>
      <t>41 523 </t>
    </r>
    <r>
      <rPr>
        <i/>
        <sz val="10"/>
        <color rgb="FFCCCCCC"/>
        <rFont val="Inherit"/>
      </rPr>
      <t>(+82)</t>
    </r>
  </si>
  <si>
    <r>
      <t>2 706 980 </t>
    </r>
    <r>
      <rPr>
        <i/>
        <sz val="10"/>
        <color rgb="FFCCCCCC"/>
        <rFont val="Inherit"/>
      </rPr>
      <t>(+2 463)</t>
    </r>
  </si>
  <si>
    <r>
      <t>41 602 </t>
    </r>
    <r>
      <rPr>
        <i/>
        <sz val="10"/>
        <color rgb="FFCCCCCC"/>
        <rFont val="Inherit"/>
      </rPr>
      <t>(+79)</t>
    </r>
  </si>
  <si>
    <r>
      <t>2 709 040 </t>
    </r>
    <r>
      <rPr>
        <i/>
        <sz val="10"/>
        <color rgb="FF000000"/>
        <rFont val="Inherit"/>
      </rPr>
      <t>(+2 060)</t>
    </r>
  </si>
  <si>
    <r>
      <t>41 679 </t>
    </r>
    <r>
      <rPr>
        <i/>
        <sz val="10"/>
        <color rgb="FF000000"/>
        <rFont val="Inherit"/>
      </rPr>
      <t>(+77)</t>
    </r>
  </si>
  <si>
    <r>
      <t>2 710 941 </t>
    </r>
    <r>
      <rPr>
        <i/>
        <sz val="10"/>
        <color rgb="FF000000"/>
        <rFont val="Inherit"/>
      </rPr>
      <t>(+1 901)</t>
    </r>
  </si>
  <si>
    <r>
      <t>41 754 </t>
    </r>
    <r>
      <rPr>
        <i/>
        <sz val="10"/>
        <color rgb="FF000000"/>
        <rFont val="Inherit"/>
      </rPr>
      <t>(+75)</t>
    </r>
  </si>
  <si>
    <r>
      <t>2 712 483 </t>
    </r>
    <r>
      <rPr>
        <i/>
        <sz val="10"/>
        <color rgb="FFCCCCCC"/>
        <rFont val="Inherit"/>
      </rPr>
      <t>(+1 542)</t>
    </r>
  </si>
  <si>
    <r>
      <t>41 819 </t>
    </r>
    <r>
      <rPr>
        <i/>
        <sz val="10"/>
        <color rgb="FFCCCCCC"/>
        <rFont val="Inherit"/>
      </rPr>
      <t>(+65)</t>
    </r>
  </si>
  <si>
    <r>
      <t>2 713 634 </t>
    </r>
    <r>
      <rPr>
        <i/>
        <sz val="10"/>
        <color rgb="FFCCCCCC"/>
        <rFont val="Inherit"/>
      </rPr>
      <t>(+1 151)</t>
    </r>
  </si>
  <si>
    <r>
      <t>41 886 </t>
    </r>
    <r>
      <rPr>
        <i/>
        <sz val="10"/>
        <color rgb="FFCCCCCC"/>
        <rFont val="Inherit"/>
      </rPr>
      <t>(+67)</t>
    </r>
  </si>
  <si>
    <r>
      <t>2 714 926 </t>
    </r>
    <r>
      <rPr>
        <i/>
        <sz val="10"/>
        <color rgb="FFCCCCCC"/>
        <rFont val="Inherit"/>
      </rPr>
      <t>(+1 292)</t>
    </r>
  </si>
  <si>
    <r>
      <t>41 945 </t>
    </r>
    <r>
      <rPr>
        <i/>
        <sz val="10"/>
        <color rgb="FFCCCCCC"/>
        <rFont val="Inherit"/>
      </rPr>
      <t>(+59)</t>
    </r>
  </si>
  <si>
    <r>
      <t>2 716 141 </t>
    </r>
    <r>
      <rPr>
        <i/>
        <sz val="10"/>
        <color rgb="FFCCCCCC"/>
        <rFont val="Inherit"/>
      </rPr>
      <t>(+1 215)</t>
    </r>
  </si>
  <si>
    <r>
      <t>42 002 </t>
    </r>
    <r>
      <rPr>
        <i/>
        <sz val="10"/>
        <color rgb="FFCCCCCC"/>
        <rFont val="Inherit"/>
      </rPr>
      <t>(+57)</t>
    </r>
  </si>
  <si>
    <r>
      <t>2 718 243 </t>
    </r>
    <r>
      <rPr>
        <i/>
        <sz val="10"/>
        <color rgb="FFCCCCCC"/>
        <rFont val="Inherit"/>
      </rPr>
      <t>(+2 102)</t>
    </r>
  </si>
  <si>
    <r>
      <t>42 060 </t>
    </r>
    <r>
      <rPr>
        <i/>
        <sz val="10"/>
        <color rgb="FFCCCCCC"/>
        <rFont val="Inherit"/>
      </rPr>
      <t>(+58)</t>
    </r>
  </si>
  <si>
    <r>
      <t>2 719 898 </t>
    </r>
    <r>
      <rPr>
        <i/>
        <sz val="10"/>
        <color rgb="FF000000"/>
        <rFont val="Inherit"/>
      </rPr>
      <t>(+1 655)</t>
    </r>
  </si>
  <si>
    <r>
      <t>42 112 </t>
    </r>
    <r>
      <rPr>
        <i/>
        <sz val="10"/>
        <color rgb="FF000000"/>
        <rFont val="Inherit"/>
      </rPr>
      <t>(+52)</t>
    </r>
  </si>
  <si>
    <r>
      <t>2 721 335 </t>
    </r>
    <r>
      <rPr>
        <i/>
        <sz val="10"/>
        <color rgb="FF000000"/>
        <rFont val="Inherit"/>
      </rPr>
      <t>(+1 437)</t>
    </r>
  </si>
  <si>
    <r>
      <t>42 161 </t>
    </r>
    <r>
      <rPr>
        <i/>
        <sz val="10"/>
        <color rgb="FF000000"/>
        <rFont val="Inherit"/>
      </rPr>
      <t>(+49)</t>
    </r>
  </si>
  <si>
    <r>
      <t>2 722 292 </t>
    </r>
    <r>
      <rPr>
        <i/>
        <sz val="10"/>
        <color rgb="FFCCCCCC"/>
        <rFont val="Inherit"/>
      </rPr>
      <t>(+957)</t>
    </r>
  </si>
  <si>
    <r>
      <t>42 205 </t>
    </r>
    <r>
      <rPr>
        <i/>
        <sz val="10"/>
        <color rgb="FFCCCCCC"/>
        <rFont val="Inherit"/>
      </rPr>
      <t>(+44)</t>
    </r>
  </si>
  <si>
    <r>
      <t>2 723 291 </t>
    </r>
    <r>
      <rPr>
        <i/>
        <sz val="10"/>
        <color rgb="FFCCCCCC"/>
        <rFont val="Inherit"/>
      </rPr>
      <t>(+999)</t>
    </r>
  </si>
  <si>
    <r>
      <t>42 246 </t>
    </r>
    <r>
      <rPr>
        <i/>
        <sz val="10"/>
        <color rgb="FFCCCCCC"/>
        <rFont val="Inherit"/>
      </rPr>
      <t>(+41)</t>
    </r>
  </si>
  <si>
    <r>
      <t>2 724 912 </t>
    </r>
    <r>
      <rPr>
        <i/>
        <sz val="10"/>
        <color rgb="FFCCCCCC"/>
        <rFont val="Inherit"/>
      </rPr>
      <t>(+1 621)</t>
    </r>
  </si>
  <si>
    <r>
      <t>42 286 </t>
    </r>
    <r>
      <rPr>
        <i/>
        <sz val="10"/>
        <color rgb="FFCCCCCC"/>
        <rFont val="Inherit"/>
      </rPr>
      <t>(+40)</t>
    </r>
  </si>
  <si>
    <r>
      <t>2 726 264 </t>
    </r>
    <r>
      <rPr>
        <i/>
        <sz val="10"/>
        <color rgb="FFCCCCCC"/>
        <rFont val="Inherit"/>
      </rPr>
      <t>(+1 352)</t>
    </r>
  </si>
  <si>
    <r>
      <t>42 328 </t>
    </r>
    <r>
      <rPr>
        <i/>
        <sz val="10"/>
        <color rgb="FFCCCCCC"/>
        <rFont val="Inherit"/>
      </rPr>
      <t>(+42)</t>
    </r>
  </si>
  <si>
    <r>
      <t>2 727 394 </t>
    </r>
    <r>
      <rPr>
        <i/>
        <sz val="10"/>
        <color rgb="FFCCCCCC"/>
        <rFont val="Inherit"/>
      </rPr>
      <t>(+1 130)</t>
    </r>
  </si>
  <si>
    <r>
      <t>42 366 </t>
    </r>
    <r>
      <rPr>
        <i/>
        <sz val="10"/>
        <color rgb="FFCCCCCC"/>
        <rFont val="Inherit"/>
      </rPr>
      <t>(+38)</t>
    </r>
  </si>
  <si>
    <r>
      <t>2 728 321 </t>
    </r>
    <r>
      <rPr>
        <i/>
        <sz val="10"/>
        <color rgb="FF000000"/>
        <rFont val="Inherit"/>
      </rPr>
      <t>(+927)</t>
    </r>
  </si>
  <si>
    <r>
      <t>42 396 </t>
    </r>
    <r>
      <rPr>
        <i/>
        <sz val="10"/>
        <color rgb="FF000000"/>
        <rFont val="Inherit"/>
      </rPr>
      <t>(+30)</t>
    </r>
  </si>
  <si>
    <r>
      <t>2 729 249 </t>
    </r>
    <r>
      <rPr>
        <i/>
        <sz val="10"/>
        <color rgb="FF000000"/>
        <rFont val="Inherit"/>
      </rPr>
      <t>(+928)</t>
    </r>
  </si>
  <si>
    <r>
      <t>42 427 </t>
    </r>
    <r>
      <rPr>
        <i/>
        <sz val="10"/>
        <color rgb="FF000000"/>
        <rFont val="Inherit"/>
      </rPr>
      <t>(+31)</t>
    </r>
  </si>
  <si>
    <r>
      <t>2 730 020 </t>
    </r>
    <r>
      <rPr>
        <i/>
        <sz val="10"/>
        <color rgb="FFCCCCCC"/>
        <rFont val="Inherit"/>
      </rPr>
      <t>(+771)</t>
    </r>
  </si>
  <si>
    <r>
      <t>42 456 </t>
    </r>
    <r>
      <rPr>
        <i/>
        <sz val="10"/>
        <color rgb="FFCCCCCC"/>
        <rFont val="Inherit"/>
      </rPr>
      <t>(+29)</t>
    </r>
  </si>
  <si>
    <r>
      <t>2 730 743 </t>
    </r>
    <r>
      <rPr>
        <i/>
        <sz val="10"/>
        <color rgb="FFCCCCCC"/>
        <rFont val="Inherit"/>
      </rPr>
      <t>(+723)</t>
    </r>
  </si>
  <si>
    <r>
      <t>42 486 </t>
    </r>
    <r>
      <rPr>
        <i/>
        <sz val="10"/>
        <color rgb="FFCCCCCC"/>
        <rFont val="Inherit"/>
      </rPr>
      <t>(+30)</t>
    </r>
  </si>
  <si>
    <r>
      <t>2 732 049 </t>
    </r>
    <r>
      <rPr>
        <i/>
        <sz val="10"/>
        <color rgb="FFCCCCCC"/>
        <rFont val="Inherit"/>
      </rPr>
      <t>(+1 306)</t>
    </r>
  </si>
  <si>
    <r>
      <t>42 514 </t>
    </r>
    <r>
      <rPr>
        <i/>
        <sz val="10"/>
        <color rgb="FFCCCCCC"/>
        <rFont val="Inherit"/>
      </rPr>
      <t>(+28)</t>
    </r>
  </si>
  <si>
    <r>
      <t>2 733 212 </t>
    </r>
    <r>
      <rPr>
        <i/>
        <sz val="10"/>
        <color rgb="FFCCCCCC"/>
        <rFont val="Inherit"/>
      </rPr>
      <t>(+1 163)</t>
    </r>
  </si>
  <si>
    <r>
      <t>42 540 </t>
    </r>
    <r>
      <rPr>
        <i/>
        <sz val="10"/>
        <color rgb="FFCCCCCC"/>
        <rFont val="Inherit"/>
      </rPr>
      <t>(+26)</t>
    </r>
  </si>
  <si>
    <r>
      <t>2 734 298 </t>
    </r>
    <r>
      <rPr>
        <i/>
        <sz val="10"/>
        <color rgb="FFCCCCCC"/>
        <rFont val="Inherit"/>
      </rPr>
      <t>(+1 086)</t>
    </r>
  </si>
  <si>
    <r>
      <t>42 565 </t>
    </r>
    <r>
      <rPr>
        <i/>
        <sz val="10"/>
        <color rgb="FFCCCCCC"/>
        <rFont val="Inherit"/>
      </rPr>
      <t>(+25)</t>
    </r>
  </si>
  <si>
    <r>
      <t>2 735 223 </t>
    </r>
    <r>
      <rPr>
        <i/>
        <sz val="10"/>
        <color rgb="FF000000"/>
        <rFont val="Inherit"/>
      </rPr>
      <t>(+925)</t>
    </r>
  </si>
  <si>
    <r>
      <t>42 588 </t>
    </r>
    <r>
      <rPr>
        <i/>
        <sz val="10"/>
        <color rgb="FF000000"/>
        <rFont val="Inherit"/>
      </rPr>
      <t>(+23)</t>
    </r>
  </si>
  <si>
    <r>
      <t>2 736 090 </t>
    </r>
    <r>
      <rPr>
        <i/>
        <sz val="10"/>
        <color rgb="FF000000"/>
        <rFont val="Inherit"/>
      </rPr>
      <t>(+867)</t>
    </r>
  </si>
  <si>
    <r>
      <t>42 610 </t>
    </r>
    <r>
      <rPr>
        <i/>
        <sz val="10"/>
        <color rgb="FF000000"/>
        <rFont val="Inherit"/>
      </rPr>
      <t>(+22)</t>
    </r>
  </si>
  <si>
    <r>
      <t>2 736 793 </t>
    </r>
    <r>
      <rPr>
        <i/>
        <sz val="10"/>
        <color rgb="FFCCCCCC"/>
        <rFont val="Inherit"/>
      </rPr>
      <t>(+703)</t>
    </r>
  </si>
  <si>
    <r>
      <t>42 630 </t>
    </r>
    <r>
      <rPr>
        <i/>
        <sz val="10"/>
        <color rgb="FFCCCCCC"/>
        <rFont val="Inherit"/>
      </rPr>
      <t>(+20)</t>
    </r>
  </si>
  <si>
    <r>
      <t>2 737 501 </t>
    </r>
    <r>
      <rPr>
        <i/>
        <sz val="10"/>
        <color rgb="FFCCCCCC"/>
        <rFont val="Inherit"/>
      </rPr>
      <t>(+708)</t>
    </r>
  </si>
  <si>
    <r>
      <t>42 653 </t>
    </r>
    <r>
      <rPr>
        <i/>
        <sz val="10"/>
        <color rgb="FFCCCCCC"/>
        <rFont val="Inherit"/>
      </rPr>
      <t>(+23)</t>
    </r>
  </si>
  <si>
    <r>
      <t>2 738 666 </t>
    </r>
    <r>
      <rPr>
        <i/>
        <sz val="10"/>
        <color rgb="FFCCCCCC"/>
        <rFont val="Inherit"/>
      </rPr>
      <t>(+1 165)</t>
    </r>
  </si>
  <si>
    <r>
      <t>42 674 </t>
    </r>
    <r>
      <rPr>
        <i/>
        <sz val="10"/>
        <color rgb="FFCCCCCC"/>
        <rFont val="Inherit"/>
      </rPr>
      <t>(+21)</t>
    </r>
  </si>
  <si>
    <r>
      <t>2 739 796 </t>
    </r>
    <r>
      <rPr>
        <i/>
        <sz val="10"/>
        <color rgb="FFCCCCCC"/>
        <rFont val="Inherit"/>
      </rPr>
      <t>(+1 130)</t>
    </r>
  </si>
  <si>
    <r>
      <t>42 696 </t>
    </r>
    <r>
      <rPr>
        <i/>
        <sz val="10"/>
        <color rgb="FFCCCCCC"/>
        <rFont val="Inherit"/>
      </rPr>
      <t>(+22)</t>
    </r>
  </si>
  <si>
    <r>
      <t>2 740 834 </t>
    </r>
    <r>
      <rPr>
        <i/>
        <sz val="10"/>
        <color rgb="FFCCCCCC"/>
        <rFont val="Inherit"/>
      </rPr>
      <t>(+1 038)</t>
    </r>
  </si>
  <si>
    <r>
      <t>42 715 </t>
    </r>
    <r>
      <rPr>
        <i/>
        <sz val="10"/>
        <color rgb="FFCCCCCC"/>
        <rFont val="Inherit"/>
      </rPr>
      <t>(+19)</t>
    </r>
  </si>
  <si>
    <r>
      <t>2 741 828 </t>
    </r>
    <r>
      <rPr>
        <i/>
        <sz val="10"/>
        <color rgb="FF000000"/>
        <rFont val="Inherit"/>
      </rPr>
      <t>(+994)</t>
    </r>
  </si>
  <si>
    <r>
      <t>42 736 </t>
    </r>
    <r>
      <rPr>
        <i/>
        <sz val="10"/>
        <color rgb="FF000000"/>
        <rFont val="Inherit"/>
      </rPr>
      <t>(+21)</t>
    </r>
  </si>
  <si>
    <r>
      <t>2 742 663 </t>
    </r>
    <r>
      <rPr>
        <i/>
        <sz val="10"/>
        <color rgb="FF000000"/>
        <rFont val="Inherit"/>
      </rPr>
      <t>(+835)</t>
    </r>
  </si>
  <si>
    <r>
      <t>42 758 </t>
    </r>
    <r>
      <rPr>
        <i/>
        <sz val="10"/>
        <color rgb="FF000000"/>
        <rFont val="Inherit"/>
      </rPr>
      <t>(+22)</t>
    </r>
  </si>
  <si>
    <r>
      <t>2 743 361 </t>
    </r>
    <r>
      <rPr>
        <i/>
        <sz val="10"/>
        <color rgb="FFCCCCCC"/>
        <rFont val="Inherit"/>
      </rPr>
      <t>(+698)</t>
    </r>
  </si>
  <si>
    <r>
      <t>42 778 </t>
    </r>
    <r>
      <rPr>
        <i/>
        <sz val="10"/>
        <color rgb="FFCCCCCC"/>
        <rFont val="Inherit"/>
      </rPr>
      <t>(+20)</t>
    </r>
  </si>
  <si>
    <r>
      <t>2 743 957 </t>
    </r>
    <r>
      <rPr>
        <i/>
        <sz val="10"/>
        <color rgb="FFCCCCCC"/>
        <rFont val="Inherit"/>
      </rPr>
      <t>(+596)</t>
    </r>
  </si>
  <si>
    <r>
      <t>42 799 </t>
    </r>
    <r>
      <rPr>
        <i/>
        <sz val="10"/>
        <color rgb="FFCCCCCC"/>
        <rFont val="Inherit"/>
      </rPr>
      <t>(+21)</t>
    </r>
  </si>
  <si>
    <r>
      <t>2 745 029 </t>
    </r>
    <r>
      <rPr>
        <i/>
        <sz val="10"/>
        <color rgb="FFCCCCCC"/>
        <rFont val="Inherit"/>
      </rPr>
      <t>(+1 072)</t>
    </r>
  </si>
  <si>
    <r>
      <t>42 817 </t>
    </r>
    <r>
      <rPr>
        <i/>
        <sz val="10"/>
        <color rgb="FFCCCCCC"/>
        <rFont val="Inherit"/>
      </rPr>
      <t>(+18)</t>
    </r>
  </si>
  <si>
    <r>
      <t>2 746 033 </t>
    </r>
    <r>
      <rPr>
        <i/>
        <sz val="10"/>
        <color rgb="FFCCCCCC"/>
        <rFont val="Inherit"/>
      </rPr>
      <t>(+1 004)</t>
    </r>
  </si>
  <si>
    <r>
      <t>42 837 </t>
    </r>
    <r>
      <rPr>
        <i/>
        <sz val="10"/>
        <color rgb="FFCCCCCC"/>
        <rFont val="Inherit"/>
      </rPr>
      <t>(+20)</t>
    </r>
  </si>
  <si>
    <r>
      <t>2 746 888 </t>
    </r>
    <r>
      <rPr>
        <i/>
        <sz val="10"/>
        <color rgb="FFCCCCCC"/>
        <rFont val="Inherit"/>
      </rPr>
      <t>(+855)</t>
    </r>
  </si>
  <si>
    <r>
      <t>42 856 </t>
    </r>
    <r>
      <rPr>
        <i/>
        <sz val="10"/>
        <color rgb="FFCCCCCC"/>
        <rFont val="Inherit"/>
      </rPr>
      <t>(+19)</t>
    </r>
  </si>
  <si>
    <r>
      <t>2 747 689 </t>
    </r>
    <r>
      <rPr>
        <i/>
        <sz val="10"/>
        <color rgb="FF000000"/>
        <rFont val="Inherit"/>
      </rPr>
      <t>(+801)</t>
    </r>
  </si>
  <si>
    <r>
      <t>42 873 </t>
    </r>
    <r>
      <rPr>
        <i/>
        <sz val="10"/>
        <color rgb="FF000000"/>
        <rFont val="Inherit"/>
      </rPr>
      <t>(+17)</t>
    </r>
  </si>
  <si>
    <r>
      <t>2 748 431 </t>
    </r>
    <r>
      <rPr>
        <i/>
        <sz val="10"/>
        <color rgb="FF000000"/>
        <rFont val="Inherit"/>
      </rPr>
      <t>(+742)</t>
    </r>
  </si>
  <si>
    <r>
      <t>42 891 </t>
    </r>
    <r>
      <rPr>
        <i/>
        <sz val="10"/>
        <color rgb="FF000000"/>
        <rFont val="Inherit"/>
      </rPr>
      <t>(+18)</t>
    </r>
  </si>
  <si>
    <r>
      <t>2 749 020 </t>
    </r>
    <r>
      <rPr>
        <i/>
        <sz val="10"/>
        <color rgb="FFCCCCCC"/>
        <rFont val="Inherit"/>
      </rPr>
      <t>(+589)</t>
    </r>
  </si>
  <si>
    <r>
      <t>42 910 </t>
    </r>
    <r>
      <rPr>
        <i/>
        <sz val="10"/>
        <color rgb="FFCCCCCC"/>
        <rFont val="Inherit"/>
      </rPr>
      <t>(+19)</t>
    </r>
  </si>
  <si>
    <r>
      <t>2 749 509 </t>
    </r>
    <r>
      <rPr>
        <i/>
        <sz val="10"/>
        <color rgb="FFCCCCCC"/>
        <rFont val="Inherit"/>
      </rPr>
      <t>(+489)</t>
    </r>
  </si>
  <si>
    <r>
      <t>42 928 </t>
    </r>
    <r>
      <rPr>
        <i/>
        <sz val="10"/>
        <color rgb="FFCCCCCC"/>
        <rFont val="Inherit"/>
      </rPr>
      <t>(+18)</t>
    </r>
  </si>
  <si>
    <r>
      <t>2 750 442 </t>
    </r>
    <r>
      <rPr>
        <i/>
        <sz val="10"/>
        <color rgb="FFCCCCCC"/>
        <rFont val="Inherit"/>
      </rPr>
      <t>(+933)</t>
    </r>
  </si>
  <si>
    <r>
      <t>42 947 </t>
    </r>
    <r>
      <rPr>
        <i/>
        <sz val="10"/>
        <color rgb="FFCCCCCC"/>
        <rFont val="Inherit"/>
      </rPr>
      <t>(+19)</t>
    </r>
  </si>
  <si>
    <r>
      <t>2 751 310 </t>
    </r>
    <r>
      <rPr>
        <i/>
        <sz val="10"/>
        <color rgb="FFCCCCCC"/>
        <rFont val="Inherit"/>
      </rPr>
      <t>(+868)</t>
    </r>
  </si>
  <si>
    <r>
      <t>42 964 </t>
    </r>
    <r>
      <rPr>
        <i/>
        <sz val="10"/>
        <color rgb="FFCCCCCC"/>
        <rFont val="Inherit"/>
      </rPr>
      <t>(+17)</t>
    </r>
  </si>
  <si>
    <r>
      <t>2 752 076 </t>
    </r>
    <r>
      <rPr>
        <i/>
        <sz val="10"/>
        <color rgb="FFCCCCCC"/>
        <rFont val="Inherit"/>
      </rPr>
      <t>(+766)</t>
    </r>
  </si>
  <si>
    <r>
      <t>42 982 </t>
    </r>
    <r>
      <rPr>
        <i/>
        <sz val="10"/>
        <color rgb="FFCCCCCC"/>
        <rFont val="Inherit"/>
      </rPr>
      <t>(+18)</t>
    </r>
  </si>
  <si>
    <r>
      <t>2 752 710 </t>
    </r>
    <r>
      <rPr>
        <i/>
        <sz val="10"/>
        <color rgb="FF000000"/>
        <rFont val="Inherit"/>
      </rPr>
      <t>(+634)</t>
    </r>
  </si>
  <si>
    <r>
      <t>42 998 </t>
    </r>
    <r>
      <rPr>
        <i/>
        <sz val="10"/>
        <color rgb="FF000000"/>
        <rFont val="Inherit"/>
      </rPr>
      <t>(+16)</t>
    </r>
  </si>
  <si>
    <r>
      <t>2 753 313 </t>
    </r>
    <r>
      <rPr>
        <i/>
        <sz val="10"/>
        <color rgb="FF000000"/>
        <rFont val="Inherit"/>
      </rPr>
      <t>(+603)</t>
    </r>
  </si>
  <si>
    <r>
      <t>43 017 </t>
    </r>
    <r>
      <rPr>
        <i/>
        <sz val="10"/>
        <color rgb="FF000000"/>
        <rFont val="Inherit"/>
      </rPr>
      <t>(+19)</t>
    </r>
  </si>
  <si>
    <r>
      <t>2 753 810 </t>
    </r>
    <r>
      <rPr>
        <i/>
        <sz val="10"/>
        <color rgb="FFCCCCCC"/>
        <rFont val="Inherit"/>
      </rPr>
      <t>(+497)</t>
    </r>
  </si>
  <si>
    <r>
      <t>43 034 </t>
    </r>
    <r>
      <rPr>
        <i/>
        <sz val="10"/>
        <color rgb="FFCCCCCC"/>
        <rFont val="Inherit"/>
      </rPr>
      <t>(+17)</t>
    </r>
  </si>
  <si>
    <r>
      <t>2 754 226 </t>
    </r>
    <r>
      <rPr>
        <i/>
        <sz val="10"/>
        <color rgb="FFCCCCCC"/>
        <rFont val="Inherit"/>
      </rPr>
      <t>(+416)</t>
    </r>
  </si>
  <si>
    <r>
      <t>43 052 </t>
    </r>
    <r>
      <rPr>
        <i/>
        <sz val="10"/>
        <color rgb="FFCCCCCC"/>
        <rFont val="Inherit"/>
      </rPr>
      <t>(+18)</t>
    </r>
  </si>
  <si>
    <r>
      <t>2 754 975 </t>
    </r>
    <r>
      <rPr>
        <i/>
        <sz val="10"/>
        <color rgb="FFCCCCCC"/>
        <rFont val="Inherit"/>
      </rPr>
      <t>(+749)</t>
    </r>
  </si>
  <si>
    <r>
      <t>43 071 </t>
    </r>
    <r>
      <rPr>
        <i/>
        <sz val="10"/>
        <color rgb="FFCCCCCC"/>
        <rFont val="Inherit"/>
      </rPr>
      <t>(+19)</t>
    </r>
  </si>
  <si>
    <r>
      <t>2 755 591 </t>
    </r>
    <r>
      <rPr>
        <i/>
        <sz val="10"/>
        <color rgb="FFCCCCCC"/>
        <rFont val="Inherit"/>
      </rPr>
      <t>(+616)</t>
    </r>
  </si>
  <si>
    <r>
      <t>43 089 </t>
    </r>
    <r>
      <rPr>
        <i/>
        <sz val="10"/>
        <color rgb="FFCCCCCC"/>
        <rFont val="Inherit"/>
      </rPr>
      <t>(+18)</t>
    </r>
  </si>
  <si>
    <r>
      <t>2 756 235 </t>
    </r>
    <r>
      <rPr>
        <i/>
        <sz val="10"/>
        <color rgb="FFCCCCCC"/>
        <rFont val="Inherit"/>
      </rPr>
      <t>(+644)</t>
    </r>
  </si>
  <si>
    <r>
      <t>43 105 </t>
    </r>
    <r>
      <rPr>
        <i/>
        <sz val="10"/>
        <color rgb="FFCCCCCC"/>
        <rFont val="Inherit"/>
      </rPr>
      <t>(+16)</t>
    </r>
  </si>
  <si>
    <r>
      <t>2 756 837 </t>
    </r>
    <r>
      <rPr>
        <i/>
        <sz val="10"/>
        <color rgb="FF000000"/>
        <rFont val="Inherit"/>
      </rPr>
      <t>(+602)</t>
    </r>
  </si>
  <si>
    <r>
      <t>43 120 </t>
    </r>
    <r>
      <rPr>
        <i/>
        <sz val="10"/>
        <color rgb="FF000000"/>
        <rFont val="Inherit"/>
      </rPr>
      <t>(+15)</t>
    </r>
  </si>
  <si>
    <r>
      <t>2 757 421 </t>
    </r>
    <r>
      <rPr>
        <i/>
        <sz val="10"/>
        <color rgb="FF000000"/>
        <rFont val="Inherit"/>
      </rPr>
      <t>(+584)</t>
    </r>
  </si>
  <si>
    <r>
      <t>43 138 </t>
    </r>
    <r>
      <rPr>
        <i/>
        <sz val="10"/>
        <color rgb="FF000000"/>
        <rFont val="Inherit"/>
      </rPr>
      <t>(+18)</t>
    </r>
  </si>
  <si>
    <r>
      <t>2 757 876 </t>
    </r>
    <r>
      <rPr>
        <i/>
        <sz val="10"/>
        <color rgb="FFCCCCCC"/>
        <rFont val="Inherit"/>
      </rPr>
      <t>(+455)</t>
    </r>
  </si>
  <si>
    <r>
      <t>43 155 </t>
    </r>
    <r>
      <rPr>
        <i/>
        <sz val="10"/>
        <color rgb="FFCCCCCC"/>
        <rFont val="Inherit"/>
      </rPr>
      <t>(+17)</t>
    </r>
  </si>
  <si>
    <r>
      <t>2 758 254 </t>
    </r>
    <r>
      <rPr>
        <i/>
        <sz val="10"/>
        <color rgb="FFCCCCCC"/>
        <rFont val="Inherit"/>
      </rPr>
      <t>(+378)</t>
    </r>
  </si>
  <si>
    <r>
      <t>43 174 </t>
    </r>
    <r>
      <rPr>
        <i/>
        <sz val="10"/>
        <color rgb="FFCCCCCC"/>
        <rFont val="Inherit"/>
      </rPr>
      <t>(+19)</t>
    </r>
  </si>
  <si>
    <r>
      <t>2 759 014 </t>
    </r>
    <r>
      <rPr>
        <i/>
        <sz val="10"/>
        <color rgb="FFCCCCCC"/>
        <rFont val="Inherit"/>
      </rPr>
      <t>(+760)</t>
    </r>
  </si>
  <si>
    <r>
      <t>43 190 </t>
    </r>
    <r>
      <rPr>
        <i/>
        <sz val="10"/>
        <color rgb="FFCCCCCC"/>
        <rFont val="Inherit"/>
      </rPr>
      <t>(+16)</t>
    </r>
  </si>
  <si>
    <r>
      <t>2 759 643 </t>
    </r>
    <r>
      <rPr>
        <i/>
        <sz val="10"/>
        <color rgb="FFCCCCCC"/>
        <rFont val="Inherit"/>
      </rPr>
      <t>(+629)</t>
    </r>
  </si>
  <si>
    <r>
      <t>43 208 </t>
    </r>
    <r>
      <rPr>
        <i/>
        <sz val="10"/>
        <color rgb="FFCCCCCC"/>
        <rFont val="Inherit"/>
      </rPr>
      <t>(+18)</t>
    </r>
  </si>
  <si>
    <r>
      <t>2 760 213 </t>
    </r>
    <r>
      <rPr>
        <i/>
        <sz val="10"/>
        <color rgb="FFCCCCCC"/>
        <rFont val="Inherit"/>
      </rPr>
      <t>(+570)</t>
    </r>
  </si>
  <si>
    <r>
      <t>43 225 </t>
    </r>
    <r>
      <rPr>
        <i/>
        <sz val="10"/>
        <color rgb="FFCCCCCC"/>
        <rFont val="Inherit"/>
      </rPr>
      <t>(+17)</t>
    </r>
  </si>
  <si>
    <r>
      <t>2 760 698 </t>
    </r>
    <r>
      <rPr>
        <i/>
        <sz val="10"/>
        <color rgb="FF000000"/>
        <rFont val="Inherit"/>
      </rPr>
      <t>(+485)</t>
    </r>
  </si>
  <si>
    <r>
      <t>43 243 </t>
    </r>
    <r>
      <rPr>
        <i/>
        <sz val="10"/>
        <color rgb="FF000000"/>
        <rFont val="Inherit"/>
      </rPr>
      <t>(+18)</t>
    </r>
  </si>
  <si>
    <r>
      <t>2 761 153 </t>
    </r>
    <r>
      <rPr>
        <i/>
        <sz val="10"/>
        <color rgb="FF000000"/>
        <rFont val="Inherit"/>
      </rPr>
      <t>(+455)</t>
    </r>
  </si>
  <si>
    <r>
      <t>43 262 </t>
    </r>
    <r>
      <rPr>
        <i/>
        <sz val="10"/>
        <color rgb="FF000000"/>
        <rFont val="Inherit"/>
      </rPr>
      <t>(+19)</t>
    </r>
  </si>
  <si>
    <r>
      <t>2 761 487 </t>
    </r>
    <r>
      <rPr>
        <i/>
        <sz val="10"/>
        <color rgb="FFCCCCCC"/>
        <rFont val="Inherit"/>
      </rPr>
      <t>(+334)</t>
    </r>
  </si>
  <si>
    <r>
      <t>43 279 </t>
    </r>
    <r>
      <rPr>
        <i/>
        <sz val="10"/>
        <color rgb="FFCCCCCC"/>
        <rFont val="Inherit"/>
      </rPr>
      <t>(+17)</t>
    </r>
  </si>
  <si>
    <r>
      <t>2 761 737 </t>
    </r>
    <r>
      <rPr>
        <i/>
        <sz val="10"/>
        <color rgb="FFCCCCCC"/>
        <rFont val="Inherit"/>
      </rPr>
      <t>(+250)</t>
    </r>
  </si>
  <si>
    <r>
      <t>43 297 </t>
    </r>
    <r>
      <rPr>
        <i/>
        <sz val="10"/>
        <color rgb="FFCCCCCC"/>
        <rFont val="Inherit"/>
      </rPr>
      <t>(+18)</t>
    </r>
  </si>
  <si>
    <r>
      <t>2 762 019 </t>
    </r>
    <r>
      <rPr>
        <i/>
        <sz val="10"/>
        <color rgb="FFCCCCCC"/>
        <rFont val="Inherit"/>
      </rPr>
      <t>(+282)</t>
    </r>
  </si>
  <si>
    <r>
      <t>43 316 </t>
    </r>
    <r>
      <rPr>
        <i/>
        <sz val="10"/>
        <color rgb="FFCCCCCC"/>
        <rFont val="Inherit"/>
      </rPr>
      <t>(+19)</t>
    </r>
  </si>
  <si>
    <r>
      <t>2 762 412 </t>
    </r>
    <r>
      <rPr>
        <i/>
        <sz val="10"/>
        <color rgb="FFCCCCCC"/>
        <rFont val="Inherit"/>
      </rPr>
      <t>(+393)</t>
    </r>
  </si>
  <si>
    <r>
      <t>43 332 </t>
    </r>
    <r>
      <rPr>
        <i/>
        <sz val="10"/>
        <color rgb="FFCCCCCC"/>
        <rFont val="Inherit"/>
      </rPr>
      <t>(+16)</t>
    </r>
  </si>
  <si>
    <r>
      <t>2 762 938 </t>
    </r>
    <r>
      <rPr>
        <i/>
        <sz val="10"/>
        <color rgb="FFCCCCCC"/>
        <rFont val="Inherit"/>
      </rPr>
      <t>(+526)</t>
    </r>
  </si>
  <si>
    <r>
      <t>43 351 </t>
    </r>
    <r>
      <rPr>
        <i/>
        <sz val="10"/>
        <color rgb="FFCCCCCC"/>
        <rFont val="Inherit"/>
      </rPr>
      <t>(+19)</t>
    </r>
  </si>
  <si>
    <r>
      <t>2 763 325 </t>
    </r>
    <r>
      <rPr>
        <i/>
        <sz val="10"/>
        <color rgb="FF000000"/>
        <rFont val="Inherit"/>
      </rPr>
      <t>(+387)</t>
    </r>
  </si>
  <si>
    <r>
      <t>43 369 </t>
    </r>
    <r>
      <rPr>
        <i/>
        <sz val="10"/>
        <color rgb="FF000000"/>
        <rFont val="Inherit"/>
      </rPr>
      <t>(+18)</t>
    </r>
  </si>
  <si>
    <r>
      <t>2 763 721 </t>
    </r>
    <r>
      <rPr>
        <i/>
        <sz val="10"/>
        <color rgb="FF000000"/>
        <rFont val="Inherit"/>
      </rPr>
      <t>(+396)</t>
    </r>
  </si>
  <si>
    <r>
      <t>43 385 </t>
    </r>
    <r>
      <rPr>
        <i/>
        <sz val="10"/>
        <color rgb="FF000000"/>
        <rFont val="Inherit"/>
      </rPr>
      <t>(+16)</t>
    </r>
  </si>
  <si>
    <r>
      <t>2 763 989 </t>
    </r>
    <r>
      <rPr>
        <i/>
        <sz val="10"/>
        <color rgb="FFCCCCCC"/>
        <rFont val="Inherit"/>
      </rPr>
      <t>(+268)</t>
    </r>
  </si>
  <si>
    <r>
      <t>43 404 </t>
    </r>
    <r>
      <rPr>
        <i/>
        <sz val="10"/>
        <color rgb="FFCCCCCC"/>
        <rFont val="Inherit"/>
      </rPr>
      <t>(+19)</t>
    </r>
  </si>
  <si>
    <r>
      <t>2 764 226 </t>
    </r>
    <r>
      <rPr>
        <i/>
        <sz val="10"/>
        <color rgb="FFCCCCCC"/>
        <rFont val="Inherit"/>
      </rPr>
      <t>(+237)</t>
    </r>
  </si>
  <si>
    <r>
      <t>43 421 </t>
    </r>
    <r>
      <rPr>
        <i/>
        <sz val="10"/>
        <color rgb="FFCCCCCC"/>
        <rFont val="Inherit"/>
      </rPr>
      <t>(+17)</t>
    </r>
  </si>
  <si>
    <r>
      <t>2 764 443 </t>
    </r>
    <r>
      <rPr>
        <i/>
        <sz val="10"/>
        <color rgb="FFCCCCCC"/>
        <rFont val="Inherit"/>
      </rPr>
      <t>(+217)</t>
    </r>
  </si>
  <si>
    <r>
      <t>43 437 </t>
    </r>
    <r>
      <rPr>
        <i/>
        <sz val="10"/>
        <color rgb="FFCCCCCC"/>
        <rFont val="Inherit"/>
      </rPr>
      <t>(+16)</t>
    </r>
  </si>
  <si>
    <r>
      <t>2 764 737 </t>
    </r>
    <r>
      <rPr>
        <i/>
        <sz val="10"/>
        <color rgb="FFCCCCCC"/>
        <rFont val="Inherit"/>
      </rPr>
      <t>(+294)</t>
    </r>
  </si>
  <si>
    <r>
      <t>43 455 </t>
    </r>
    <r>
      <rPr>
        <i/>
        <sz val="10"/>
        <color rgb="FFCCCCCC"/>
        <rFont val="Inherit"/>
      </rPr>
      <t>(+18)</t>
    </r>
  </si>
  <si>
    <r>
      <t>2 765 211 </t>
    </r>
    <r>
      <rPr>
        <i/>
        <sz val="10"/>
        <color rgb="FFCCCCCC"/>
        <rFont val="Inherit"/>
      </rPr>
      <t>(+474)</t>
    </r>
  </si>
  <si>
    <r>
      <t>43 470 </t>
    </r>
    <r>
      <rPr>
        <i/>
        <sz val="10"/>
        <color rgb="FFCCCCCC"/>
        <rFont val="Inherit"/>
      </rPr>
      <t>(+15)</t>
    </r>
  </si>
  <si>
    <r>
      <t>2 765 613 </t>
    </r>
    <r>
      <rPr>
        <i/>
        <sz val="10"/>
        <color rgb="FF000000"/>
        <rFont val="Inherit"/>
      </rPr>
      <t>(+402)</t>
    </r>
  </si>
  <si>
    <r>
      <t>43 486 </t>
    </r>
    <r>
      <rPr>
        <i/>
        <sz val="10"/>
        <color rgb="FF000000"/>
        <rFont val="Inherit"/>
      </rPr>
      <t>(+16)</t>
    </r>
  </si>
  <si>
    <r>
      <t>2 765 948 </t>
    </r>
    <r>
      <rPr>
        <i/>
        <sz val="10"/>
        <color rgb="FF000000"/>
        <rFont val="Inherit"/>
      </rPr>
      <t>(+335)</t>
    </r>
  </si>
  <si>
    <r>
      <t>43 500 </t>
    </r>
    <r>
      <rPr>
        <i/>
        <sz val="10"/>
        <color rgb="FF000000"/>
        <rFont val="Inherit"/>
      </rPr>
      <t>(+14)</t>
    </r>
  </si>
  <si>
    <r>
      <t>2 766 236 </t>
    </r>
    <r>
      <rPr>
        <i/>
        <sz val="10"/>
        <color rgb="FFCCCCCC"/>
        <rFont val="Inherit"/>
      </rPr>
      <t>(+288)</t>
    </r>
  </si>
  <si>
    <r>
      <t>43 518 </t>
    </r>
    <r>
      <rPr>
        <i/>
        <sz val="10"/>
        <color rgb="FFCCCCCC"/>
        <rFont val="Inherit"/>
      </rPr>
      <t>(+18)</t>
    </r>
  </si>
  <si>
    <r>
      <t>2 766 448 </t>
    </r>
    <r>
      <rPr>
        <i/>
        <sz val="10"/>
        <color rgb="FFCCCCCC"/>
        <rFont val="Inherit"/>
      </rPr>
      <t>(+212)</t>
    </r>
  </si>
  <si>
    <r>
      <t>43 537 </t>
    </r>
    <r>
      <rPr>
        <i/>
        <sz val="10"/>
        <color rgb="FFCCCCCC"/>
        <rFont val="Inherit"/>
      </rPr>
      <t>(+19)</t>
    </r>
  </si>
  <si>
    <r>
      <t>2 766 828 </t>
    </r>
    <r>
      <rPr>
        <i/>
        <sz val="10"/>
        <color rgb="FFCCCCCC"/>
        <rFont val="Inherit"/>
      </rPr>
      <t>(+380)</t>
    </r>
  </si>
  <si>
    <r>
      <t>43 554 </t>
    </r>
    <r>
      <rPr>
        <i/>
        <sz val="10"/>
        <color rgb="FFCCCCCC"/>
        <rFont val="Inherit"/>
      </rPr>
      <t>(+17)</t>
    </r>
  </si>
  <si>
    <r>
      <t>2 767 193 </t>
    </r>
    <r>
      <rPr>
        <i/>
        <sz val="10"/>
        <color rgb="FFCCCCCC"/>
        <rFont val="Inherit"/>
      </rPr>
      <t>(+365)</t>
    </r>
  </si>
  <si>
    <r>
      <t>43 570 </t>
    </r>
    <r>
      <rPr>
        <i/>
        <sz val="10"/>
        <color rgb="FFCCCCCC"/>
        <rFont val="Inherit"/>
      </rPr>
      <t>(+16)</t>
    </r>
  </si>
  <si>
    <r>
      <t>2 767 561 </t>
    </r>
    <r>
      <rPr>
        <i/>
        <sz val="10"/>
        <color rgb="FFCCCCCC"/>
        <rFont val="Inherit"/>
      </rPr>
      <t>(+368)</t>
    </r>
  </si>
  <si>
    <r>
      <t>43 584 </t>
    </r>
    <r>
      <rPr>
        <i/>
        <sz val="10"/>
        <color rgb="FFCCCCCC"/>
        <rFont val="Inherit"/>
      </rPr>
      <t>(+14)</t>
    </r>
  </si>
  <si>
    <r>
      <t>2 767 898 </t>
    </r>
    <r>
      <rPr>
        <i/>
        <sz val="10"/>
        <color rgb="FF000000"/>
        <rFont val="Inherit"/>
      </rPr>
      <t>(+337)</t>
    </r>
  </si>
  <si>
    <r>
      <t>43 599 </t>
    </r>
    <r>
      <rPr>
        <i/>
        <sz val="10"/>
        <color rgb="FF000000"/>
        <rFont val="Inherit"/>
      </rPr>
      <t>(+15)</t>
    </r>
  </si>
  <si>
    <r>
      <t>2 768 176 </t>
    </r>
    <r>
      <rPr>
        <i/>
        <sz val="10"/>
        <color rgb="FF000000"/>
        <rFont val="Inherit"/>
      </rPr>
      <t>(+278)</t>
    </r>
  </si>
  <si>
    <r>
      <t>43 612 </t>
    </r>
    <r>
      <rPr>
        <i/>
        <sz val="10"/>
        <color rgb="FF000000"/>
        <rFont val="Inherit"/>
      </rPr>
      <t>(+13)</t>
    </r>
  </si>
  <si>
    <r>
      <t>2 768 405 </t>
    </r>
    <r>
      <rPr>
        <i/>
        <sz val="10"/>
        <color rgb="FFCCCCCC"/>
        <rFont val="Inherit"/>
      </rPr>
      <t>(+229)</t>
    </r>
  </si>
  <si>
    <r>
      <t>43 626 </t>
    </r>
    <r>
      <rPr>
        <i/>
        <sz val="10"/>
        <color rgb="FFCCCCCC"/>
        <rFont val="Inherit"/>
      </rPr>
      <t>(+14)</t>
    </r>
  </si>
  <si>
    <r>
      <t>2 768 577 </t>
    </r>
    <r>
      <rPr>
        <i/>
        <sz val="10"/>
        <color rgb="FFCCCCCC"/>
        <rFont val="Inherit"/>
      </rPr>
      <t>(+172)</t>
    </r>
  </si>
  <si>
    <r>
      <t>43 641 </t>
    </r>
    <r>
      <rPr>
        <i/>
        <sz val="10"/>
        <color rgb="FFCCCCCC"/>
        <rFont val="Inherit"/>
      </rPr>
      <t>(+15)</t>
    </r>
  </si>
  <si>
    <r>
      <t>2 768 947 </t>
    </r>
    <r>
      <rPr>
        <i/>
        <sz val="10"/>
        <color rgb="FFCCCCCC"/>
        <rFont val="Inherit"/>
      </rPr>
      <t>(+370)</t>
    </r>
  </si>
  <si>
    <r>
      <t>43 658 </t>
    </r>
    <r>
      <rPr>
        <i/>
        <sz val="10"/>
        <color rgb="FFCCCCCC"/>
        <rFont val="Inherit"/>
      </rPr>
      <t>(+17)</t>
    </r>
  </si>
  <si>
    <r>
      <t>2 769 315 </t>
    </r>
    <r>
      <rPr>
        <i/>
        <sz val="10"/>
        <color rgb="FFCCCCCC"/>
        <rFont val="Inherit"/>
      </rPr>
      <t>(+368)</t>
    </r>
  </si>
  <si>
    <r>
      <t>43 672 </t>
    </r>
    <r>
      <rPr>
        <i/>
        <sz val="10"/>
        <color rgb="FFCCCCCC"/>
        <rFont val="Inherit"/>
      </rPr>
      <t>(+14)</t>
    </r>
  </si>
  <si>
    <r>
      <t>2 769 634 </t>
    </r>
    <r>
      <rPr>
        <i/>
        <sz val="10"/>
        <color rgb="FFCCCCCC"/>
        <rFont val="Inherit"/>
      </rPr>
      <t>(+319)</t>
    </r>
  </si>
  <si>
    <r>
      <t>43 684 </t>
    </r>
    <r>
      <rPr>
        <i/>
        <sz val="10"/>
        <color rgb="FFCCCCCC"/>
        <rFont val="Inherit"/>
      </rPr>
      <t>(+12)</t>
    </r>
  </si>
  <si>
    <r>
      <t>2 769 901 </t>
    </r>
    <r>
      <rPr>
        <i/>
        <sz val="10"/>
        <color rgb="FF000000"/>
        <rFont val="Inherit"/>
      </rPr>
      <t>(+267)</t>
    </r>
  </si>
  <si>
    <r>
      <t>43 697 </t>
    </r>
    <r>
      <rPr>
        <i/>
        <sz val="10"/>
        <color rgb="FF000000"/>
        <rFont val="Inherit"/>
      </rPr>
      <t>(+13)</t>
    </r>
  </si>
  <si>
    <r>
      <t>2 770 187 </t>
    </r>
    <r>
      <rPr>
        <i/>
        <sz val="10"/>
        <color rgb="FF000000"/>
        <rFont val="Inherit"/>
      </rPr>
      <t>(+286)</t>
    </r>
  </si>
  <si>
    <r>
      <t>43 708 </t>
    </r>
    <r>
      <rPr>
        <i/>
        <sz val="10"/>
        <color rgb="FF000000"/>
        <rFont val="Inherit"/>
      </rPr>
      <t>(+11)</t>
    </r>
  </si>
  <si>
    <r>
      <t>2 770 378 </t>
    </r>
    <r>
      <rPr>
        <i/>
        <sz val="10"/>
        <color rgb="FFCCCCCC"/>
        <rFont val="Inherit"/>
      </rPr>
      <t>(+191)</t>
    </r>
  </si>
  <si>
    <r>
      <t>43 720 </t>
    </r>
    <r>
      <rPr>
        <i/>
        <sz val="10"/>
        <color rgb="FFCCCCCC"/>
        <rFont val="Inherit"/>
      </rPr>
      <t>(+12)</t>
    </r>
  </si>
  <si>
    <r>
      <t>2 770 568 </t>
    </r>
    <r>
      <rPr>
        <i/>
        <sz val="10"/>
        <color rgb="FFCCCCCC"/>
        <rFont val="Inherit"/>
      </rPr>
      <t>(+190)</t>
    </r>
  </si>
  <si>
    <r>
      <t>43 734 </t>
    </r>
    <r>
      <rPr>
        <i/>
        <sz val="10"/>
        <color rgb="FFCCCCCC"/>
        <rFont val="Inherit"/>
      </rPr>
      <t>(+14)</t>
    </r>
  </si>
  <si>
    <r>
      <t>2 770 935 </t>
    </r>
    <r>
      <rPr>
        <i/>
        <sz val="10"/>
        <color rgb="FFCCCCCC"/>
        <rFont val="Inherit"/>
      </rPr>
      <t>(+367)</t>
    </r>
  </si>
  <si>
    <r>
      <t>43 747 </t>
    </r>
    <r>
      <rPr>
        <i/>
        <sz val="10"/>
        <color rgb="FFCCCCCC"/>
        <rFont val="Inherit"/>
      </rPr>
      <t>(+13)</t>
    </r>
  </si>
  <si>
    <r>
      <t>2 771 288 </t>
    </r>
    <r>
      <rPr>
        <i/>
        <sz val="10"/>
        <color rgb="FFCCCCCC"/>
        <rFont val="Inherit"/>
      </rPr>
      <t>(+353)</t>
    </r>
  </si>
  <si>
    <r>
      <t>43 757 </t>
    </r>
    <r>
      <rPr>
        <i/>
        <sz val="10"/>
        <color rgb="FFCCCCCC"/>
        <rFont val="Inherit"/>
      </rPr>
      <t>(+10)</t>
    </r>
  </si>
  <si>
    <r>
      <t>2 771 552 </t>
    </r>
    <r>
      <rPr>
        <i/>
        <sz val="10"/>
        <color rgb="FFCCCCCC"/>
        <rFont val="Inherit"/>
      </rPr>
      <t>(+264)</t>
    </r>
  </si>
  <si>
    <r>
      <t>43 771 </t>
    </r>
    <r>
      <rPr>
        <i/>
        <sz val="10"/>
        <color rgb="FFCCCCCC"/>
        <rFont val="Inherit"/>
      </rPr>
      <t>(+14)</t>
    </r>
  </si>
  <si>
    <r>
      <t>2 771 824 </t>
    </r>
    <r>
      <rPr>
        <i/>
        <sz val="10"/>
        <color rgb="FF000000"/>
        <rFont val="Inherit"/>
      </rPr>
      <t>(+272)</t>
    </r>
  </si>
  <si>
    <r>
      <t>43 786 </t>
    </r>
    <r>
      <rPr>
        <i/>
        <sz val="10"/>
        <color rgb="FF000000"/>
        <rFont val="Inherit"/>
      </rPr>
      <t>(+15)</t>
    </r>
  </si>
  <si>
    <r>
      <t>2 772 009 </t>
    </r>
    <r>
      <rPr>
        <i/>
        <sz val="10"/>
        <color rgb="FF000000"/>
        <rFont val="Inherit"/>
      </rPr>
      <t>(+185)</t>
    </r>
  </si>
  <si>
    <r>
      <t>43 799 </t>
    </r>
    <r>
      <rPr>
        <i/>
        <sz val="10"/>
        <color rgb="FF000000"/>
        <rFont val="Inherit"/>
      </rPr>
      <t>(+13)</t>
    </r>
  </si>
  <si>
    <r>
      <t>2 772 198 </t>
    </r>
    <r>
      <rPr>
        <i/>
        <sz val="10"/>
        <color rgb="FFCCCCCC"/>
        <rFont val="Inherit"/>
      </rPr>
      <t>(+189)</t>
    </r>
  </si>
  <si>
    <r>
      <t>43 813 </t>
    </r>
    <r>
      <rPr>
        <i/>
        <sz val="10"/>
        <color rgb="FFCCCCCC"/>
        <rFont val="Inherit"/>
      </rPr>
      <t>(+14)</t>
    </r>
  </si>
  <si>
    <r>
      <t>2 772 365 </t>
    </r>
    <r>
      <rPr>
        <i/>
        <sz val="10"/>
        <color rgb="FFCCCCCC"/>
        <rFont val="Inherit"/>
      </rPr>
      <t>(+167)</t>
    </r>
  </si>
  <si>
    <r>
      <t>43 824 </t>
    </r>
    <r>
      <rPr>
        <i/>
        <sz val="10"/>
        <color rgb="FFCCCCCC"/>
        <rFont val="Inherit"/>
      </rPr>
      <t>(+11)</t>
    </r>
  </si>
  <si>
    <r>
      <t>2 772 655 </t>
    </r>
    <r>
      <rPr>
        <i/>
        <sz val="10"/>
        <color rgb="FFCCCCCC"/>
        <rFont val="Inherit"/>
      </rPr>
      <t>(+290)</t>
    </r>
  </si>
  <si>
    <r>
      <t>43 839 </t>
    </r>
    <r>
      <rPr>
        <i/>
        <sz val="10"/>
        <color rgb="FFCCCCCC"/>
        <rFont val="Inherit"/>
      </rPr>
      <t>(+15)</t>
    </r>
  </si>
  <si>
    <r>
      <t>2 772 881 </t>
    </r>
    <r>
      <rPr>
        <i/>
        <sz val="10"/>
        <color rgb="FFCCCCCC"/>
        <rFont val="Inherit"/>
      </rPr>
      <t>(+226)</t>
    </r>
  </si>
  <si>
    <r>
      <t>43 853 </t>
    </r>
    <r>
      <rPr>
        <i/>
        <sz val="10"/>
        <color rgb="FFCCCCCC"/>
        <rFont val="Inherit"/>
      </rPr>
      <t>(+14)</t>
    </r>
  </si>
  <si>
    <r>
      <t>2 773 103 </t>
    </r>
    <r>
      <rPr>
        <i/>
        <sz val="10"/>
        <color rgb="FFCCCCCC"/>
        <rFont val="Inherit"/>
      </rPr>
      <t>(+222)</t>
    </r>
  </si>
  <si>
    <r>
      <t>43 867 </t>
    </r>
    <r>
      <rPr>
        <i/>
        <sz val="10"/>
        <color rgb="FFCCCCCC"/>
        <rFont val="Inherit"/>
      </rPr>
      <t>(+14)</t>
    </r>
  </si>
  <si>
    <r>
      <t>2 773 323 </t>
    </r>
    <r>
      <rPr>
        <i/>
        <sz val="10"/>
        <color rgb="FF000000"/>
        <rFont val="Inherit"/>
      </rPr>
      <t>(+220)</t>
    </r>
  </si>
  <si>
    <r>
      <t>43 882 </t>
    </r>
    <r>
      <rPr>
        <i/>
        <sz val="10"/>
        <color rgb="FF000000"/>
        <rFont val="Inherit"/>
      </rPr>
      <t>(+15)</t>
    </r>
  </si>
  <si>
    <r>
      <t>2 773 540 </t>
    </r>
    <r>
      <rPr>
        <i/>
        <sz val="10"/>
        <color rgb="FF000000"/>
        <rFont val="Inherit"/>
      </rPr>
      <t>(+217)</t>
    </r>
  </si>
  <si>
    <r>
      <t>43 895 </t>
    </r>
    <r>
      <rPr>
        <i/>
        <sz val="10"/>
        <color rgb="FF000000"/>
        <rFont val="Inherit"/>
      </rPr>
      <t>(+13)</t>
    </r>
  </si>
  <si>
    <r>
      <t>2 773 720 </t>
    </r>
    <r>
      <rPr>
        <i/>
        <sz val="10"/>
        <color rgb="FFCCCCCC"/>
        <rFont val="Inherit"/>
      </rPr>
      <t>(+180)</t>
    </r>
  </si>
  <si>
    <r>
      <t>43 906 </t>
    </r>
    <r>
      <rPr>
        <i/>
        <sz val="10"/>
        <color rgb="FFCCCCCC"/>
        <rFont val="Inherit"/>
      </rPr>
      <t>(+11)</t>
    </r>
  </si>
  <si>
    <r>
      <t>2 773 862 </t>
    </r>
    <r>
      <rPr>
        <i/>
        <sz val="10"/>
        <color rgb="FFCCCCCC"/>
        <rFont val="Inherit"/>
      </rPr>
      <t>(+142)</t>
    </r>
  </si>
  <si>
    <r>
      <t>43 921 </t>
    </r>
    <r>
      <rPr>
        <i/>
        <sz val="10"/>
        <color rgb="FFCCCCCC"/>
        <rFont val="Inherit"/>
      </rPr>
      <t>(+15)</t>
    </r>
  </si>
  <si>
    <r>
      <t>2 774 035 </t>
    </r>
    <r>
      <rPr>
        <i/>
        <sz val="10"/>
        <color rgb="FFCCCCCC"/>
        <rFont val="Inherit"/>
      </rPr>
      <t>(+173)</t>
    </r>
  </si>
  <si>
    <r>
      <t>43 933 </t>
    </r>
    <r>
      <rPr>
        <i/>
        <sz val="10"/>
        <color rgb="FFCCCCCC"/>
        <rFont val="Inherit"/>
      </rPr>
      <t>(+12)</t>
    </r>
  </si>
  <si>
    <r>
      <t>2 774 305 </t>
    </r>
    <r>
      <rPr>
        <i/>
        <sz val="10"/>
        <color rgb="FFCCCCCC"/>
        <rFont val="Inherit"/>
      </rPr>
      <t>(+270)</t>
    </r>
  </si>
  <si>
    <r>
      <t>43 947 </t>
    </r>
    <r>
      <rPr>
        <i/>
        <sz val="10"/>
        <color rgb="FFCCCCCC"/>
        <rFont val="Inherit"/>
      </rPr>
      <t>(+14)</t>
    </r>
  </si>
  <si>
    <r>
      <t>2 774 542 </t>
    </r>
    <r>
      <rPr>
        <i/>
        <sz val="10"/>
        <color rgb="FFCCCCCC"/>
        <rFont val="Inherit"/>
      </rPr>
      <t>(+237)</t>
    </r>
  </si>
  <si>
    <r>
      <t>43 962 </t>
    </r>
    <r>
      <rPr>
        <i/>
        <sz val="10"/>
        <color rgb="FFCCCCCC"/>
        <rFont val="Inherit"/>
      </rPr>
      <t>(+15)</t>
    </r>
  </si>
  <si>
    <r>
      <t>2 774 762 </t>
    </r>
    <r>
      <rPr>
        <i/>
        <sz val="10"/>
        <color rgb="FF000000"/>
        <rFont val="Inherit"/>
      </rPr>
      <t>(+220)</t>
    </r>
  </si>
  <si>
    <r>
      <t>43 976 </t>
    </r>
    <r>
      <rPr>
        <i/>
        <sz val="10"/>
        <color rgb="FF000000"/>
        <rFont val="Inherit"/>
      </rPr>
      <t>(+14)</t>
    </r>
  </si>
  <si>
    <r>
      <t>2 774 934 </t>
    </r>
    <r>
      <rPr>
        <i/>
        <sz val="10"/>
        <color rgb="FF000000"/>
        <rFont val="Inherit"/>
      </rPr>
      <t>(+172)</t>
    </r>
  </si>
  <si>
    <r>
      <t>43 989 </t>
    </r>
    <r>
      <rPr>
        <i/>
        <sz val="10"/>
        <color rgb="FF000000"/>
        <rFont val="Inherit"/>
      </rPr>
      <t>(+13)</t>
    </r>
  </si>
  <si>
    <r>
      <t>2 775 095 </t>
    </r>
    <r>
      <rPr>
        <i/>
        <sz val="10"/>
        <color rgb="FFCCCCCC"/>
        <rFont val="Inherit"/>
      </rPr>
      <t>(+161)</t>
    </r>
  </si>
  <si>
    <r>
      <t>44 000 </t>
    </r>
    <r>
      <rPr>
        <i/>
        <sz val="10"/>
        <color rgb="FFCCCCCC"/>
        <rFont val="Inherit"/>
      </rPr>
      <t>(+11)</t>
    </r>
  </si>
  <si>
    <r>
      <t>2 775 241 </t>
    </r>
    <r>
      <rPr>
        <i/>
        <sz val="10"/>
        <color rgb="FFCCCCCC"/>
        <rFont val="Inherit"/>
      </rPr>
      <t>(+146)</t>
    </r>
  </si>
  <si>
    <r>
      <t>44 014 </t>
    </r>
    <r>
      <rPr>
        <i/>
        <sz val="10"/>
        <color rgb="FFCCCCCC"/>
        <rFont val="Inherit"/>
      </rPr>
      <t>(+14)</t>
    </r>
  </si>
  <si>
    <r>
      <t>2 775 497 </t>
    </r>
    <r>
      <rPr>
        <i/>
        <sz val="10"/>
        <color rgb="FFCCCCCC"/>
        <rFont val="Inherit"/>
      </rPr>
      <t>(+256)</t>
    </r>
  </si>
  <si>
    <r>
      <t>44 029 </t>
    </r>
    <r>
      <rPr>
        <i/>
        <sz val="10"/>
        <color rgb="FFCCCCCC"/>
        <rFont val="Inherit"/>
      </rPr>
      <t>(+15)</t>
    </r>
  </si>
  <si>
    <r>
      <t>2 775 743 </t>
    </r>
    <r>
      <rPr>
        <i/>
        <sz val="10"/>
        <color rgb="FFCCCCCC"/>
        <rFont val="Inherit"/>
      </rPr>
      <t>(+246)</t>
    </r>
  </si>
  <si>
    <r>
      <t>44 042 </t>
    </r>
    <r>
      <rPr>
        <i/>
        <sz val="10"/>
        <color rgb="FFCCCCCC"/>
        <rFont val="Inherit"/>
      </rPr>
      <t>(+13)</t>
    </r>
  </si>
  <si>
    <r>
      <t>2 775 983 </t>
    </r>
    <r>
      <rPr>
        <i/>
        <sz val="10"/>
        <color rgb="FFCCCCCC"/>
        <rFont val="Inherit"/>
      </rPr>
      <t>(+240)</t>
    </r>
  </si>
  <si>
    <r>
      <t>44 057 </t>
    </r>
    <r>
      <rPr>
        <i/>
        <sz val="10"/>
        <color rgb="FFCCCCCC"/>
        <rFont val="Inherit"/>
      </rPr>
      <t>(+15)</t>
    </r>
  </si>
  <si>
    <r>
      <t>2 776 213 </t>
    </r>
    <r>
      <rPr>
        <i/>
        <sz val="10"/>
        <color rgb="FF000000"/>
        <rFont val="Inherit"/>
      </rPr>
      <t>(+230)</t>
    </r>
  </si>
  <si>
    <r>
      <t>44 071 </t>
    </r>
    <r>
      <rPr>
        <i/>
        <sz val="10"/>
        <color rgb="FF000000"/>
        <rFont val="Inherit"/>
      </rPr>
      <t>(+14)</t>
    </r>
  </si>
  <si>
    <r>
      <t>2 776 445 </t>
    </r>
    <r>
      <rPr>
        <i/>
        <sz val="10"/>
        <color rgb="FF000000"/>
        <rFont val="Inherit"/>
      </rPr>
      <t>(+232)</t>
    </r>
  </si>
  <si>
    <r>
      <t>44 086 </t>
    </r>
    <r>
      <rPr>
        <i/>
        <sz val="10"/>
        <color rgb="FF000000"/>
        <rFont val="Inherit"/>
      </rPr>
      <t>(+15)</t>
    </r>
  </si>
  <si>
    <r>
      <t>2 776 657 </t>
    </r>
    <r>
      <rPr>
        <i/>
        <sz val="10"/>
        <color rgb="FFCCCCCC"/>
        <rFont val="Inherit"/>
      </rPr>
      <t>(+212)</t>
    </r>
  </si>
  <si>
    <r>
      <t>44 099 </t>
    </r>
    <r>
      <rPr>
        <i/>
        <sz val="10"/>
        <color rgb="FFCCCCCC"/>
        <rFont val="Inherit"/>
      </rPr>
      <t>(+13)</t>
    </r>
  </si>
  <si>
    <r>
      <t>2 776 874 </t>
    </r>
    <r>
      <rPr>
        <i/>
        <sz val="10"/>
        <color rgb="FFCCCCCC"/>
        <rFont val="Inherit"/>
      </rPr>
      <t>(+217)</t>
    </r>
  </si>
  <si>
    <r>
      <t>44 114 </t>
    </r>
    <r>
      <rPr>
        <i/>
        <sz val="10"/>
        <color rgb="FFCCCCCC"/>
        <rFont val="Inherit"/>
      </rPr>
      <t>(+15)</t>
    </r>
  </si>
  <si>
    <r>
      <t>2 777 249 </t>
    </r>
    <r>
      <rPr>
        <i/>
        <sz val="10"/>
        <color rgb="FFCCCCCC"/>
        <rFont val="Inherit"/>
      </rPr>
      <t>(+375)</t>
    </r>
  </si>
  <si>
    <r>
      <t>44 128 </t>
    </r>
    <r>
      <rPr>
        <i/>
        <sz val="10"/>
        <color rgb="FFCCCCCC"/>
        <rFont val="Inherit"/>
      </rPr>
      <t>(+14)</t>
    </r>
  </si>
  <si>
    <r>
      <t>2 777 610 </t>
    </r>
    <r>
      <rPr>
        <i/>
        <sz val="10"/>
        <color rgb="FFCCCCCC"/>
        <rFont val="Inherit"/>
      </rPr>
      <t>(+361)</t>
    </r>
  </si>
  <si>
    <r>
      <t>44 141 </t>
    </r>
    <r>
      <rPr>
        <i/>
        <sz val="10"/>
        <color rgb="FFCCCCCC"/>
        <rFont val="Inherit"/>
      </rPr>
      <t>(+13)</t>
    </r>
  </si>
  <si>
    <r>
      <t>2 777 950 </t>
    </r>
    <r>
      <rPr>
        <i/>
        <sz val="10"/>
        <color rgb="FFCCCCCC"/>
        <rFont val="Inherit"/>
      </rPr>
      <t>(+340)</t>
    </r>
  </si>
  <si>
    <r>
      <t>44 155 </t>
    </r>
    <r>
      <rPr>
        <i/>
        <sz val="10"/>
        <color rgb="FFCCCCCC"/>
        <rFont val="Inherit"/>
      </rPr>
      <t>(+14)</t>
    </r>
  </si>
  <si>
    <r>
      <t>2 778 346 </t>
    </r>
    <r>
      <rPr>
        <i/>
        <sz val="10"/>
        <color rgb="FF000000"/>
        <rFont val="Inherit"/>
      </rPr>
      <t>(+396)</t>
    </r>
  </si>
  <si>
    <r>
      <t>44 170 </t>
    </r>
    <r>
      <rPr>
        <i/>
        <sz val="10"/>
        <color rgb="FF000000"/>
        <rFont val="Inherit"/>
      </rPr>
      <t>(+15)</t>
    </r>
  </si>
  <si>
    <r>
      <t>2 778 717 </t>
    </r>
    <r>
      <rPr>
        <i/>
        <sz val="10"/>
        <color rgb="FF000000"/>
        <rFont val="Inherit"/>
      </rPr>
      <t>(+371)</t>
    </r>
  </si>
  <si>
    <r>
      <t>44 183 </t>
    </r>
    <r>
      <rPr>
        <i/>
        <sz val="10"/>
        <color rgb="FF000000"/>
        <rFont val="Inherit"/>
      </rPr>
      <t>(+13)</t>
    </r>
  </si>
  <si>
    <r>
      <t>2 779 045 </t>
    </r>
    <r>
      <rPr>
        <i/>
        <sz val="10"/>
        <color rgb="FFCCCCCC"/>
        <rFont val="Inherit"/>
      </rPr>
      <t>(+328)</t>
    </r>
  </si>
  <si>
    <r>
      <t>44 195 </t>
    </r>
    <r>
      <rPr>
        <i/>
        <sz val="10"/>
        <color rgb="FFCCCCCC"/>
        <rFont val="Inherit"/>
      </rPr>
      <t>(+12)</t>
    </r>
  </si>
  <si>
    <r>
      <t>2 779 384 </t>
    </r>
    <r>
      <rPr>
        <i/>
        <sz val="10"/>
        <color rgb="FFCCCCCC"/>
        <rFont val="Inherit"/>
      </rPr>
      <t>(+339)</t>
    </r>
  </si>
  <si>
    <r>
      <t>44 209 </t>
    </r>
    <r>
      <rPr>
        <i/>
        <sz val="10"/>
        <color rgb="FFCCCCCC"/>
        <rFont val="Inherit"/>
      </rPr>
      <t>(+14)</t>
    </r>
  </si>
  <si>
    <r>
      <t>2 779 939 </t>
    </r>
    <r>
      <rPr>
        <i/>
        <sz val="10"/>
        <color rgb="FFCCCCCC"/>
        <rFont val="Inherit"/>
      </rPr>
      <t>(+555)</t>
    </r>
  </si>
  <si>
    <r>
      <t>44 220 </t>
    </r>
    <r>
      <rPr>
        <i/>
        <sz val="10"/>
        <color rgb="FFCCCCCC"/>
        <rFont val="Inherit"/>
      </rPr>
      <t>(+11)</t>
    </r>
  </si>
  <si>
    <r>
      <t>2 780 546 </t>
    </r>
    <r>
      <rPr>
        <i/>
        <sz val="10"/>
        <color rgb="FFCCCCCC"/>
        <rFont val="Inherit"/>
      </rPr>
      <t>(+607)</t>
    </r>
  </si>
  <si>
    <r>
      <t>44 230 </t>
    </r>
    <r>
      <rPr>
        <i/>
        <sz val="10"/>
        <color rgb="FFCCCCCC"/>
        <rFont val="Inherit"/>
      </rPr>
      <t>(+10)</t>
    </r>
  </si>
  <si>
    <r>
      <t>2 781 102 </t>
    </r>
    <r>
      <rPr>
        <i/>
        <sz val="10"/>
        <color rgb="FFCCCCCC"/>
        <rFont val="Inherit"/>
      </rPr>
      <t>(+556)</t>
    </r>
  </si>
  <si>
    <r>
      <t>44 238 </t>
    </r>
    <r>
      <rPr>
        <i/>
        <sz val="10"/>
        <color rgb="FFCCCCCC"/>
        <rFont val="Inherit"/>
      </rPr>
      <t>(+8)</t>
    </r>
  </si>
  <si>
    <r>
      <t>2 781 702 </t>
    </r>
    <r>
      <rPr>
        <i/>
        <sz val="10"/>
        <color rgb="FF000000"/>
        <rFont val="Inherit"/>
      </rPr>
      <t>(+600)</t>
    </r>
  </si>
  <si>
    <r>
      <t>44 245 </t>
    </r>
    <r>
      <rPr>
        <i/>
        <sz val="10"/>
        <color rgb="FF000000"/>
        <rFont val="Inherit"/>
      </rPr>
      <t>(+7)</t>
    </r>
  </si>
  <si>
    <r>
      <t>2 782 276 </t>
    </r>
    <r>
      <rPr>
        <i/>
        <sz val="10"/>
        <color rgb="FF000000"/>
        <rFont val="Inherit"/>
      </rPr>
      <t>(+574)</t>
    </r>
  </si>
  <si>
    <r>
      <t>44 257 </t>
    </r>
    <r>
      <rPr>
        <i/>
        <sz val="10"/>
        <color rgb="FF000000"/>
        <rFont val="Inherit"/>
      </rPr>
      <t>(+12)</t>
    </r>
  </si>
  <si>
    <r>
      <t>2 782 790 </t>
    </r>
    <r>
      <rPr>
        <i/>
        <sz val="10"/>
        <color rgb="FFCCCCCC"/>
        <rFont val="Inherit"/>
      </rPr>
      <t>(+514)</t>
    </r>
  </si>
  <si>
    <r>
      <t>44 266 </t>
    </r>
    <r>
      <rPr>
        <i/>
        <sz val="10"/>
        <color rgb="FFCCCCCC"/>
        <rFont val="Inherit"/>
      </rPr>
      <t>(+9)</t>
    </r>
  </si>
  <si>
    <r>
      <t>2 783 349 </t>
    </r>
    <r>
      <rPr>
        <i/>
        <sz val="10"/>
        <color rgb="FFCCCCCC"/>
        <rFont val="Inherit"/>
      </rPr>
      <t>(+559)</t>
    </r>
  </si>
  <si>
    <r>
      <t>44 279 </t>
    </r>
    <r>
      <rPr>
        <i/>
        <sz val="10"/>
        <color rgb="FFCCCCCC"/>
        <rFont val="Inherit"/>
      </rPr>
      <t>(+13)</t>
    </r>
  </si>
  <si>
    <r>
      <t>2 784 321 </t>
    </r>
    <r>
      <rPr>
        <i/>
        <sz val="10"/>
        <color rgb="FFCCCCCC"/>
        <rFont val="Inherit"/>
      </rPr>
      <t>(+972)</t>
    </r>
  </si>
  <si>
    <r>
      <t>44 287 </t>
    </r>
    <r>
      <rPr>
        <i/>
        <sz val="10"/>
        <color rgb="FFCCCCCC"/>
        <rFont val="Inherit"/>
      </rPr>
      <t>(+8)</t>
    </r>
  </si>
  <si>
    <r>
      <t>2 785 308 </t>
    </r>
    <r>
      <rPr>
        <i/>
        <sz val="10"/>
        <color rgb="FFCCCCCC"/>
        <rFont val="Inherit"/>
      </rPr>
      <t>(+987)</t>
    </r>
  </si>
  <si>
    <r>
      <t>44 297 </t>
    </r>
    <r>
      <rPr>
        <i/>
        <sz val="10"/>
        <color rgb="FFCCCCCC"/>
        <rFont val="Inherit"/>
      </rPr>
      <t>(+10)</t>
    </r>
  </si>
  <si>
    <r>
      <t>2 786 168 </t>
    </r>
    <r>
      <rPr>
        <i/>
        <sz val="10"/>
        <color rgb="FFCCCCCC"/>
        <rFont val="Inherit"/>
      </rPr>
      <t>(+860)</t>
    </r>
  </si>
  <si>
    <r>
      <t>44 303 </t>
    </r>
    <r>
      <rPr>
        <i/>
        <sz val="10"/>
        <color rgb="FFCCCCCC"/>
        <rFont val="Inherit"/>
      </rPr>
      <t>(+6)</t>
    </r>
  </si>
  <si>
    <r>
      <t>2 787 143 </t>
    </r>
    <r>
      <rPr>
        <i/>
        <sz val="10"/>
        <color rgb="FF000000"/>
        <rFont val="Inherit"/>
      </rPr>
      <t>(+975)</t>
    </r>
  </si>
  <si>
    <r>
      <t>44 312 </t>
    </r>
    <r>
      <rPr>
        <i/>
        <sz val="10"/>
        <color rgb="FF000000"/>
        <rFont val="Inherit"/>
      </rPr>
      <t>(+9)</t>
    </r>
  </si>
  <si>
    <r>
      <t>2 788 061 </t>
    </r>
    <r>
      <rPr>
        <i/>
        <sz val="10"/>
        <color rgb="FF000000"/>
        <rFont val="Inherit"/>
      </rPr>
      <t>(+918)</t>
    </r>
  </si>
  <si>
    <r>
      <t>44 322 </t>
    </r>
    <r>
      <rPr>
        <i/>
        <sz val="10"/>
        <color rgb="FF000000"/>
        <rFont val="Inherit"/>
      </rPr>
      <t>(+10)</t>
    </r>
  </si>
  <si>
    <r>
      <t>2 788 987 </t>
    </r>
    <r>
      <rPr>
        <i/>
        <sz val="10"/>
        <color rgb="FFCCCCCC"/>
        <rFont val="Inherit"/>
      </rPr>
      <t>(+926)</t>
    </r>
  </si>
  <si>
    <r>
      <t>44 329 </t>
    </r>
    <r>
      <rPr>
        <i/>
        <sz val="10"/>
        <color rgb="FFCCCCCC"/>
        <rFont val="Inherit"/>
      </rPr>
      <t>(+7)</t>
    </r>
  </si>
  <si>
    <r>
      <t>2 789 777 </t>
    </r>
    <r>
      <rPr>
        <i/>
        <sz val="10"/>
        <color rgb="FFCCCCCC"/>
        <rFont val="Inherit"/>
      </rPr>
      <t>(+790)</t>
    </r>
  </si>
  <si>
    <r>
      <t>44 340 </t>
    </r>
    <r>
      <rPr>
        <i/>
        <sz val="10"/>
        <color rgb="FFCCCCCC"/>
        <rFont val="Inherit"/>
      </rPr>
      <t>(+11)</t>
    </r>
  </si>
  <si>
    <r>
      <t>2 791 447 </t>
    </r>
    <r>
      <rPr>
        <i/>
        <sz val="10"/>
        <color rgb="FFCCCCCC"/>
        <rFont val="Inherit"/>
      </rPr>
      <t>(+1 670)</t>
    </r>
  </si>
  <si>
    <r>
      <t>44 348 </t>
    </r>
    <r>
      <rPr>
        <i/>
        <sz val="10"/>
        <color rgb="FFCCCCCC"/>
        <rFont val="Inherit"/>
      </rPr>
      <t>(+8)</t>
    </r>
  </si>
  <si>
    <r>
      <t>2 793 210 </t>
    </r>
    <r>
      <rPr>
        <i/>
        <sz val="10"/>
        <color rgb="FFCCCCCC"/>
        <rFont val="Inherit"/>
      </rPr>
      <t>(+1 763)</t>
    </r>
  </si>
  <si>
    <r>
      <t>44 358 </t>
    </r>
    <r>
      <rPr>
        <i/>
        <sz val="10"/>
        <color rgb="FFCCCCCC"/>
        <rFont val="Inherit"/>
      </rPr>
      <t>(+10)</t>
    </r>
  </si>
  <si>
    <r>
      <t>2 794 997 </t>
    </r>
    <r>
      <rPr>
        <i/>
        <sz val="10"/>
        <color rgb="FFCCCCCC"/>
        <rFont val="Inherit"/>
      </rPr>
      <t>(+1 787)</t>
    </r>
  </si>
  <si>
    <r>
      <t>44 367 </t>
    </r>
    <r>
      <rPr>
        <i/>
        <sz val="10"/>
        <color rgb="FFCCCCCC"/>
        <rFont val="Inherit"/>
      </rPr>
      <t>(+9)</t>
    </r>
  </si>
  <si>
    <r>
      <t>2 796 868 </t>
    </r>
    <r>
      <rPr>
        <i/>
        <sz val="10"/>
        <color rgb="FF000000"/>
        <rFont val="Inherit"/>
      </rPr>
      <t>(+1 871)</t>
    </r>
  </si>
  <si>
    <r>
      <t>44 374 </t>
    </r>
    <r>
      <rPr>
        <i/>
        <sz val="10"/>
        <color rgb="FF000000"/>
        <rFont val="Inherit"/>
      </rPr>
      <t>(+7)</t>
    </r>
  </si>
  <si>
    <r>
      <t>2 799 254 </t>
    </r>
    <r>
      <rPr>
        <i/>
        <sz val="10"/>
        <color rgb="FF000000"/>
        <rFont val="Inherit"/>
      </rPr>
      <t>(+2 386)</t>
    </r>
  </si>
  <si>
    <r>
      <t>44 386 </t>
    </r>
    <r>
      <rPr>
        <i/>
        <sz val="10"/>
        <color rgb="FF000000"/>
        <rFont val="Inherit"/>
      </rPr>
      <t>(+12)</t>
    </r>
  </si>
  <si>
    <r>
      <t>2 801 387 </t>
    </r>
    <r>
      <rPr>
        <i/>
        <sz val="10"/>
        <color rgb="FFCCCCCC"/>
        <rFont val="Inherit"/>
      </rPr>
      <t>(+2 133)</t>
    </r>
  </si>
  <si>
    <r>
      <t>44 393 </t>
    </r>
    <r>
      <rPr>
        <i/>
        <sz val="10"/>
        <color rgb="FFCCCCCC"/>
        <rFont val="Inherit"/>
      </rPr>
      <t>(+7)</t>
    </r>
  </si>
  <si>
    <r>
      <t>2 803 424 </t>
    </r>
    <r>
      <rPr>
        <i/>
        <sz val="10"/>
        <color rgb="FFCCCCCC"/>
        <rFont val="Inherit"/>
      </rPr>
      <t>(+2 037)</t>
    </r>
  </si>
  <si>
    <r>
      <t>44 406 </t>
    </r>
    <r>
      <rPr>
        <i/>
        <sz val="10"/>
        <color rgb="FFCCCCCC"/>
        <rFont val="Inherit"/>
      </rPr>
      <t>(+13)</t>
    </r>
  </si>
  <si>
    <r>
      <t>2 807 097 </t>
    </r>
    <r>
      <rPr>
        <i/>
        <sz val="10"/>
        <color rgb="FFCCCCCC"/>
        <rFont val="Inherit"/>
      </rPr>
      <t>(+3 673)</t>
    </r>
  </si>
  <si>
    <r>
      <t>44 419 </t>
    </r>
    <r>
      <rPr>
        <i/>
        <sz val="10"/>
        <color rgb="FFCCCCCC"/>
        <rFont val="Inherit"/>
      </rPr>
      <t>(+13)</t>
    </r>
  </si>
  <si>
    <r>
      <t>2 811 574 </t>
    </r>
    <r>
      <rPr>
        <i/>
        <sz val="10"/>
        <color rgb="FFCCCCCC"/>
        <rFont val="Inherit"/>
      </rPr>
      <t>(+4 477)</t>
    </r>
  </si>
  <si>
    <r>
      <t>44 433 </t>
    </r>
    <r>
      <rPr>
        <i/>
        <sz val="10"/>
        <color rgb="FFCCCCCC"/>
        <rFont val="Inherit"/>
      </rPr>
      <t>(+14)</t>
    </r>
  </si>
  <si>
    <r>
      <t>2 815 256 </t>
    </r>
    <r>
      <rPr>
        <i/>
        <sz val="10"/>
        <color rgb="FFCCCCCC"/>
        <rFont val="Inherit"/>
      </rPr>
      <t>(+3 682)</t>
    </r>
  </si>
  <si>
    <r>
      <t>44 444 </t>
    </r>
    <r>
      <rPr>
        <i/>
        <sz val="10"/>
        <color rgb="FFCCCCCC"/>
        <rFont val="Inherit"/>
      </rPr>
      <t>(+11)</t>
    </r>
  </si>
  <si>
    <r>
      <t>2 819 144 </t>
    </r>
    <r>
      <rPr>
        <i/>
        <sz val="10"/>
        <color rgb="FF000000"/>
        <rFont val="Inherit"/>
      </rPr>
      <t>(+3 888)</t>
    </r>
  </si>
  <si>
    <r>
      <t>44 453 </t>
    </r>
    <r>
      <rPr>
        <i/>
        <sz val="10"/>
        <color rgb="FF000000"/>
        <rFont val="Inherit"/>
      </rPr>
      <t>(+9)</t>
    </r>
  </si>
  <si>
    <r>
      <t>2 822 917 </t>
    </r>
    <r>
      <rPr>
        <i/>
        <sz val="10"/>
        <color rgb="FF000000"/>
        <rFont val="Inherit"/>
      </rPr>
      <t>(+3 773)</t>
    </r>
  </si>
  <si>
    <r>
      <t>44 466 </t>
    </r>
    <r>
      <rPr>
        <i/>
        <sz val="10"/>
        <color rgb="FF000000"/>
        <rFont val="Inherit"/>
      </rPr>
      <t>(+13)</t>
    </r>
  </si>
  <si>
    <r>
      <t>2 825 979 </t>
    </r>
    <r>
      <rPr>
        <i/>
        <sz val="10"/>
        <color rgb="FFCCCCCC"/>
        <rFont val="Inherit"/>
      </rPr>
      <t>(+3 062)</t>
    </r>
  </si>
  <si>
    <r>
      <t>44 478 </t>
    </r>
    <r>
      <rPr>
        <i/>
        <sz val="10"/>
        <color rgb="FFCCCCCC"/>
        <rFont val="Inherit"/>
      </rPr>
      <t>(+12)</t>
    </r>
  </si>
  <si>
    <r>
      <t>2 828 744 </t>
    </r>
    <r>
      <rPr>
        <i/>
        <sz val="10"/>
        <color rgb="FFCCCCCC"/>
        <rFont val="Inherit"/>
      </rPr>
      <t>(+2 765)</t>
    </r>
  </si>
  <si>
    <r>
      <t>44 492 </t>
    </r>
    <r>
      <rPr>
        <i/>
        <sz val="10"/>
        <color rgb="FFCCCCCC"/>
        <rFont val="Inherit"/>
      </rPr>
      <t>(+14)</t>
    </r>
  </si>
  <si>
    <r>
      <t>2 834 464 </t>
    </r>
    <r>
      <rPr>
        <i/>
        <sz val="10"/>
        <color rgb="FFCCCCCC"/>
        <rFont val="Inherit"/>
      </rPr>
      <t>(+5 720)</t>
    </r>
  </si>
  <si>
    <r>
      <t>44 504 </t>
    </r>
    <r>
      <rPr>
        <i/>
        <sz val="10"/>
        <color rgb="FFCCCCCC"/>
        <rFont val="Inherit"/>
      </rPr>
      <t>(+12)</t>
    </r>
  </si>
  <si>
    <r>
      <t>2 840 437 </t>
    </r>
    <r>
      <rPr>
        <i/>
        <sz val="10"/>
        <color rgb="FFCCCCCC"/>
        <rFont val="Inherit"/>
      </rPr>
      <t>(+5 973)</t>
    </r>
  </si>
  <si>
    <r>
      <t>44 514 </t>
    </r>
    <r>
      <rPr>
        <i/>
        <sz val="10"/>
        <color rgb="FFCCCCCC"/>
        <rFont val="Inherit"/>
      </rPr>
      <t>(+10)</t>
    </r>
  </si>
  <si>
    <r>
      <t>2 846 586 </t>
    </r>
    <r>
      <rPr>
        <i/>
        <sz val="10"/>
        <color rgb="FFCCCCCC"/>
        <rFont val="Inherit"/>
      </rPr>
      <t>(+6 149)</t>
    </r>
  </si>
  <si>
    <r>
      <t>44 529 </t>
    </r>
    <r>
      <rPr>
        <i/>
        <sz val="10"/>
        <color rgb="FFCCCCCC"/>
        <rFont val="Inherit"/>
      </rPr>
      <t>(+15)</t>
    </r>
  </si>
  <si>
    <r>
      <t>2 852 583 </t>
    </r>
    <r>
      <rPr>
        <i/>
        <sz val="10"/>
        <color rgb="FF000000"/>
        <rFont val="Inherit"/>
      </rPr>
      <t>(+5 997)</t>
    </r>
  </si>
  <si>
    <r>
      <t>44 546 </t>
    </r>
    <r>
      <rPr>
        <i/>
        <sz val="10"/>
        <color rgb="FF000000"/>
        <rFont val="Inherit"/>
      </rPr>
      <t>(+17)</t>
    </r>
  </si>
  <si>
    <r>
      <t>2 858 693 </t>
    </r>
    <r>
      <rPr>
        <i/>
        <sz val="10"/>
        <color rgb="FF000000"/>
        <rFont val="Inherit"/>
      </rPr>
      <t>(+6 110)</t>
    </r>
  </si>
  <si>
    <r>
      <t>44 565 </t>
    </r>
    <r>
      <rPr>
        <i/>
        <sz val="10"/>
        <color rgb="FF000000"/>
        <rFont val="Inherit"/>
      </rPr>
      <t>(+19)</t>
    </r>
  </si>
  <si>
    <r>
      <t>2 863 934 </t>
    </r>
    <r>
      <rPr>
        <i/>
        <sz val="10"/>
        <color rgb="FFCCCCCC"/>
        <rFont val="Inherit"/>
      </rPr>
      <t>(+5 241)</t>
    </r>
  </si>
  <si>
    <r>
      <t>44 583 </t>
    </r>
    <r>
      <rPr>
        <i/>
        <sz val="10"/>
        <color rgb="FFCCCCCC"/>
        <rFont val="Inherit"/>
      </rPr>
      <t>(+18)</t>
    </r>
  </si>
  <si>
    <r>
      <t>2 868 715 </t>
    </r>
    <r>
      <rPr>
        <i/>
        <sz val="10"/>
        <color rgb="FFCCCCCC"/>
        <rFont val="Inherit"/>
      </rPr>
      <t>(+4 781)</t>
    </r>
  </si>
  <si>
    <r>
      <t>44 600 </t>
    </r>
    <r>
      <rPr>
        <i/>
        <sz val="10"/>
        <color rgb="FFCCCCCC"/>
        <rFont val="Inherit"/>
      </rPr>
      <t>(+17)</t>
    </r>
  </si>
  <si>
    <r>
      <t>2 877 323 </t>
    </r>
    <r>
      <rPr>
        <i/>
        <sz val="10"/>
        <color rgb="FFCCCCCC"/>
        <rFont val="Inherit"/>
      </rPr>
      <t>(+8 608)</t>
    </r>
  </si>
  <si>
    <r>
      <t>44 618 </t>
    </r>
    <r>
      <rPr>
        <i/>
        <sz val="10"/>
        <color rgb="FFCCCCCC"/>
        <rFont val="Inherit"/>
      </rPr>
      <t>(+18)</t>
    </r>
  </si>
  <si>
    <r>
      <t>2 885 222 </t>
    </r>
    <r>
      <rPr>
        <i/>
        <sz val="10"/>
        <color rgb="FFCCCCCC"/>
        <rFont val="Inherit"/>
      </rPr>
      <t>(+7 899)</t>
    </r>
  </si>
  <si>
    <r>
      <t>44 634 </t>
    </r>
    <r>
      <rPr>
        <i/>
        <sz val="10"/>
        <color rgb="FFCCCCCC"/>
        <rFont val="Inherit"/>
      </rPr>
      <t>(+16)</t>
    </r>
  </si>
  <si>
    <r>
      <t>2 892 603 </t>
    </r>
    <r>
      <rPr>
        <i/>
        <sz val="10"/>
        <color rgb="FFCCCCCC"/>
        <rFont val="Inherit"/>
      </rPr>
      <t>(+7 381)</t>
    </r>
  </si>
  <si>
    <r>
      <t>44 654 </t>
    </r>
    <r>
      <rPr>
        <i/>
        <sz val="10"/>
        <color rgb="FFCCCCCC"/>
        <rFont val="Inherit"/>
      </rPr>
      <t>(+20)</t>
    </r>
  </si>
  <si>
    <r>
      <t>2 899 750 </t>
    </r>
    <r>
      <rPr>
        <i/>
        <sz val="10"/>
        <color rgb="FF000000"/>
        <rFont val="Inherit"/>
      </rPr>
      <t>(+7 147)</t>
    </r>
  </si>
  <si>
    <r>
      <t>44 677 </t>
    </r>
    <r>
      <rPr>
        <i/>
        <sz val="10"/>
        <color rgb="FF000000"/>
        <rFont val="Inherit"/>
      </rPr>
      <t>(+23)</t>
    </r>
  </si>
  <si>
    <r>
      <t>2 906 770 </t>
    </r>
    <r>
      <rPr>
        <i/>
        <sz val="10"/>
        <color rgb="FF000000"/>
        <rFont val="Inherit"/>
      </rPr>
      <t>(+7 020)</t>
    </r>
  </si>
  <si>
    <r>
      <t>44 698 </t>
    </r>
    <r>
      <rPr>
        <i/>
        <sz val="10"/>
        <color rgb="FF000000"/>
        <rFont val="Inherit"/>
      </rPr>
      <t>(+21)</t>
    </r>
  </si>
  <si>
    <r>
      <t>2 912 504 </t>
    </r>
    <r>
      <rPr>
        <i/>
        <sz val="10"/>
        <color rgb="FFCCCCCC"/>
        <rFont val="Inherit"/>
      </rPr>
      <t>(+5 734)</t>
    </r>
  </si>
  <si>
    <r>
      <t>44 720 </t>
    </r>
    <r>
      <rPr>
        <i/>
        <sz val="10"/>
        <color rgb="FFCCCCCC"/>
        <rFont val="Inherit"/>
      </rPr>
      <t>(+22)</t>
    </r>
  </si>
  <si>
    <r>
      <t>2 918 034 </t>
    </r>
    <r>
      <rPr>
        <i/>
        <sz val="10"/>
        <color rgb="FFCCCCCC"/>
        <rFont val="Inherit"/>
      </rPr>
      <t>(+5 530)</t>
    </r>
  </si>
  <si>
    <r>
      <t>44 743 </t>
    </r>
    <r>
      <rPr>
        <i/>
        <sz val="10"/>
        <color rgb="FFCCCCCC"/>
        <rFont val="Inherit"/>
      </rPr>
      <t>(+23)</t>
    </r>
  </si>
  <si>
    <r>
      <t>2 928 275 </t>
    </r>
    <r>
      <rPr>
        <i/>
        <sz val="10"/>
        <color rgb="FFCCCCCC"/>
        <rFont val="Inherit"/>
      </rPr>
      <t>(+10 241)</t>
    </r>
  </si>
  <si>
    <r>
      <t>44 764 </t>
    </r>
    <r>
      <rPr>
        <i/>
        <sz val="10"/>
        <color rgb="FFCCCCCC"/>
        <rFont val="Inherit"/>
      </rPr>
      <t>(+21)</t>
    </r>
  </si>
  <si>
    <r>
      <t>2 937 355 </t>
    </r>
    <r>
      <rPr>
        <i/>
        <sz val="10"/>
        <color rgb="FFCCCCCC"/>
        <rFont val="Inherit"/>
      </rPr>
      <t>(+9 080)</t>
    </r>
  </si>
  <si>
    <r>
      <t>44 781 </t>
    </r>
    <r>
      <rPr>
        <i/>
        <sz val="10"/>
        <color rgb="FFCCCCCC"/>
        <rFont val="Inherit"/>
      </rPr>
      <t>(+17)</t>
    </r>
  </si>
  <si>
    <r>
      <t>2 945 910 </t>
    </r>
    <r>
      <rPr>
        <i/>
        <sz val="10"/>
        <color rgb="FFCCCCCC"/>
        <rFont val="Inherit"/>
      </rPr>
      <t>(+8 555)</t>
    </r>
  </si>
  <si>
    <r>
      <t>44 805 </t>
    </r>
    <r>
      <rPr>
        <i/>
        <sz val="10"/>
        <color rgb="FFCCCCCC"/>
        <rFont val="Inherit"/>
      </rPr>
      <t>(+24)</t>
    </r>
  </si>
  <si>
    <r>
      <t>2 954 169 </t>
    </r>
    <r>
      <rPr>
        <i/>
        <sz val="10"/>
        <color rgb="FF000000"/>
        <rFont val="Inherit"/>
      </rPr>
      <t>(+8 259)</t>
    </r>
  </si>
  <si>
    <r>
      <t>44 830 </t>
    </r>
    <r>
      <rPr>
        <i/>
        <sz val="10"/>
        <color rgb="FF000000"/>
        <rFont val="Inherit"/>
      </rPr>
      <t>(+25)</t>
    </r>
  </si>
  <si>
    <r>
      <t>2 961 600 </t>
    </r>
    <r>
      <rPr>
        <i/>
        <sz val="10"/>
        <color rgb="FF000000"/>
        <rFont val="Inherit"/>
      </rPr>
      <t>(+7 431)</t>
    </r>
  </si>
  <si>
    <r>
      <t>44 853 </t>
    </r>
    <r>
      <rPr>
        <i/>
        <sz val="10"/>
        <color rgb="FF000000"/>
        <rFont val="Inherit"/>
      </rPr>
      <t>(+23)</t>
    </r>
  </si>
  <si>
    <r>
      <t>2 966 772 </t>
    </r>
    <r>
      <rPr>
        <i/>
        <sz val="10"/>
        <color rgb="FFCCCCCC"/>
        <rFont val="Inherit"/>
      </rPr>
      <t>(+5 172)</t>
    </r>
  </si>
  <si>
    <r>
      <t>44 875 </t>
    </r>
    <r>
      <rPr>
        <i/>
        <sz val="10"/>
        <color rgb="FFCCCCCC"/>
        <rFont val="Inherit"/>
      </rPr>
      <t>(+22)</t>
    </r>
  </si>
  <si>
    <r>
      <t>2 971 769 </t>
    </r>
    <r>
      <rPr>
        <i/>
        <sz val="10"/>
        <color rgb="FFCCCCCC"/>
        <rFont val="Inherit"/>
      </rPr>
      <t>(+4 997)</t>
    </r>
  </si>
  <si>
    <r>
      <t>44 903 </t>
    </r>
    <r>
      <rPr>
        <i/>
        <sz val="10"/>
        <color rgb="FFCCCCCC"/>
        <rFont val="Inherit"/>
      </rPr>
      <t>(+28)</t>
    </r>
  </si>
  <si>
    <r>
      <t>2 981 183 </t>
    </r>
    <r>
      <rPr>
        <i/>
        <sz val="10"/>
        <color rgb="FFCCCCCC"/>
        <rFont val="Inherit"/>
      </rPr>
      <t>(+9 414)</t>
    </r>
  </si>
  <si>
    <r>
      <t>44 930 </t>
    </r>
    <r>
      <rPr>
        <i/>
        <sz val="10"/>
        <color rgb="FFCCCCCC"/>
        <rFont val="Inherit"/>
      </rPr>
      <t>(+27)</t>
    </r>
  </si>
  <si>
    <r>
      <t>2 990 057 </t>
    </r>
    <r>
      <rPr>
        <i/>
        <sz val="10"/>
        <color rgb="FFCCCCCC"/>
        <rFont val="Inherit"/>
      </rPr>
      <t>(+8 874)</t>
    </r>
  </si>
  <si>
    <r>
      <t>44 955 </t>
    </r>
    <r>
      <rPr>
        <i/>
        <sz val="10"/>
        <color rgb="FFCCCCCC"/>
        <rFont val="Inherit"/>
      </rPr>
      <t>(+25)</t>
    </r>
  </si>
  <si>
    <r>
      <t>2 997 659 </t>
    </r>
    <r>
      <rPr>
        <i/>
        <sz val="10"/>
        <color rgb="FFCCCCCC"/>
        <rFont val="Inherit"/>
      </rPr>
      <t>(+7 602)</t>
    </r>
  </si>
  <si>
    <r>
      <t>44 986 </t>
    </r>
    <r>
      <rPr>
        <i/>
        <sz val="10"/>
        <color rgb="FFCCCCCC"/>
        <rFont val="Inherit"/>
      </rPr>
      <t>(+31)</t>
    </r>
  </si>
  <si>
    <r>
      <t>3 004 574 </t>
    </r>
    <r>
      <rPr>
        <i/>
        <sz val="10"/>
        <color rgb="FF000000"/>
        <rFont val="Inherit"/>
      </rPr>
      <t>(+6 915)</t>
    </r>
  </si>
  <si>
    <r>
      <t>45 021 </t>
    </r>
    <r>
      <rPr>
        <i/>
        <sz val="10"/>
        <color rgb="FF000000"/>
        <rFont val="Inherit"/>
      </rPr>
      <t>(+35)</t>
    </r>
  </si>
  <si>
    <r>
      <t>3 011 025 </t>
    </r>
    <r>
      <rPr>
        <i/>
        <sz val="10"/>
        <color rgb="FF000000"/>
        <rFont val="Inherit"/>
      </rPr>
      <t>(+6 451)</t>
    </r>
  </si>
  <si>
    <r>
      <t>45 053 </t>
    </r>
    <r>
      <rPr>
        <i/>
        <sz val="10"/>
        <color rgb="FF000000"/>
        <rFont val="Inherit"/>
      </rPr>
      <t>(+32)</t>
    </r>
  </si>
  <si>
    <r>
      <t>3 016 182 </t>
    </r>
    <r>
      <rPr>
        <i/>
        <sz val="10"/>
        <color rgb="FFCCCCCC"/>
        <rFont val="Inherit"/>
      </rPr>
      <t>(+5 157)</t>
    </r>
  </si>
  <si>
    <r>
      <t>45 087 </t>
    </r>
    <r>
      <rPr>
        <i/>
        <sz val="10"/>
        <color rgb="FFCCCCCC"/>
        <rFont val="Inherit"/>
      </rPr>
      <t>(+34)</t>
    </r>
  </si>
  <si>
    <r>
      <t>3 020 587 </t>
    </r>
    <r>
      <rPr>
        <i/>
        <sz val="10"/>
        <color rgb="FFCCCCCC"/>
        <rFont val="Inherit"/>
      </rPr>
      <t>(+4 405)</t>
    </r>
  </si>
  <si>
    <r>
      <t>45 119 </t>
    </r>
    <r>
      <rPr>
        <i/>
        <sz val="10"/>
        <color rgb="FFCCCCCC"/>
        <rFont val="Inherit"/>
      </rPr>
      <t>(+32)</t>
    </r>
  </si>
  <si>
    <r>
      <t>3 029 105 </t>
    </r>
    <r>
      <rPr>
        <i/>
        <sz val="10"/>
        <color rgb="FFCCCCCC"/>
        <rFont val="Inherit"/>
      </rPr>
      <t>(+8 518)</t>
    </r>
  </si>
  <si>
    <r>
      <t>45 150 </t>
    </r>
    <r>
      <rPr>
        <i/>
        <sz val="10"/>
        <color rgb="FFCCCCCC"/>
        <rFont val="Inherit"/>
      </rPr>
      <t>(+31)</t>
    </r>
  </si>
  <si>
    <r>
      <t>3 036 347 </t>
    </r>
    <r>
      <rPr>
        <i/>
        <sz val="10"/>
        <color rgb="FFCCCCCC"/>
        <rFont val="Inherit"/>
      </rPr>
      <t>(+7 242)</t>
    </r>
  </si>
  <si>
    <r>
      <t>45 183 </t>
    </r>
    <r>
      <rPr>
        <i/>
        <sz val="10"/>
        <color rgb="FFCCCCCC"/>
        <rFont val="Inherit"/>
      </rPr>
      <t>(+33)</t>
    </r>
  </si>
  <si>
    <r>
      <t>3 042 552 </t>
    </r>
    <r>
      <rPr>
        <i/>
        <sz val="10"/>
        <color rgb="FFCCCCCC"/>
        <rFont val="Inherit"/>
      </rPr>
      <t>(+6 205)</t>
    </r>
  </si>
  <si>
    <r>
      <t>45 215 </t>
    </r>
    <r>
      <rPr>
        <i/>
        <sz val="10"/>
        <color rgb="FFCCCCCC"/>
        <rFont val="Inherit"/>
      </rPr>
      <t>(+32)</t>
    </r>
  </si>
  <si>
    <r>
      <t>3 049 186 </t>
    </r>
    <r>
      <rPr>
        <i/>
        <sz val="10"/>
        <color rgb="FF000000"/>
        <rFont val="Inherit"/>
      </rPr>
      <t>(+6 634)</t>
    </r>
  </si>
  <si>
    <r>
      <t>45 249 </t>
    </r>
    <r>
      <rPr>
        <i/>
        <sz val="10"/>
        <color rgb="FF000000"/>
        <rFont val="Inherit"/>
      </rPr>
      <t>(+34)</t>
    </r>
  </si>
  <si>
    <r>
      <t>3 053 611 </t>
    </r>
    <r>
      <rPr>
        <i/>
        <sz val="10"/>
        <color rgb="FF000000"/>
        <rFont val="Inherit"/>
      </rPr>
      <t>(+4 425)</t>
    </r>
  </si>
  <si>
    <r>
      <t>45 282 </t>
    </r>
    <r>
      <rPr>
        <i/>
        <sz val="10"/>
        <color rgb="FF000000"/>
        <rFont val="Inherit"/>
      </rPr>
      <t>(+33)</t>
    </r>
  </si>
  <si>
    <r>
      <t>3 057 617 </t>
    </r>
    <r>
      <rPr>
        <i/>
        <sz val="10"/>
        <color rgb="FFCCCCCC"/>
        <rFont val="Inherit"/>
      </rPr>
      <t>(+4 006)</t>
    </r>
  </si>
  <si>
    <r>
      <t>45 313 </t>
    </r>
    <r>
      <rPr>
        <i/>
        <sz val="10"/>
        <color rgb="FFCCCCCC"/>
        <rFont val="Inherit"/>
      </rPr>
      <t>(+31)</t>
    </r>
  </si>
  <si>
    <r>
      <t>3 061 533 </t>
    </r>
    <r>
      <rPr>
        <i/>
        <sz val="10"/>
        <color rgb="FFCCCCCC"/>
        <rFont val="Inherit"/>
      </rPr>
      <t>(+3 916)</t>
    </r>
  </si>
  <si>
    <r>
      <t>45 345 </t>
    </r>
    <r>
      <rPr>
        <i/>
        <sz val="10"/>
        <color rgb="FFCCCCCC"/>
        <rFont val="Inherit"/>
      </rPr>
      <t>(+32)</t>
    </r>
  </si>
  <si>
    <r>
      <t>3 069 933 </t>
    </r>
    <r>
      <rPr>
        <i/>
        <sz val="10"/>
        <color rgb="FFCCCCCC"/>
        <rFont val="Inherit"/>
      </rPr>
      <t>(+8 400)</t>
    </r>
  </si>
  <si>
    <r>
      <t>45 379 </t>
    </r>
    <r>
      <rPr>
        <i/>
        <sz val="10"/>
        <color rgb="FFCCCCCC"/>
        <rFont val="Inherit"/>
      </rPr>
      <t>(+34)</t>
    </r>
  </si>
  <si>
    <r>
      <t>3 077 829 </t>
    </r>
    <r>
      <rPr>
        <i/>
        <sz val="10"/>
        <color rgb="FFCCCCCC"/>
        <rFont val="Inherit"/>
      </rPr>
      <t>(+7 896)</t>
    </r>
  </si>
  <si>
    <r>
      <t>45 409 </t>
    </r>
    <r>
      <rPr>
        <i/>
        <sz val="10"/>
        <color rgb="FFCCCCCC"/>
        <rFont val="Inherit"/>
      </rPr>
      <t>(+30)</t>
    </r>
  </si>
  <si>
    <r>
      <t>3 084 354 </t>
    </r>
    <r>
      <rPr>
        <i/>
        <sz val="10"/>
        <color rgb="FFCCCCCC"/>
        <rFont val="Inherit"/>
      </rPr>
      <t>(+6 525)</t>
    </r>
  </si>
  <si>
    <r>
      <t>45 437 </t>
    </r>
    <r>
      <rPr>
        <i/>
        <sz val="10"/>
        <color rgb="FFCCCCCC"/>
        <rFont val="Inherit"/>
      </rPr>
      <t>(+28)</t>
    </r>
  </si>
  <si>
    <r>
      <t>3 090 679 </t>
    </r>
    <r>
      <rPr>
        <i/>
        <sz val="10"/>
        <color rgb="FF000000"/>
        <rFont val="Inherit"/>
      </rPr>
      <t>(+6 325)</t>
    </r>
  </si>
  <si>
    <r>
      <t>45 468 </t>
    </r>
    <r>
      <rPr>
        <i/>
        <sz val="10"/>
        <color rgb="FF000000"/>
        <rFont val="Inherit"/>
      </rPr>
      <t>(+31)</t>
    </r>
  </si>
  <si>
    <r>
      <t>3 097 535 </t>
    </r>
    <r>
      <rPr>
        <i/>
        <sz val="10"/>
        <color rgb="FF000000"/>
        <rFont val="Inherit"/>
      </rPr>
      <t>(+6 856)</t>
    </r>
  </si>
  <si>
    <r>
      <t>45 497 </t>
    </r>
    <r>
      <rPr>
        <i/>
        <sz val="10"/>
        <color rgb="FF000000"/>
        <rFont val="Inherit"/>
      </rPr>
      <t>(+29)</t>
    </r>
  </si>
  <si>
    <r>
      <t>3 102 668 </t>
    </r>
    <r>
      <rPr>
        <i/>
        <sz val="10"/>
        <color rgb="FFCCCCCC"/>
        <rFont val="Inherit"/>
      </rPr>
      <t>(+5 133)</t>
    </r>
  </si>
  <si>
    <r>
      <t>45 525 </t>
    </r>
    <r>
      <rPr>
        <i/>
        <sz val="10"/>
        <color rgb="FFCCCCCC"/>
        <rFont val="Inherit"/>
      </rPr>
      <t>(+28)</t>
    </r>
  </si>
  <si>
    <r>
      <t>3 107 614 </t>
    </r>
    <r>
      <rPr>
        <i/>
        <sz val="10"/>
        <color rgb="FFCCCCCC"/>
        <rFont val="Inherit"/>
      </rPr>
      <t>(+4 946)</t>
    </r>
  </si>
  <si>
    <r>
      <t>45 555 </t>
    </r>
    <r>
      <rPr>
        <i/>
        <sz val="10"/>
        <color rgb="FFCCCCCC"/>
        <rFont val="Inherit"/>
      </rPr>
      <t>(+30)</t>
    </r>
  </si>
  <si>
    <r>
      <t>3 116 224 </t>
    </r>
    <r>
      <rPr>
        <i/>
        <sz val="10"/>
        <color rgb="FFCCCCCC"/>
        <rFont val="Inherit"/>
      </rPr>
      <t>(+8 610)</t>
    </r>
  </si>
  <si>
    <r>
      <t>45 581 </t>
    </r>
    <r>
      <rPr>
        <i/>
        <sz val="10"/>
        <color rgb="FFCCCCCC"/>
        <rFont val="Inherit"/>
      </rPr>
      <t>(+26)</t>
    </r>
  </si>
  <si>
    <r>
      <t>3 125 303 </t>
    </r>
    <r>
      <rPr>
        <i/>
        <sz val="10"/>
        <color rgb="FFCCCCCC"/>
        <rFont val="Inherit"/>
      </rPr>
      <t>(+9 079)</t>
    </r>
  </si>
  <si>
    <r>
      <t>45 610 </t>
    </r>
    <r>
      <rPr>
        <i/>
        <sz val="10"/>
        <color rgb="FFCCCCCC"/>
        <rFont val="Inherit"/>
      </rPr>
      <t>(+29)</t>
    </r>
  </si>
  <si>
    <r>
      <t>3 134 102 </t>
    </r>
    <r>
      <rPr>
        <i/>
        <sz val="10"/>
        <color rgb="FFCCCCCC"/>
        <rFont val="Inherit"/>
      </rPr>
      <t>(+8 799)</t>
    </r>
  </si>
  <si>
    <r>
      <t>45 641 </t>
    </r>
    <r>
      <rPr>
        <i/>
        <sz val="10"/>
        <color rgb="FFCCCCCC"/>
        <rFont val="Inherit"/>
      </rPr>
      <t>(+31)</t>
    </r>
  </si>
  <si>
    <r>
      <t>3 141 179 </t>
    </r>
    <r>
      <rPr>
        <i/>
        <sz val="10"/>
        <color rgb="FF000000"/>
        <rFont val="Inherit"/>
      </rPr>
      <t>(+7 077)</t>
    </r>
  </si>
  <si>
    <r>
      <t>45 669 </t>
    </r>
    <r>
      <rPr>
        <i/>
        <sz val="10"/>
        <color rgb="FF000000"/>
        <rFont val="Inherit"/>
      </rPr>
      <t>(+28)</t>
    </r>
  </si>
  <si>
    <r>
      <t>3 147 063 </t>
    </r>
    <r>
      <rPr>
        <i/>
        <sz val="10"/>
        <color rgb="FF000000"/>
        <rFont val="Inherit"/>
      </rPr>
      <t>(+5 884)</t>
    </r>
  </si>
  <si>
    <r>
      <t>45 698 </t>
    </r>
    <r>
      <rPr>
        <i/>
        <sz val="10"/>
        <color rgb="FF000000"/>
        <rFont val="Inherit"/>
      </rPr>
      <t>(+29)</t>
    </r>
  </si>
  <si>
    <r>
      <t>3 151 178 </t>
    </r>
    <r>
      <rPr>
        <i/>
        <sz val="10"/>
        <color rgb="FFCCCCCC"/>
        <rFont val="Inherit"/>
      </rPr>
      <t>(+4 115)</t>
    </r>
  </si>
  <si>
    <r>
      <t>45 725 </t>
    </r>
    <r>
      <rPr>
        <i/>
        <sz val="10"/>
        <color rgb="FFCCCCCC"/>
        <rFont val="Inherit"/>
      </rPr>
      <t>(+27)</t>
    </r>
  </si>
  <si>
    <r>
      <t>3 155 349 </t>
    </r>
    <r>
      <rPr>
        <i/>
        <sz val="10"/>
        <color rgb="FFCCCCCC"/>
        <rFont val="Inherit"/>
      </rPr>
      <t>(+4 171)</t>
    </r>
  </si>
  <si>
    <r>
      <t>45 746 </t>
    </r>
    <r>
      <rPr>
        <i/>
        <sz val="10"/>
        <color rgb="FFCCCCCC"/>
        <rFont val="Inherit"/>
      </rPr>
      <t>(+21)</t>
    </r>
  </si>
  <si>
    <r>
      <t>3 161 996 </t>
    </r>
    <r>
      <rPr>
        <i/>
        <sz val="10"/>
        <color rgb="FFCCCCCC"/>
        <rFont val="Inherit"/>
      </rPr>
      <t>(+6 647)</t>
    </r>
  </si>
  <si>
    <r>
      <t>45 776 </t>
    </r>
    <r>
      <rPr>
        <i/>
        <sz val="10"/>
        <color rgb="FFCCCCCC"/>
        <rFont val="Inherit"/>
      </rPr>
      <t>(+30)</t>
    </r>
  </si>
  <si>
    <r>
      <t>3 167 990 </t>
    </r>
    <r>
      <rPr>
        <i/>
        <sz val="10"/>
        <color rgb="FFCCCCCC"/>
        <rFont val="Inherit"/>
      </rPr>
      <t>(+5 994)</t>
    </r>
  </si>
  <si>
    <r>
      <t>45 805 </t>
    </r>
    <r>
      <rPr>
        <i/>
        <sz val="10"/>
        <color rgb="FFCCCCCC"/>
        <rFont val="Inherit"/>
      </rPr>
      <t>(+29)</t>
    </r>
  </si>
  <si>
    <r>
      <t>3 172 913 </t>
    </r>
    <r>
      <rPr>
        <i/>
        <sz val="10"/>
        <color rgb="FFCCCCCC"/>
        <rFont val="Inherit"/>
      </rPr>
      <t>(+4 923)</t>
    </r>
  </si>
  <si>
    <r>
      <t>45 833 </t>
    </r>
    <r>
      <rPr>
        <i/>
        <sz val="10"/>
        <color rgb="FFCCCCCC"/>
        <rFont val="Inherit"/>
      </rPr>
      <t>(+28)</t>
    </r>
  </si>
  <si>
    <r>
      <t>3 177 014 </t>
    </r>
    <r>
      <rPr>
        <i/>
        <sz val="10"/>
        <color rgb="FF000000"/>
        <rFont val="Inherit"/>
      </rPr>
      <t>(+4 101)</t>
    </r>
  </si>
  <si>
    <r>
      <t>45 864 </t>
    </r>
    <r>
      <rPr>
        <i/>
        <sz val="10"/>
        <color rgb="FF000000"/>
        <rFont val="Inherit"/>
      </rPr>
      <t>(+31)</t>
    </r>
  </si>
  <si>
    <r>
      <t>3 180 423 </t>
    </r>
    <r>
      <rPr>
        <i/>
        <sz val="10"/>
        <color rgb="FF000000"/>
        <rFont val="Inherit"/>
      </rPr>
      <t>(+3 409)</t>
    </r>
  </si>
  <si>
    <r>
      <t>45 893 </t>
    </r>
    <r>
      <rPr>
        <i/>
        <sz val="10"/>
        <color rgb="FF000000"/>
        <rFont val="Inherit"/>
      </rPr>
      <t>(+29)</t>
    </r>
  </si>
  <si>
    <r>
      <t>3 182 861 </t>
    </r>
    <r>
      <rPr>
        <i/>
        <sz val="10"/>
        <color rgb="FFCCCCCC"/>
        <rFont val="Inherit"/>
      </rPr>
      <t>(+2 438)</t>
    </r>
  </si>
  <si>
    <r>
      <t>45 920 </t>
    </r>
    <r>
      <rPr>
        <i/>
        <sz val="10"/>
        <color rgb="FFCCCCCC"/>
        <rFont val="Inherit"/>
      </rPr>
      <t>(+27)</t>
    </r>
  </si>
  <si>
    <r>
      <t>3 184 950 </t>
    </r>
    <r>
      <rPr>
        <i/>
        <sz val="10"/>
        <color rgb="FFCCCCCC"/>
        <rFont val="Inherit"/>
      </rPr>
      <t>(+2 089)</t>
    </r>
  </si>
  <si>
    <r>
      <t>45 948 </t>
    </r>
    <r>
      <rPr>
        <i/>
        <sz val="10"/>
        <color rgb="FFCCCCCC"/>
        <rFont val="Inherit"/>
      </rPr>
      <t>(+28)</t>
    </r>
  </si>
  <si>
    <r>
      <t>3 188 991 </t>
    </r>
    <r>
      <rPr>
        <i/>
        <sz val="10"/>
        <color rgb="FFCCCCCC"/>
        <rFont val="Inherit"/>
      </rPr>
      <t>(+4 041)</t>
    </r>
  </si>
  <si>
    <r>
      <t>45 977 </t>
    </r>
    <r>
      <rPr>
        <i/>
        <sz val="10"/>
        <color rgb="FFCCCCCC"/>
        <rFont val="Inherit"/>
      </rPr>
      <t>(+29)</t>
    </r>
  </si>
  <si>
    <r>
      <t>3 192 207 </t>
    </r>
    <r>
      <rPr>
        <i/>
        <sz val="10"/>
        <color rgb="FFCCCCCC"/>
        <rFont val="Inherit"/>
      </rPr>
      <t>(+3 216)</t>
    </r>
  </si>
  <si>
    <r>
      <t>46 004 </t>
    </r>
    <r>
      <rPr>
        <i/>
        <sz val="10"/>
        <color rgb="FFCCCCCC"/>
        <rFont val="Inherit"/>
      </rPr>
      <t>(+27)</t>
    </r>
  </si>
  <si>
    <r>
      <t>3 195 548 </t>
    </r>
    <r>
      <rPr>
        <i/>
        <sz val="10"/>
        <color rgb="FFCCCCCC"/>
        <rFont val="Inherit"/>
      </rPr>
      <t>(+3 341)</t>
    </r>
  </si>
  <si>
    <r>
      <t>46 032 </t>
    </r>
    <r>
      <rPr>
        <i/>
        <sz val="10"/>
        <color rgb="FFCCCCCC"/>
        <rFont val="Inherit"/>
      </rPr>
      <t>(+28)</t>
    </r>
  </si>
  <si>
    <r>
      <t>3 197 769 </t>
    </r>
    <r>
      <rPr>
        <i/>
        <sz val="10"/>
        <color rgb="FF000000"/>
        <rFont val="Inherit"/>
      </rPr>
      <t>(+2 221)</t>
    </r>
  </si>
  <si>
    <r>
      <t>46 056 </t>
    </r>
    <r>
      <rPr>
        <i/>
        <sz val="10"/>
        <color rgb="FF000000"/>
        <rFont val="Inherit"/>
      </rPr>
      <t>(+24)</t>
    </r>
  </si>
  <si>
    <r>
      <t>3 199 974 </t>
    </r>
    <r>
      <rPr>
        <i/>
        <sz val="10"/>
        <color rgb="FF000000"/>
        <rFont val="Inherit"/>
      </rPr>
      <t>(+2 205)</t>
    </r>
  </si>
  <si>
    <r>
      <t>46 082 </t>
    </r>
    <r>
      <rPr>
        <i/>
        <sz val="10"/>
        <color rgb="FF000000"/>
        <rFont val="Inherit"/>
      </rPr>
      <t>(+26)</t>
    </r>
  </si>
  <si>
    <r>
      <t>3 201 502 </t>
    </r>
    <r>
      <rPr>
        <i/>
        <sz val="10"/>
        <color rgb="FFCCCCCC"/>
        <rFont val="Inherit"/>
      </rPr>
      <t>(+1 528)</t>
    </r>
  </si>
  <si>
    <r>
      <t>46 106 </t>
    </r>
    <r>
      <rPr>
        <i/>
        <sz val="10"/>
        <color rgb="FFCCCCCC"/>
        <rFont val="Inherit"/>
      </rPr>
      <t>(+24)</t>
    </r>
  </si>
  <si>
    <r>
      <t>3 202 944 </t>
    </r>
    <r>
      <rPr>
        <i/>
        <sz val="10"/>
        <color rgb="FFCCCCCC"/>
        <rFont val="Inherit"/>
      </rPr>
      <t>(+1 442)</t>
    </r>
  </si>
  <si>
    <r>
      <t>46 134 </t>
    </r>
    <r>
      <rPr>
        <i/>
        <sz val="10"/>
        <color rgb="FFCCCCCC"/>
        <rFont val="Inherit"/>
      </rPr>
      <t>(+28)</t>
    </r>
  </si>
  <si>
    <r>
      <t>3 205 456 </t>
    </r>
    <r>
      <rPr>
        <i/>
        <sz val="10"/>
        <color rgb="FFCCCCCC"/>
        <rFont val="Inherit"/>
      </rPr>
      <t>(+2 512)</t>
    </r>
  </si>
  <si>
    <r>
      <t>46 164 </t>
    </r>
    <r>
      <rPr>
        <i/>
        <sz val="10"/>
        <color rgb="FFCCCCCC"/>
        <rFont val="Inherit"/>
      </rPr>
      <t>(+30)</t>
    </r>
  </si>
  <si>
    <r>
      <t>3 207 418 </t>
    </r>
    <r>
      <rPr>
        <i/>
        <sz val="10"/>
        <color rgb="FFCCCCCC"/>
        <rFont val="Inherit"/>
      </rPr>
      <t>(+1 962)</t>
    </r>
  </si>
  <si>
    <r>
      <t>46 190 </t>
    </r>
    <r>
      <rPr>
        <i/>
        <sz val="10"/>
        <color rgb="FFCCCCCC"/>
        <rFont val="Inherit"/>
      </rPr>
      <t>(+26)</t>
    </r>
  </si>
  <si>
    <r>
      <t>3 209 042 </t>
    </r>
    <r>
      <rPr>
        <i/>
        <sz val="10"/>
        <color rgb="FFCCCCCC"/>
        <rFont val="Inherit"/>
      </rPr>
      <t>(+1 624)</t>
    </r>
  </si>
  <si>
    <r>
      <t>46 213 </t>
    </r>
    <r>
      <rPr>
        <i/>
        <sz val="10"/>
        <color rgb="FFCCCCCC"/>
        <rFont val="Inherit"/>
      </rPr>
      <t>(+23)</t>
    </r>
  </si>
  <si>
    <r>
      <t>3 210 595 </t>
    </r>
    <r>
      <rPr>
        <i/>
        <sz val="10"/>
        <color rgb="FF000000"/>
        <rFont val="Inherit"/>
      </rPr>
      <t>(+1 553)</t>
    </r>
  </si>
  <si>
    <r>
      <t>46 235 </t>
    </r>
    <r>
      <rPr>
        <i/>
        <sz val="10"/>
        <color rgb="FF000000"/>
        <rFont val="Inherit"/>
      </rPr>
      <t>(+22)</t>
    </r>
  </si>
  <si>
    <r>
      <t>3 211 861 </t>
    </r>
    <r>
      <rPr>
        <i/>
        <sz val="10"/>
        <color rgb="FF000000"/>
        <rFont val="Inherit"/>
      </rPr>
      <t>(+1 266)</t>
    </r>
  </si>
  <si>
    <r>
      <t>46 258 </t>
    </r>
    <r>
      <rPr>
        <i/>
        <sz val="10"/>
        <color rgb="FF000000"/>
        <rFont val="Inherit"/>
      </rPr>
      <t>(+23)</t>
    </r>
  </si>
  <si>
    <r>
      <t>3 212 748 </t>
    </r>
    <r>
      <rPr>
        <i/>
        <sz val="10"/>
        <color rgb="FFCCCCCC"/>
        <rFont val="Inherit"/>
      </rPr>
      <t>(+887)</t>
    </r>
  </si>
  <si>
    <r>
      <t>46 279 </t>
    </r>
    <r>
      <rPr>
        <i/>
        <sz val="10"/>
        <color rgb="FFCCCCCC"/>
        <rFont val="Inherit"/>
      </rPr>
      <t>(+21)</t>
    </r>
  </si>
  <si>
    <r>
      <t>3 213 628 </t>
    </r>
    <r>
      <rPr>
        <i/>
        <sz val="10"/>
        <color rgb="FFCCCCCC"/>
        <rFont val="Inherit"/>
      </rPr>
      <t>(+880)</t>
    </r>
  </si>
  <si>
    <r>
      <t>46 301 </t>
    </r>
    <r>
      <rPr>
        <i/>
        <sz val="10"/>
        <color rgb="FFCCCCCC"/>
        <rFont val="Inherit"/>
      </rPr>
      <t>(+22)</t>
    </r>
  </si>
  <si>
    <r>
      <t>3 215 189 </t>
    </r>
    <r>
      <rPr>
        <i/>
        <sz val="10"/>
        <color rgb="FFCCCCCC"/>
        <rFont val="Inherit"/>
      </rPr>
      <t>(+1 561)</t>
    </r>
  </si>
  <si>
    <r>
      <t>46 321 </t>
    </r>
    <r>
      <rPr>
        <i/>
        <sz val="10"/>
        <color rgb="FFCCCCCC"/>
        <rFont val="Inherit"/>
      </rPr>
      <t>(+20)</t>
    </r>
  </si>
  <si>
    <r>
      <t>3 216 457 </t>
    </r>
    <r>
      <rPr>
        <i/>
        <sz val="10"/>
        <color rgb="FFCCCCCC"/>
        <rFont val="Inherit"/>
      </rPr>
      <t>(+1 268)</t>
    </r>
  </si>
  <si>
    <r>
      <t>46 338 </t>
    </r>
    <r>
      <rPr>
        <i/>
        <sz val="10"/>
        <color rgb="FFCCCCCC"/>
        <rFont val="Inherit"/>
      </rPr>
      <t>(+17)</t>
    </r>
  </si>
  <si>
    <r>
      <t>3 217 624 </t>
    </r>
    <r>
      <rPr>
        <i/>
        <sz val="10"/>
        <color rgb="FFCCCCCC"/>
        <rFont val="Inherit"/>
      </rPr>
      <t>(+1 167)</t>
    </r>
  </si>
  <si>
    <r>
      <t>46 357 </t>
    </r>
    <r>
      <rPr>
        <i/>
        <sz val="10"/>
        <color rgb="FFCCCCCC"/>
        <rFont val="Inherit"/>
      </rPr>
      <t>(+19)</t>
    </r>
  </si>
  <si>
    <r>
      <t>3 218 535 </t>
    </r>
    <r>
      <rPr>
        <i/>
        <sz val="10"/>
        <color rgb="FF000000"/>
        <rFont val="Inherit"/>
      </rPr>
      <t>(+911)</t>
    </r>
  </si>
  <si>
    <r>
      <t>46 378 </t>
    </r>
    <r>
      <rPr>
        <i/>
        <sz val="10"/>
        <color rgb="FF000000"/>
        <rFont val="Inherit"/>
      </rPr>
      <t>(+21)</t>
    </r>
  </si>
  <si>
    <r>
      <t>3 219 483 </t>
    </r>
    <r>
      <rPr>
        <i/>
        <sz val="10"/>
        <color rgb="FF000000"/>
        <rFont val="Inherit"/>
      </rPr>
      <t>(+948)</t>
    </r>
  </si>
  <si>
    <r>
      <t>46 396 </t>
    </r>
    <r>
      <rPr>
        <i/>
        <sz val="10"/>
        <color rgb="FF000000"/>
        <rFont val="Inherit"/>
      </rPr>
      <t>(+18)</t>
    </r>
  </si>
  <si>
    <r>
      <t>3 220 159 </t>
    </r>
    <r>
      <rPr>
        <i/>
        <sz val="10"/>
        <color rgb="FFCCCCCC"/>
        <rFont val="Inherit"/>
      </rPr>
      <t>(+676)</t>
    </r>
  </si>
  <si>
    <r>
      <t>46 415 </t>
    </r>
    <r>
      <rPr>
        <i/>
        <sz val="10"/>
        <color rgb="FFCCCCCC"/>
        <rFont val="Inherit"/>
      </rPr>
      <t>(+19)</t>
    </r>
  </si>
  <si>
    <r>
      <t>3 220 765 </t>
    </r>
    <r>
      <rPr>
        <i/>
        <sz val="10"/>
        <color rgb="FFCCCCCC"/>
        <rFont val="Inherit"/>
      </rPr>
      <t>(+606)</t>
    </r>
  </si>
  <si>
    <r>
      <t>46 435 </t>
    </r>
    <r>
      <rPr>
        <i/>
        <sz val="10"/>
        <color rgb="FFCCCCCC"/>
        <rFont val="Inherit"/>
      </rPr>
      <t>(+20)</t>
    </r>
  </si>
  <si>
    <r>
      <t>3 222 022 </t>
    </r>
    <r>
      <rPr>
        <i/>
        <sz val="10"/>
        <color rgb="FFCCCCCC"/>
        <rFont val="Inherit"/>
      </rPr>
      <t>(+1 257)</t>
    </r>
  </si>
  <si>
    <r>
      <t>46 453 </t>
    </r>
    <r>
      <rPr>
        <i/>
        <sz val="10"/>
        <color rgb="FFCCCCCC"/>
        <rFont val="Inherit"/>
      </rPr>
      <t>(+18)</t>
    </r>
  </si>
  <si>
    <r>
      <t>3 222 733 </t>
    </r>
    <r>
      <rPr>
        <i/>
        <sz val="10"/>
        <color rgb="FFCCCCCC"/>
        <rFont val="Inherit"/>
      </rPr>
      <t>(+711)</t>
    </r>
  </si>
  <si>
    <r>
      <t>46 470 </t>
    </r>
    <r>
      <rPr>
        <i/>
        <sz val="10"/>
        <color rgb="FFCCCCCC"/>
        <rFont val="Inherit"/>
      </rPr>
      <t>(+17)</t>
    </r>
  </si>
  <si>
    <r>
      <t>3 223 393 </t>
    </r>
    <r>
      <rPr>
        <i/>
        <sz val="10"/>
        <color rgb="FFCCCCCC"/>
        <rFont val="Inherit"/>
      </rPr>
      <t>(+660)</t>
    </r>
  </si>
  <si>
    <r>
      <t>46 489 </t>
    </r>
    <r>
      <rPr>
        <i/>
        <sz val="10"/>
        <color rgb="FFCCCCCC"/>
        <rFont val="Inherit"/>
      </rPr>
      <t>(+19)</t>
    </r>
  </si>
  <si>
    <r>
      <t>3 224 258 </t>
    </r>
    <r>
      <rPr>
        <i/>
        <sz val="10"/>
        <color rgb="FF000000"/>
        <rFont val="Inherit"/>
      </rPr>
      <t>(+865)</t>
    </r>
  </si>
  <si>
    <r>
      <t>46 507 </t>
    </r>
    <r>
      <rPr>
        <i/>
        <sz val="10"/>
        <color rgb="FF000000"/>
        <rFont val="Inherit"/>
      </rPr>
      <t>(+18)</t>
    </r>
  </si>
  <si>
    <r>
      <t>3 225 014 </t>
    </r>
    <r>
      <rPr>
        <i/>
        <sz val="10"/>
        <color rgb="FF000000"/>
        <rFont val="Inherit"/>
      </rPr>
      <t>(+756)</t>
    </r>
  </si>
  <si>
    <r>
      <t>46 523 </t>
    </r>
    <r>
      <rPr>
        <i/>
        <sz val="10"/>
        <color rgb="FF000000"/>
        <rFont val="Inherit"/>
      </rPr>
      <t>(+16)</t>
    </r>
  </si>
  <si>
    <r>
      <t>3 225 569 </t>
    </r>
    <r>
      <rPr>
        <i/>
        <sz val="10"/>
        <color rgb="FFCCCCCC"/>
        <rFont val="Inherit"/>
      </rPr>
      <t>(+555)</t>
    </r>
  </si>
  <si>
    <r>
      <t>46 538 </t>
    </r>
    <r>
      <rPr>
        <i/>
        <sz val="10"/>
        <color rgb="FFCCCCCC"/>
        <rFont val="Inherit"/>
      </rPr>
      <t>(+15)</t>
    </r>
  </si>
  <si>
    <r>
      <t>3 226 070 </t>
    </r>
    <r>
      <rPr>
        <i/>
        <sz val="10"/>
        <color rgb="FFCCCCCC"/>
        <rFont val="Inherit"/>
      </rPr>
      <t>(+501)</t>
    </r>
  </si>
  <si>
    <r>
      <t>46 551 </t>
    </r>
    <r>
      <rPr>
        <i/>
        <sz val="10"/>
        <color rgb="FFCCCCCC"/>
        <rFont val="Inherit"/>
      </rPr>
      <t>(+13)</t>
    </r>
  </si>
  <si>
    <r>
      <t>3 227 109 </t>
    </r>
    <r>
      <rPr>
        <i/>
        <sz val="10"/>
        <color rgb="FFCCCCCC"/>
        <rFont val="Inherit"/>
      </rPr>
      <t>(+1 039)</t>
    </r>
  </si>
  <si>
    <r>
      <t>46 562 </t>
    </r>
    <r>
      <rPr>
        <i/>
        <sz val="10"/>
        <color rgb="FFCCCCCC"/>
        <rFont val="Inherit"/>
      </rPr>
      <t>(+11)</t>
    </r>
  </si>
  <si>
    <r>
      <t>3 228 037 </t>
    </r>
    <r>
      <rPr>
        <i/>
        <sz val="10"/>
        <color rgb="FFCCCCCC"/>
        <rFont val="Inherit"/>
      </rPr>
      <t>(+928)</t>
    </r>
  </si>
  <si>
    <r>
      <t>46 574 </t>
    </r>
    <r>
      <rPr>
        <i/>
        <sz val="10"/>
        <color rgb="FFCCCCCC"/>
        <rFont val="Inherit"/>
      </rPr>
      <t>(+12)</t>
    </r>
  </si>
  <si>
    <r>
      <t>3 228 799 </t>
    </r>
    <r>
      <rPr>
        <i/>
        <sz val="10"/>
        <color rgb="FFCCCCCC"/>
        <rFont val="Inherit"/>
      </rPr>
      <t>(+762)</t>
    </r>
  </si>
  <si>
    <r>
      <t>46 583 </t>
    </r>
    <r>
      <rPr>
        <i/>
        <sz val="10"/>
        <color rgb="FFCCCCCC"/>
        <rFont val="Inherit"/>
      </rPr>
      <t>(+9)</t>
    </r>
  </si>
  <si>
    <r>
      <t>3 229 558 </t>
    </r>
    <r>
      <rPr>
        <i/>
        <sz val="10"/>
        <color rgb="FF000000"/>
        <rFont val="Inherit"/>
      </rPr>
      <t>(+759)</t>
    </r>
  </si>
  <si>
    <r>
      <t>46 596 </t>
    </r>
    <r>
      <rPr>
        <i/>
        <sz val="10"/>
        <color rgb="FF000000"/>
        <rFont val="Inherit"/>
      </rPr>
      <t>(+13)</t>
    </r>
  </si>
  <si>
    <r>
      <t>3 230 288 </t>
    </r>
    <r>
      <rPr>
        <i/>
        <sz val="10"/>
        <color rgb="FF000000"/>
        <rFont val="Inherit"/>
      </rPr>
      <t>(+730)</t>
    </r>
  </si>
  <si>
    <r>
      <t>46 608 </t>
    </r>
    <r>
      <rPr>
        <i/>
        <sz val="10"/>
        <color rgb="FF000000"/>
        <rFont val="Inherit"/>
      </rPr>
      <t>(+12)</t>
    </r>
  </si>
  <si>
    <r>
      <t>3 230 867 </t>
    </r>
    <r>
      <rPr>
        <i/>
        <sz val="10"/>
        <color rgb="FFCCCCCC"/>
        <rFont val="Inherit"/>
      </rPr>
      <t>(+579)</t>
    </r>
  </si>
  <si>
    <r>
      <t>46 619 </t>
    </r>
    <r>
      <rPr>
        <i/>
        <sz val="10"/>
        <color rgb="FFCCCCCC"/>
        <rFont val="Inherit"/>
      </rPr>
      <t>(+11)</t>
    </r>
  </si>
  <si>
    <r>
      <t>3 231 352 </t>
    </r>
    <r>
      <rPr>
        <i/>
        <sz val="10"/>
        <color rgb="FFCCCCCC"/>
        <rFont val="Inherit"/>
      </rPr>
      <t>(+485)</t>
    </r>
  </si>
  <si>
    <r>
      <t>46 630 </t>
    </r>
    <r>
      <rPr>
        <i/>
        <sz val="10"/>
        <color rgb="FFCCCCCC"/>
        <rFont val="Inherit"/>
      </rPr>
      <t>(+11)</t>
    </r>
  </si>
  <si>
    <r>
      <t>3 232 318 </t>
    </r>
    <r>
      <rPr>
        <i/>
        <sz val="10"/>
        <color rgb="FFCCCCCC"/>
        <rFont val="Inherit"/>
      </rPr>
      <t>(+966)</t>
    </r>
  </si>
  <si>
    <r>
      <t>46 640 </t>
    </r>
    <r>
      <rPr>
        <i/>
        <sz val="10"/>
        <color rgb="FFCCCCCC"/>
        <rFont val="Inherit"/>
      </rPr>
      <t>(+10)</t>
    </r>
  </si>
  <si>
    <r>
      <t>3 233 161 </t>
    </r>
    <r>
      <rPr>
        <i/>
        <sz val="10"/>
        <color rgb="FFCCCCCC"/>
        <rFont val="Inherit"/>
      </rPr>
      <t>(+843)</t>
    </r>
  </si>
  <si>
    <r>
      <t>46 653 </t>
    </r>
    <r>
      <rPr>
        <i/>
        <sz val="10"/>
        <color rgb="FFCCCCCC"/>
        <rFont val="Inherit"/>
      </rPr>
      <t>(+13)</t>
    </r>
  </si>
  <si>
    <r>
      <t>3 233 918 </t>
    </r>
    <r>
      <rPr>
        <i/>
        <sz val="10"/>
        <color rgb="FFCCCCCC"/>
        <rFont val="Inherit"/>
      </rPr>
      <t>(+757)</t>
    </r>
  </si>
  <si>
    <r>
      <t>46 665 </t>
    </r>
    <r>
      <rPr>
        <i/>
        <sz val="10"/>
        <color rgb="FFCCCCCC"/>
        <rFont val="Inherit"/>
      </rPr>
      <t>(+12)</t>
    </r>
  </si>
  <si>
    <r>
      <t>3 234 541 </t>
    </r>
    <r>
      <rPr>
        <i/>
        <sz val="10"/>
        <color rgb="FF000000"/>
        <rFont val="Inherit"/>
      </rPr>
      <t>(+623)</t>
    </r>
  </si>
  <si>
    <r>
      <t>46 676 </t>
    </r>
    <r>
      <rPr>
        <i/>
        <sz val="10"/>
        <color rgb="FF000000"/>
        <rFont val="Inherit"/>
      </rPr>
      <t>(+11)</t>
    </r>
  </si>
  <si>
    <r>
      <t>3 234 943 </t>
    </r>
    <r>
      <rPr>
        <i/>
        <sz val="10"/>
        <color rgb="FF000000"/>
        <rFont val="Inherit"/>
      </rPr>
      <t>(+402)</t>
    </r>
  </si>
  <si>
    <r>
      <t>46 689 </t>
    </r>
    <r>
      <rPr>
        <i/>
        <sz val="10"/>
        <color rgb="FF000000"/>
        <rFont val="Inherit"/>
      </rPr>
      <t>(+13)</t>
    </r>
  </si>
  <si>
    <r>
      <t>3 235 533 </t>
    </r>
    <r>
      <rPr>
        <i/>
        <sz val="10"/>
        <color rgb="FFCCCCCC"/>
        <rFont val="Inherit"/>
      </rPr>
      <t>(+590)</t>
    </r>
  </si>
  <si>
    <r>
      <t>46 701 </t>
    </r>
    <r>
      <rPr>
        <i/>
        <sz val="10"/>
        <color rgb="FFCCCCCC"/>
        <rFont val="Inherit"/>
      </rPr>
      <t>(+12)</t>
    </r>
  </si>
  <si>
    <r>
      <t>3 236 149 </t>
    </r>
    <r>
      <rPr>
        <i/>
        <sz val="10"/>
        <color rgb="FFCCCCCC"/>
        <rFont val="Inherit"/>
      </rPr>
      <t>(+616)</t>
    </r>
  </si>
  <si>
    <r>
      <t>46 714 </t>
    </r>
    <r>
      <rPr>
        <i/>
        <sz val="10"/>
        <color rgb="FFCCCCCC"/>
        <rFont val="Inherit"/>
      </rPr>
      <t>(+13)</t>
    </r>
  </si>
  <si>
    <r>
      <t>3 237 273 </t>
    </r>
    <r>
      <rPr>
        <i/>
        <sz val="10"/>
        <color rgb="FFCCCCCC"/>
        <rFont val="Inherit"/>
      </rPr>
      <t>(+1 124)</t>
    </r>
  </si>
  <si>
    <r>
      <t>46 725 </t>
    </r>
    <r>
      <rPr>
        <i/>
        <sz val="10"/>
        <color rgb="FFCCCCCC"/>
        <rFont val="Inherit"/>
      </rPr>
      <t>(+11)</t>
    </r>
  </si>
  <si>
    <r>
      <t>3 238 252 </t>
    </r>
    <r>
      <rPr>
        <i/>
        <sz val="10"/>
        <color rgb="FFCCCCCC"/>
        <rFont val="Inherit"/>
      </rPr>
      <t>(+979)</t>
    </r>
  </si>
  <si>
    <r>
      <t>46 737 </t>
    </r>
    <r>
      <rPr>
        <i/>
        <sz val="10"/>
        <color rgb="FFCCCCCC"/>
        <rFont val="Inherit"/>
      </rPr>
      <t>(+12)</t>
    </r>
  </si>
  <si>
    <r>
      <t>3 239 177 </t>
    </r>
    <r>
      <rPr>
        <i/>
        <sz val="10"/>
        <color rgb="FFCCCCCC"/>
        <rFont val="Inherit"/>
      </rPr>
      <t>(+925)</t>
    </r>
  </si>
  <si>
    <r>
      <t>46 749 </t>
    </r>
    <r>
      <rPr>
        <i/>
        <sz val="10"/>
        <color rgb="FFCCCCCC"/>
        <rFont val="Inherit"/>
      </rPr>
      <t>(+12)</t>
    </r>
  </si>
  <si>
    <r>
      <t>3 240 152 </t>
    </r>
    <r>
      <rPr>
        <i/>
        <sz val="10"/>
        <color rgb="FF000000"/>
        <rFont val="Inherit"/>
      </rPr>
      <t>(+975)</t>
    </r>
  </si>
  <si>
    <r>
      <t>46 760 </t>
    </r>
    <r>
      <rPr>
        <i/>
        <sz val="10"/>
        <color rgb="FF000000"/>
        <rFont val="Inherit"/>
      </rPr>
      <t>(+11)</t>
    </r>
  </si>
  <si>
    <r>
      <t>3 241 006 </t>
    </r>
    <r>
      <rPr>
        <i/>
        <sz val="10"/>
        <color rgb="FF000000"/>
        <rFont val="Inherit"/>
      </rPr>
      <t>(+854)</t>
    </r>
  </si>
  <si>
    <r>
      <t>46 773 </t>
    </r>
    <r>
      <rPr>
        <i/>
        <sz val="10"/>
        <color rgb="FF000000"/>
        <rFont val="Inherit"/>
      </rPr>
      <t>(+13)</t>
    </r>
  </si>
  <si>
    <r>
      <t>3 241 641 </t>
    </r>
    <r>
      <rPr>
        <i/>
        <sz val="10"/>
        <color rgb="FFCCCCCC"/>
        <rFont val="Inherit"/>
      </rPr>
      <t>(+635)</t>
    </r>
  </si>
  <si>
    <r>
      <t>46 785 </t>
    </r>
    <r>
      <rPr>
        <i/>
        <sz val="10"/>
        <color rgb="FFCCCCCC"/>
        <rFont val="Inherit"/>
      </rPr>
      <t>(+12)</t>
    </r>
  </si>
  <si>
    <r>
      <t>3 242 163 </t>
    </r>
    <r>
      <rPr>
        <i/>
        <sz val="10"/>
        <color rgb="FFCCCCCC"/>
        <rFont val="Inherit"/>
      </rPr>
      <t>(+522)</t>
    </r>
  </si>
  <si>
    <r>
      <t>46 798 </t>
    </r>
    <r>
      <rPr>
        <i/>
        <sz val="10"/>
        <color rgb="FFCCCCCC"/>
        <rFont val="Inherit"/>
      </rPr>
      <t>(+13)</t>
    </r>
  </si>
  <si>
    <r>
      <t>3 243 204 </t>
    </r>
    <r>
      <rPr>
        <i/>
        <sz val="10"/>
        <color rgb="FFCCCCCC"/>
        <rFont val="Inherit"/>
      </rPr>
      <t>(+1 041)</t>
    </r>
  </si>
  <si>
    <r>
      <t>46 810 </t>
    </r>
    <r>
      <rPr>
        <i/>
        <sz val="10"/>
        <color rgb="FFCCCCCC"/>
        <rFont val="Inherit"/>
      </rPr>
      <t>(+12)</t>
    </r>
  </si>
  <si>
    <r>
      <t>3 244 277 </t>
    </r>
    <r>
      <rPr>
        <i/>
        <sz val="10"/>
        <color rgb="FFCCCCCC"/>
        <rFont val="Inherit"/>
      </rPr>
      <t>(+1 073)</t>
    </r>
  </si>
  <si>
    <r>
      <t>46 821 </t>
    </r>
    <r>
      <rPr>
        <i/>
        <sz val="10"/>
        <color rgb="FFCCCCCC"/>
        <rFont val="Inherit"/>
      </rPr>
      <t>(+11)</t>
    </r>
  </si>
  <si>
    <r>
      <t>3 245 100 </t>
    </r>
    <r>
      <rPr>
        <i/>
        <sz val="10"/>
        <color rgb="FFCCCCCC"/>
        <rFont val="Inherit"/>
      </rPr>
      <t>(+823)</t>
    </r>
  </si>
  <si>
    <r>
      <t>46 833 </t>
    </r>
    <r>
      <rPr>
        <i/>
        <sz val="10"/>
        <color rgb="FFCCCCCC"/>
        <rFont val="Inherit"/>
      </rPr>
      <t>(+12)</t>
    </r>
  </si>
  <si>
    <r>
      <t>3 245 827 </t>
    </r>
    <r>
      <rPr>
        <i/>
        <sz val="10"/>
        <color rgb="FF000000"/>
        <rFont val="Inherit"/>
      </rPr>
      <t>(+727)</t>
    </r>
  </si>
  <si>
    <r>
      <t>46 843 </t>
    </r>
    <r>
      <rPr>
        <i/>
        <sz val="10"/>
        <color rgb="FF000000"/>
        <rFont val="Inherit"/>
      </rPr>
      <t>(+10)</t>
    </r>
  </si>
  <si>
    <r>
      <t>3 246 635 </t>
    </r>
    <r>
      <rPr>
        <i/>
        <sz val="10"/>
        <color rgb="FF000000"/>
        <rFont val="Inherit"/>
      </rPr>
      <t>(+808)</t>
    </r>
  </si>
  <si>
    <r>
      <t>46 855 </t>
    </r>
    <r>
      <rPr>
        <i/>
        <sz val="10"/>
        <color rgb="FF000000"/>
        <rFont val="Inherit"/>
      </rPr>
      <t>(+12)</t>
    </r>
  </si>
  <si>
    <r>
      <t>3 247 332 </t>
    </r>
    <r>
      <rPr>
        <i/>
        <sz val="10"/>
        <color rgb="FFCCCCCC"/>
        <rFont val="Inherit"/>
      </rPr>
      <t>(+697)</t>
    </r>
  </si>
  <si>
    <r>
      <t>46 866 </t>
    </r>
    <r>
      <rPr>
        <i/>
        <sz val="10"/>
        <color rgb="FFCCCCCC"/>
        <rFont val="Inherit"/>
      </rPr>
      <t>(+11)</t>
    </r>
  </si>
  <si>
    <r>
      <t>3 247 957 </t>
    </r>
    <r>
      <rPr>
        <i/>
        <sz val="10"/>
        <color rgb="FFCCCCCC"/>
        <rFont val="Inherit"/>
      </rPr>
      <t>(+625)</t>
    </r>
  </si>
  <si>
    <r>
      <t>46 879 </t>
    </r>
    <r>
      <rPr>
        <i/>
        <sz val="10"/>
        <color rgb="FFCCCCCC"/>
        <rFont val="Inherit"/>
      </rPr>
      <t>(+13)</t>
    </r>
  </si>
  <si>
    <r>
      <t>3 249 308 </t>
    </r>
    <r>
      <rPr>
        <i/>
        <sz val="10"/>
        <color rgb="FFCCCCCC"/>
        <rFont val="Inherit"/>
      </rPr>
      <t>(+1 351)</t>
    </r>
  </si>
  <si>
    <r>
      <t>46 891 </t>
    </r>
    <r>
      <rPr>
        <i/>
        <sz val="10"/>
        <color rgb="FFCCCCCC"/>
        <rFont val="Inherit"/>
      </rPr>
      <t>(+12)</t>
    </r>
  </si>
  <si>
    <r>
      <t>3 250 366 </t>
    </r>
    <r>
      <rPr>
        <i/>
        <sz val="10"/>
        <color rgb="FFCCCCCC"/>
        <rFont val="Inherit"/>
      </rPr>
      <t>(+1 058)</t>
    </r>
  </si>
  <si>
    <r>
      <t>46 905 </t>
    </r>
    <r>
      <rPr>
        <i/>
        <sz val="10"/>
        <color rgb="FFCCCCCC"/>
        <rFont val="Inherit"/>
      </rPr>
      <t>(+14)</t>
    </r>
  </si>
  <si>
    <r>
      <t>3 251 440 </t>
    </r>
    <r>
      <rPr>
        <i/>
        <sz val="10"/>
        <color rgb="FFCCCCCC"/>
        <rFont val="Inherit"/>
      </rPr>
      <t>(+1 074)</t>
    </r>
  </si>
  <si>
    <r>
      <t>46 917 </t>
    </r>
    <r>
      <rPr>
        <i/>
        <sz val="10"/>
        <color rgb="FFCCCCCC"/>
        <rFont val="Inherit"/>
      </rPr>
      <t>(+12)</t>
    </r>
  </si>
  <si>
    <r>
      <t>3 252 652 </t>
    </r>
    <r>
      <rPr>
        <i/>
        <sz val="10"/>
        <color rgb="FF000000"/>
        <rFont val="Inherit"/>
      </rPr>
      <t>(+1 212)</t>
    </r>
  </si>
  <si>
    <r>
      <t>46 930 </t>
    </r>
    <r>
      <rPr>
        <i/>
        <sz val="10"/>
        <color rgb="FF000000"/>
        <rFont val="Inherit"/>
      </rPr>
      <t>(+13)</t>
    </r>
  </si>
  <si>
    <r>
      <t>3 253 713 </t>
    </r>
    <r>
      <rPr>
        <i/>
        <sz val="10"/>
        <color rgb="FF000000"/>
        <rFont val="Inherit"/>
      </rPr>
      <t>(+1 061)</t>
    </r>
  </si>
  <si>
    <r>
      <t>46 944 </t>
    </r>
    <r>
      <rPr>
        <i/>
        <sz val="10"/>
        <color rgb="FF000000"/>
        <rFont val="Inherit"/>
      </rPr>
      <t>(+14)</t>
    </r>
  </si>
  <si>
    <r>
      <t>3 254 496 </t>
    </r>
    <r>
      <rPr>
        <i/>
        <sz val="10"/>
        <color rgb="FFCCCCCC"/>
        <rFont val="Inherit"/>
      </rPr>
      <t>(+783)</t>
    </r>
  </si>
  <si>
    <r>
      <t>46 956 </t>
    </r>
    <r>
      <rPr>
        <i/>
        <sz val="10"/>
        <color rgb="FFCCCCCC"/>
        <rFont val="Inherit"/>
      </rPr>
      <t>(+12)</t>
    </r>
  </si>
  <si>
    <r>
      <t>3 255 408 </t>
    </r>
    <r>
      <rPr>
        <i/>
        <sz val="10"/>
        <color rgb="FFCCCCCC"/>
        <rFont val="Inherit"/>
      </rPr>
      <t>(+912)</t>
    </r>
  </si>
  <si>
    <r>
      <t>46 971 </t>
    </r>
    <r>
      <rPr>
        <i/>
        <sz val="10"/>
        <color rgb="FFCCCCCC"/>
        <rFont val="Inherit"/>
      </rPr>
      <t>(+15)</t>
    </r>
  </si>
  <si>
    <r>
      <t>3 256 813 </t>
    </r>
    <r>
      <rPr>
        <i/>
        <sz val="10"/>
        <color rgb="FFCCCCCC"/>
        <rFont val="Inherit"/>
      </rPr>
      <t>(+1 405)</t>
    </r>
  </si>
  <si>
    <r>
      <t>46 987 </t>
    </r>
    <r>
      <rPr>
        <i/>
        <sz val="10"/>
        <color rgb="FFCCCCCC"/>
        <rFont val="Inherit"/>
      </rPr>
      <t>(+16)</t>
    </r>
  </si>
  <si>
    <r>
      <t>3 258 203 </t>
    </r>
    <r>
      <rPr>
        <i/>
        <sz val="10"/>
        <color rgb="FFCCCCCC"/>
        <rFont val="Inherit"/>
      </rPr>
      <t>(+1 390)</t>
    </r>
  </si>
  <si>
    <r>
      <t>47 002 </t>
    </r>
    <r>
      <rPr>
        <i/>
        <sz val="10"/>
        <color rgb="FFCCCCCC"/>
        <rFont val="Inherit"/>
      </rPr>
      <t>(+15)</t>
    </r>
  </si>
  <si>
    <r>
      <t>3 259 393 </t>
    </r>
    <r>
      <rPr>
        <i/>
        <sz val="10"/>
        <color rgb="FFCCCCCC"/>
        <rFont val="Inherit"/>
      </rPr>
      <t>(+1 190)</t>
    </r>
  </si>
  <si>
    <r>
      <t>47 016 </t>
    </r>
    <r>
      <rPr>
        <i/>
        <sz val="10"/>
        <color rgb="FFCCCCCC"/>
        <rFont val="Inherit"/>
      </rPr>
      <t>(+14)</t>
    </r>
  </si>
  <si>
    <r>
      <t>3 260 580 </t>
    </r>
    <r>
      <rPr>
        <i/>
        <sz val="10"/>
        <color rgb="FF000000"/>
        <rFont val="Inherit"/>
      </rPr>
      <t>(+1 187)</t>
    </r>
  </si>
  <si>
    <r>
      <t>47 032 </t>
    </r>
    <r>
      <rPr>
        <i/>
        <sz val="10"/>
        <color rgb="FF000000"/>
        <rFont val="Inherit"/>
      </rPr>
      <t>(+16)</t>
    </r>
  </si>
  <si>
    <r>
      <t>3 261 716 </t>
    </r>
    <r>
      <rPr>
        <i/>
        <sz val="10"/>
        <color rgb="FF000000"/>
        <rFont val="Inherit"/>
      </rPr>
      <t>(+1 136)</t>
    </r>
  </si>
  <si>
    <r>
      <t>47 049 </t>
    </r>
    <r>
      <rPr>
        <i/>
        <sz val="10"/>
        <color rgb="FF000000"/>
        <rFont val="Inherit"/>
      </rPr>
      <t>(+17)</t>
    </r>
  </si>
  <si>
    <r>
      <t>3 262 674 </t>
    </r>
    <r>
      <rPr>
        <i/>
        <sz val="10"/>
        <color rgb="FFCCCCCC"/>
        <rFont val="Inherit"/>
      </rPr>
      <t>(+958)</t>
    </r>
  </si>
  <si>
    <r>
      <t>47 064 </t>
    </r>
    <r>
      <rPr>
        <i/>
        <sz val="10"/>
        <color rgb="FFCCCCCC"/>
        <rFont val="Inherit"/>
      </rPr>
      <t>(+15)</t>
    </r>
  </si>
  <si>
    <r>
      <t>3 263 637 </t>
    </r>
    <r>
      <rPr>
        <i/>
        <sz val="10"/>
        <color rgb="FFCCCCCC"/>
        <rFont val="Inherit"/>
      </rPr>
      <t>(+963)</t>
    </r>
  </si>
  <si>
    <r>
      <t>47 081 </t>
    </r>
    <r>
      <rPr>
        <i/>
        <sz val="10"/>
        <color rgb="FFCCCCCC"/>
        <rFont val="Inherit"/>
      </rPr>
      <t>(+17)</t>
    </r>
  </si>
  <si>
    <r>
      <t>3 265 364 </t>
    </r>
    <r>
      <rPr>
        <i/>
        <sz val="10"/>
        <color rgb="FFCCCCCC"/>
        <rFont val="Inherit"/>
      </rPr>
      <t>(+1 727)</t>
    </r>
  </si>
  <si>
    <r>
      <t>47 098 </t>
    </r>
    <r>
      <rPr>
        <i/>
        <sz val="10"/>
        <color rgb="FFCCCCCC"/>
        <rFont val="Inherit"/>
      </rPr>
      <t>(+17)</t>
    </r>
  </si>
  <si>
    <r>
      <t>3 267 061 </t>
    </r>
    <r>
      <rPr>
        <i/>
        <sz val="10"/>
        <color rgb="FFCCCCCC"/>
        <rFont val="Inherit"/>
      </rPr>
      <t>(+1 697)</t>
    </r>
  </si>
  <si>
    <r>
      <t>47 114 </t>
    </r>
    <r>
      <rPr>
        <i/>
        <sz val="10"/>
        <color rgb="FFCCCCCC"/>
        <rFont val="Inherit"/>
      </rPr>
      <t>(+16)</t>
    </r>
  </si>
  <si>
    <r>
      <t>3 268 500 </t>
    </r>
    <r>
      <rPr>
        <i/>
        <sz val="10"/>
        <color rgb="FFCCCCCC"/>
        <rFont val="Inherit"/>
      </rPr>
      <t>(+1 439)</t>
    </r>
  </si>
  <si>
    <r>
      <t>47 129 </t>
    </r>
    <r>
      <rPr>
        <i/>
        <sz val="10"/>
        <color rgb="FFCCCCCC"/>
        <rFont val="Inherit"/>
      </rPr>
      <t>(+15)</t>
    </r>
  </si>
  <si>
    <r>
      <t>3 269 767 </t>
    </r>
    <r>
      <rPr>
        <i/>
        <sz val="10"/>
        <color rgb="FF000000"/>
        <rFont val="Inherit"/>
      </rPr>
      <t>(+1 267)</t>
    </r>
  </si>
  <si>
    <r>
      <t>47 146 </t>
    </r>
    <r>
      <rPr>
        <i/>
        <sz val="10"/>
        <color rgb="FF000000"/>
        <rFont val="Inherit"/>
      </rPr>
      <t>(+17)</t>
    </r>
  </si>
  <si>
    <r>
      <t>3 271 004 </t>
    </r>
    <r>
      <rPr>
        <i/>
        <sz val="10"/>
        <color rgb="FF000000"/>
        <rFont val="Inherit"/>
      </rPr>
      <t>(+1 237)</t>
    </r>
  </si>
  <si>
    <r>
      <t>47 163 </t>
    </r>
    <r>
      <rPr>
        <i/>
        <sz val="10"/>
        <color rgb="FF000000"/>
        <rFont val="Inherit"/>
      </rPr>
      <t>(+17)</t>
    </r>
  </si>
  <si>
    <r>
      <t>3 272 217 </t>
    </r>
    <r>
      <rPr>
        <i/>
        <sz val="10"/>
        <color rgb="FFCCCCCC"/>
        <rFont val="Inherit"/>
      </rPr>
      <t>(+1 213)</t>
    </r>
  </si>
  <si>
    <r>
      <t>47 179 </t>
    </r>
    <r>
      <rPr>
        <i/>
        <sz val="10"/>
        <color rgb="FFCCCCCC"/>
        <rFont val="Inherit"/>
      </rPr>
      <t>(+16)</t>
    </r>
  </si>
  <si>
    <r>
      <t>3 273 235 </t>
    </r>
    <r>
      <rPr>
        <i/>
        <sz val="10"/>
        <color rgb="FFCCCCCC"/>
        <rFont val="Inherit"/>
      </rPr>
      <t>(+1 018)</t>
    </r>
  </si>
  <si>
    <r>
      <t>47 196 </t>
    </r>
    <r>
      <rPr>
        <i/>
        <sz val="10"/>
        <color rgb="FFCCCCCC"/>
        <rFont val="Inherit"/>
      </rPr>
      <t>(+17)</t>
    </r>
  </si>
  <si>
    <r>
      <t>3 275 082 </t>
    </r>
    <r>
      <rPr>
        <i/>
        <sz val="10"/>
        <color rgb="FFCCCCCC"/>
        <rFont val="Inherit"/>
      </rPr>
      <t>(+1 847)</t>
    </r>
  </si>
  <si>
    <r>
      <t>47 211 </t>
    </r>
    <r>
      <rPr>
        <i/>
        <sz val="10"/>
        <color rgb="FFCCCCCC"/>
        <rFont val="Inherit"/>
      </rPr>
      <t>(+15)</t>
    </r>
  </si>
  <si>
    <r>
      <t>3 276 774 </t>
    </r>
    <r>
      <rPr>
        <i/>
        <sz val="10"/>
        <color rgb="FFCCCCCC"/>
        <rFont val="Inherit"/>
      </rPr>
      <t>(+1 692)</t>
    </r>
  </si>
  <si>
    <r>
      <t>47 225 </t>
    </r>
    <r>
      <rPr>
        <i/>
        <sz val="10"/>
        <color rgb="FFCCCCCC"/>
        <rFont val="Inherit"/>
      </rPr>
      <t>(+14)</t>
    </r>
  </si>
  <si>
    <r>
      <t>3 278 905 </t>
    </r>
    <r>
      <rPr>
        <i/>
        <sz val="10"/>
        <color rgb="FFCCCCCC"/>
        <rFont val="Inherit"/>
      </rPr>
      <t>(+2 131)</t>
    </r>
  </si>
  <si>
    <r>
      <t>47 241 </t>
    </r>
    <r>
      <rPr>
        <i/>
        <sz val="10"/>
        <color rgb="FFCCCCCC"/>
        <rFont val="Inherit"/>
      </rPr>
      <t>(+16)</t>
    </r>
  </si>
  <si>
    <r>
      <t>3 280 301 </t>
    </r>
    <r>
      <rPr>
        <i/>
        <sz val="10"/>
        <color rgb="FF000000"/>
        <rFont val="Inherit"/>
      </rPr>
      <t>(+1 396)</t>
    </r>
  </si>
  <si>
    <r>
      <t>47 258 </t>
    </r>
    <r>
      <rPr>
        <i/>
        <sz val="10"/>
        <color rgb="FF000000"/>
        <rFont val="Inherit"/>
      </rPr>
      <t>(+17)</t>
    </r>
  </si>
  <si>
    <r>
      <t>3 281 583 </t>
    </r>
    <r>
      <rPr>
        <i/>
        <sz val="10"/>
        <color rgb="FF000000"/>
        <rFont val="Inherit"/>
      </rPr>
      <t>(+1 282)</t>
    </r>
  </si>
  <si>
    <r>
      <t>47 273 </t>
    </r>
    <r>
      <rPr>
        <i/>
        <sz val="10"/>
        <color rgb="FF000000"/>
        <rFont val="Inherit"/>
      </rPr>
      <t>(+15)</t>
    </r>
  </si>
  <si>
    <r>
      <t>3 282 693 </t>
    </r>
    <r>
      <rPr>
        <i/>
        <sz val="10"/>
        <color rgb="FFCCCCCC"/>
        <rFont val="Inherit"/>
      </rPr>
      <t>(+1 110)</t>
    </r>
  </si>
  <si>
    <r>
      <t>47 289 </t>
    </r>
    <r>
      <rPr>
        <i/>
        <sz val="10"/>
        <color rgb="FFCCCCCC"/>
        <rFont val="Inherit"/>
      </rPr>
      <t>(+16)</t>
    </r>
  </si>
  <si>
    <r>
      <t>3 283 633 </t>
    </r>
    <r>
      <rPr>
        <i/>
        <sz val="10"/>
        <color rgb="FFCCCCCC"/>
        <rFont val="Inherit"/>
      </rPr>
      <t>(+940)</t>
    </r>
  </si>
  <si>
    <r>
      <t>47 306 </t>
    </r>
    <r>
      <rPr>
        <i/>
        <sz val="10"/>
        <color rgb="FFCCCCCC"/>
        <rFont val="Inherit"/>
      </rPr>
      <t>(+17)</t>
    </r>
  </si>
  <si>
    <r>
      <t>3 285 562 </t>
    </r>
    <r>
      <rPr>
        <i/>
        <sz val="10"/>
        <color rgb="FFCCCCCC"/>
        <rFont val="Inherit"/>
      </rPr>
      <t>(+1 929)</t>
    </r>
  </si>
  <si>
    <r>
      <t>47 322 </t>
    </r>
    <r>
      <rPr>
        <i/>
        <sz val="10"/>
        <color rgb="FFCCCCCC"/>
        <rFont val="Inherit"/>
      </rPr>
      <t>(+16)</t>
    </r>
  </si>
  <si>
    <r>
      <t>3 287 271 </t>
    </r>
    <r>
      <rPr>
        <i/>
        <sz val="10"/>
        <color rgb="FFCCCCCC"/>
        <rFont val="Inherit"/>
      </rPr>
      <t>(+1 709)</t>
    </r>
  </si>
  <si>
    <r>
      <t>47 339 </t>
    </r>
    <r>
      <rPr>
        <i/>
        <sz val="10"/>
        <color rgb="FFCCCCCC"/>
        <rFont val="Inherit"/>
      </rPr>
      <t>(+17)</t>
    </r>
  </si>
  <si>
    <r>
      <t>3 288 969 </t>
    </r>
    <r>
      <rPr>
        <i/>
        <sz val="10"/>
        <color rgb="FFCCCCCC"/>
        <rFont val="Inherit"/>
      </rPr>
      <t>(+1 698)</t>
    </r>
  </si>
  <si>
    <r>
      <t>47 354 </t>
    </r>
    <r>
      <rPr>
        <i/>
        <sz val="10"/>
        <color rgb="FFCCCCCC"/>
        <rFont val="Inherit"/>
      </rPr>
      <t>(+15)</t>
    </r>
  </si>
  <si>
    <r>
      <t>3 290 591 </t>
    </r>
    <r>
      <rPr>
        <i/>
        <sz val="10"/>
        <color rgb="FF000000"/>
        <rFont val="Inherit"/>
      </rPr>
      <t>(+1 622)</t>
    </r>
  </si>
  <si>
    <r>
      <t>47 370 </t>
    </r>
    <r>
      <rPr>
        <i/>
        <sz val="10"/>
        <color rgb="FF000000"/>
        <rFont val="Inherit"/>
      </rPr>
      <t>(+16)</t>
    </r>
  </si>
  <si>
    <r>
      <t>3 292 066 </t>
    </r>
    <r>
      <rPr>
        <i/>
        <sz val="10"/>
        <color rgb="FF000000"/>
        <rFont val="Inherit"/>
      </rPr>
      <t>(+1 475)</t>
    </r>
  </si>
  <si>
    <r>
      <t>47 385 </t>
    </r>
    <r>
      <rPr>
        <i/>
        <sz val="10"/>
        <color rgb="FF000000"/>
        <rFont val="Inherit"/>
      </rPr>
      <t>(+15)</t>
    </r>
  </si>
  <si>
    <r>
      <t>3 293 090 </t>
    </r>
    <r>
      <rPr>
        <i/>
        <sz val="10"/>
        <color rgb="FFCCCCCC"/>
        <rFont val="Inherit"/>
      </rPr>
      <t>(+1 024)</t>
    </r>
  </si>
  <si>
    <r>
      <t>47 402 </t>
    </r>
    <r>
      <rPr>
        <i/>
        <sz val="10"/>
        <color rgb="FFCCCCCC"/>
        <rFont val="Inherit"/>
      </rPr>
      <t>(+17)</t>
    </r>
  </si>
  <si>
    <r>
      <t>3 294 166 </t>
    </r>
    <r>
      <rPr>
        <i/>
        <sz val="10"/>
        <color rgb="FFCCCCCC"/>
        <rFont val="Inherit"/>
      </rPr>
      <t>(+1 076)</t>
    </r>
  </si>
  <si>
    <r>
      <t>47 418 </t>
    </r>
    <r>
      <rPr>
        <i/>
        <sz val="10"/>
        <color rgb="FFCCCCCC"/>
        <rFont val="Inherit"/>
      </rPr>
      <t>(+16)</t>
    </r>
  </si>
  <si>
    <r>
      <t>3 296 039 </t>
    </r>
    <r>
      <rPr>
        <i/>
        <sz val="10"/>
        <color rgb="FFCCCCCC"/>
        <rFont val="Inherit"/>
      </rPr>
      <t>(+1 873)</t>
    </r>
  </si>
  <si>
    <r>
      <t>47 435 </t>
    </r>
    <r>
      <rPr>
        <i/>
        <sz val="10"/>
        <color rgb="FFCCCCCC"/>
        <rFont val="Inherit"/>
      </rPr>
      <t>(+17)</t>
    </r>
  </si>
  <si>
    <r>
      <t>3 297 700 </t>
    </r>
    <r>
      <rPr>
        <i/>
        <sz val="10"/>
        <color rgb="FFCCCCCC"/>
        <rFont val="Inherit"/>
      </rPr>
      <t>(+1 661)</t>
    </r>
  </si>
  <si>
    <r>
      <t>47 450 </t>
    </r>
    <r>
      <rPr>
        <i/>
        <sz val="10"/>
        <color rgb="FFCCCCCC"/>
        <rFont val="Inherit"/>
      </rPr>
      <t>(+15)</t>
    </r>
  </si>
  <si>
    <r>
      <t>3 299 120 </t>
    </r>
    <r>
      <rPr>
        <i/>
        <sz val="10"/>
        <color rgb="FFCCCCCC"/>
        <rFont val="Inherit"/>
      </rPr>
      <t>(+1 420)</t>
    </r>
  </si>
  <si>
    <r>
      <t>47 463 </t>
    </r>
    <r>
      <rPr>
        <i/>
        <sz val="10"/>
        <color rgb="FFCCCCCC"/>
        <rFont val="Inherit"/>
      </rPr>
      <t>(+13)</t>
    </r>
  </si>
  <si>
    <r>
      <t>3 300 403 </t>
    </r>
    <r>
      <rPr>
        <i/>
        <sz val="10"/>
        <color rgb="FF000000"/>
        <rFont val="Inherit"/>
      </rPr>
      <t>(+1 283)</t>
    </r>
  </si>
  <si>
    <r>
      <t>47 477 </t>
    </r>
    <r>
      <rPr>
        <i/>
        <sz val="10"/>
        <color rgb="FF000000"/>
        <rFont val="Inherit"/>
      </rPr>
      <t>(+14)</t>
    </r>
  </si>
  <si>
    <r>
      <t>3 301 564 </t>
    </r>
    <r>
      <rPr>
        <i/>
        <sz val="10"/>
        <color rgb="FF000000"/>
        <rFont val="Inherit"/>
      </rPr>
      <t>(+1 161)</t>
    </r>
  </si>
  <si>
    <r>
      <t>47 492 </t>
    </r>
    <r>
      <rPr>
        <i/>
        <sz val="10"/>
        <color rgb="FF000000"/>
        <rFont val="Inherit"/>
      </rPr>
      <t>(+15)</t>
    </r>
  </si>
  <si>
    <r>
      <t>3 302 315 </t>
    </r>
    <r>
      <rPr>
        <i/>
        <sz val="10"/>
        <color rgb="FFCCCCCC"/>
        <rFont val="Inherit"/>
      </rPr>
      <t>(+751)</t>
    </r>
  </si>
  <si>
    <r>
      <t>47 504 </t>
    </r>
    <r>
      <rPr>
        <i/>
        <sz val="10"/>
        <color rgb="FFCCCCCC"/>
        <rFont val="Inherit"/>
      </rPr>
      <t>(+12)</t>
    </r>
  </si>
  <si>
    <r>
      <t>3 302 859 </t>
    </r>
    <r>
      <rPr>
        <i/>
        <sz val="10"/>
        <color rgb="FFCCCCCC"/>
        <rFont val="Inherit"/>
      </rPr>
      <t>(+544)</t>
    </r>
  </si>
  <si>
    <r>
      <t>47 520 </t>
    </r>
    <r>
      <rPr>
        <i/>
        <sz val="10"/>
        <color rgb="FFCCCCCC"/>
        <rFont val="Inherit"/>
      </rPr>
      <t>(+16)</t>
    </r>
  </si>
  <si>
    <r>
      <t>3 303 905 </t>
    </r>
    <r>
      <rPr>
        <i/>
        <sz val="10"/>
        <color rgb="FFCCCCCC"/>
        <rFont val="Inherit"/>
      </rPr>
      <t>(+1 046)</t>
    </r>
  </si>
  <si>
    <r>
      <t>47 533 </t>
    </r>
    <r>
      <rPr>
        <i/>
        <sz val="10"/>
        <color rgb="FFCCCCCC"/>
        <rFont val="Inherit"/>
      </rPr>
      <t>(+13)</t>
    </r>
  </si>
  <si>
    <r>
      <t>3 304 978 </t>
    </r>
    <r>
      <rPr>
        <i/>
        <sz val="10"/>
        <color rgb="FFCCCCCC"/>
        <rFont val="Inherit"/>
      </rPr>
      <t>(+1 073)</t>
    </r>
  </si>
  <si>
    <r>
      <t>47 548 </t>
    </r>
    <r>
      <rPr>
        <i/>
        <sz val="10"/>
        <color rgb="FFCCCCCC"/>
        <rFont val="Inherit"/>
      </rPr>
      <t>(+15)</t>
    </r>
  </si>
  <si>
    <r>
      <t>3 306 134 </t>
    </r>
    <r>
      <rPr>
        <i/>
        <sz val="10"/>
        <color rgb="FFCCCCCC"/>
        <rFont val="Inherit"/>
      </rPr>
      <t>(+1 156)</t>
    </r>
  </si>
  <si>
    <r>
      <t>47 562 </t>
    </r>
    <r>
      <rPr>
        <i/>
        <sz val="10"/>
        <color rgb="FFCCCCCC"/>
        <rFont val="Inherit"/>
      </rPr>
      <t>(+14)</t>
    </r>
  </si>
  <si>
    <r>
      <t>3 307 186 </t>
    </r>
    <r>
      <rPr>
        <i/>
        <sz val="10"/>
        <color rgb="FF000000"/>
        <rFont val="Inherit"/>
      </rPr>
      <t>(+1 052)</t>
    </r>
  </si>
  <si>
    <r>
      <t>47 578 </t>
    </r>
    <r>
      <rPr>
        <i/>
        <sz val="10"/>
        <color rgb="FF000000"/>
        <rFont val="Inherit"/>
      </rPr>
      <t>(+16)</t>
    </r>
  </si>
  <si>
    <r>
      <t>3 308 160 </t>
    </r>
    <r>
      <rPr>
        <i/>
        <sz val="10"/>
        <color rgb="FF000000"/>
        <rFont val="Inherit"/>
      </rPr>
      <t>(+974)</t>
    </r>
  </si>
  <si>
    <r>
      <t>47 594 </t>
    </r>
    <r>
      <rPr>
        <i/>
        <sz val="10"/>
        <color rgb="FF000000"/>
        <rFont val="Inherit"/>
      </rPr>
      <t>(+16)</t>
    </r>
  </si>
  <si>
    <r>
      <t>3 308 953 </t>
    </r>
    <r>
      <rPr>
        <i/>
        <sz val="10"/>
        <color rgb="FFCCCCCC"/>
        <rFont val="Inherit"/>
      </rPr>
      <t>(+793)</t>
    </r>
  </si>
  <si>
    <r>
      <t>47 609 </t>
    </r>
    <r>
      <rPr>
        <i/>
        <sz val="10"/>
        <color rgb="FFCCCCCC"/>
        <rFont val="Inherit"/>
      </rPr>
      <t>(+15)</t>
    </r>
  </si>
  <si>
    <r>
      <t>3 310 076 </t>
    </r>
    <r>
      <rPr>
        <i/>
        <sz val="10"/>
        <color rgb="FFCCCCCC"/>
        <rFont val="Inherit"/>
      </rPr>
      <t>(+1 123)</t>
    </r>
  </si>
  <si>
    <r>
      <t>47 625 </t>
    </r>
    <r>
      <rPr>
        <i/>
        <sz val="10"/>
        <color rgb="FFCCCCCC"/>
        <rFont val="Inherit"/>
      </rPr>
      <t>(+16)</t>
    </r>
  </si>
  <si>
    <r>
      <t>3 311 754 </t>
    </r>
    <r>
      <rPr>
        <i/>
        <sz val="10"/>
        <color rgb="FFCCCCCC"/>
        <rFont val="Inherit"/>
      </rPr>
      <t>(+1 678)</t>
    </r>
  </si>
  <si>
    <r>
      <t>47 639 </t>
    </r>
    <r>
      <rPr>
        <i/>
        <sz val="10"/>
        <color rgb="FFCCCCCC"/>
        <rFont val="Inherit"/>
      </rPr>
      <t>(+14)</t>
    </r>
  </si>
  <si>
    <r>
      <t>3 313 293 </t>
    </r>
    <r>
      <rPr>
        <i/>
        <sz val="10"/>
        <color rgb="FFCCCCCC"/>
        <rFont val="Inherit"/>
      </rPr>
      <t>(+1 539)</t>
    </r>
  </si>
  <si>
    <r>
      <t>47 654 </t>
    </r>
    <r>
      <rPr>
        <i/>
        <sz val="10"/>
        <color rgb="FFCCCCCC"/>
        <rFont val="Inherit"/>
      </rPr>
      <t>(+15)</t>
    </r>
  </si>
  <si>
    <r>
      <t>3 315 021 </t>
    </r>
    <r>
      <rPr>
        <i/>
        <sz val="10"/>
        <color rgb="FFCCCCCC"/>
        <rFont val="Inherit"/>
      </rPr>
      <t>(+1 728)</t>
    </r>
  </si>
  <si>
    <r>
      <t>47 670 </t>
    </r>
    <r>
      <rPr>
        <i/>
        <sz val="10"/>
        <color rgb="FFCCCCCC"/>
        <rFont val="Inherit"/>
      </rPr>
      <t>(+16)</t>
    </r>
  </si>
  <si>
    <r>
      <t>3 316 606 </t>
    </r>
    <r>
      <rPr>
        <i/>
        <sz val="10"/>
        <color rgb="FF000000"/>
        <rFont val="Inherit"/>
      </rPr>
      <t>(+1 585)</t>
    </r>
  </si>
  <si>
    <r>
      <t>47 684 </t>
    </r>
    <r>
      <rPr>
        <i/>
        <sz val="10"/>
        <color rgb="FF000000"/>
        <rFont val="Inherit"/>
      </rPr>
      <t>(+14)</t>
    </r>
  </si>
  <si>
    <r>
      <t>3 317 982 </t>
    </r>
    <r>
      <rPr>
        <i/>
        <sz val="10"/>
        <color rgb="FF000000"/>
        <rFont val="Inherit"/>
      </rPr>
      <t>(+1 376)</t>
    </r>
  </si>
  <si>
    <r>
      <t>47 699 </t>
    </r>
    <r>
      <rPr>
        <i/>
        <sz val="10"/>
        <color rgb="FF000000"/>
        <rFont val="Inherit"/>
      </rPr>
      <t>(+15)</t>
    </r>
  </si>
  <si>
    <r>
      <t>3 319 210 </t>
    </r>
    <r>
      <rPr>
        <i/>
        <sz val="10"/>
        <color rgb="FFCCCCCC"/>
        <rFont val="Inherit"/>
      </rPr>
      <t>(+1 228)</t>
    </r>
  </si>
  <si>
    <r>
      <t>47 712 </t>
    </r>
    <r>
      <rPr>
        <i/>
        <sz val="10"/>
        <color rgb="FFCCCCCC"/>
        <rFont val="Inherit"/>
      </rPr>
      <t>(+13)</t>
    </r>
  </si>
  <si>
    <r>
      <t>3 320 334 </t>
    </r>
    <r>
      <rPr>
        <i/>
        <sz val="10"/>
        <color rgb="FFCCCCCC"/>
        <rFont val="Inherit"/>
      </rPr>
      <t>(+1 124)</t>
    </r>
  </si>
  <si>
    <r>
      <t>47 726 </t>
    </r>
    <r>
      <rPr>
        <i/>
        <sz val="10"/>
        <color rgb="FFCCCCCC"/>
        <rFont val="Inherit"/>
      </rPr>
      <t>(+14)</t>
    </r>
  </si>
  <si>
    <r>
      <t>3 322 385 </t>
    </r>
    <r>
      <rPr>
        <i/>
        <sz val="10"/>
        <color rgb="FFCCCCCC"/>
        <rFont val="Inherit"/>
      </rPr>
      <t>(+2 051)</t>
    </r>
  </si>
  <si>
    <r>
      <t>47 738 </t>
    </r>
    <r>
      <rPr>
        <i/>
        <sz val="10"/>
        <color rgb="FFCCCCCC"/>
        <rFont val="Inherit"/>
      </rPr>
      <t>(+12)</t>
    </r>
  </si>
  <si>
    <r>
      <t>3 324 390 </t>
    </r>
    <r>
      <rPr>
        <i/>
        <sz val="10"/>
        <color rgb="FFCCCCCC"/>
        <rFont val="Inherit"/>
      </rPr>
      <t>(+2 005)</t>
    </r>
  </si>
  <si>
    <r>
      <t>47 749 </t>
    </r>
    <r>
      <rPr>
        <i/>
        <sz val="10"/>
        <color rgb="FFCCCCCC"/>
        <rFont val="Inherit"/>
      </rPr>
      <t>(+11)</t>
    </r>
  </si>
  <si>
    <r>
      <t>3 326 428 </t>
    </r>
    <r>
      <rPr>
        <i/>
        <sz val="10"/>
        <color rgb="FFCCCCCC"/>
        <rFont val="Inherit"/>
      </rPr>
      <t>(+2 038)</t>
    </r>
  </si>
  <si>
    <r>
      <t>47 761 </t>
    </r>
    <r>
      <rPr>
        <i/>
        <sz val="10"/>
        <color rgb="FFCCCCCC"/>
        <rFont val="Inherit"/>
      </rPr>
      <t>(+12)</t>
    </r>
  </si>
  <si>
    <r>
      <t>3 328 349 </t>
    </r>
    <r>
      <rPr>
        <i/>
        <sz val="10"/>
        <color rgb="FF000000"/>
        <rFont val="Inherit"/>
      </rPr>
      <t>(+1 921)</t>
    </r>
  </si>
  <si>
    <r>
      <t>47 774 </t>
    </r>
    <r>
      <rPr>
        <i/>
        <sz val="10"/>
        <color rgb="FF000000"/>
        <rFont val="Inherit"/>
      </rPr>
      <t>(+13)</t>
    </r>
  </si>
  <si>
    <r>
      <t>3 330 104 </t>
    </r>
    <r>
      <rPr>
        <i/>
        <sz val="10"/>
        <color rgb="FF000000"/>
        <rFont val="Inherit"/>
      </rPr>
      <t>(+1 755)</t>
    </r>
  </si>
  <si>
    <r>
      <t>47 785 </t>
    </r>
    <r>
      <rPr>
        <i/>
        <sz val="10"/>
        <color rgb="FF000000"/>
        <rFont val="Inherit"/>
      </rPr>
      <t>(+11)</t>
    </r>
  </si>
  <si>
    <r>
      <t>3 331 345 </t>
    </r>
    <r>
      <rPr>
        <i/>
        <sz val="10"/>
        <color rgb="FFCCCCCC"/>
        <rFont val="Inherit"/>
      </rPr>
      <t>(+1 241)</t>
    </r>
  </si>
  <si>
    <r>
      <t>47 797 </t>
    </r>
    <r>
      <rPr>
        <i/>
        <sz val="10"/>
        <color rgb="FFCCCCCC"/>
        <rFont val="Inherit"/>
      </rPr>
      <t>(+12)</t>
    </r>
  </si>
  <si>
    <r>
      <t>3 332 707 </t>
    </r>
    <r>
      <rPr>
        <i/>
        <sz val="10"/>
        <color rgb="FFCCCCCC"/>
        <rFont val="Inherit"/>
      </rPr>
      <t>(+1 362)</t>
    </r>
  </si>
  <si>
    <r>
      <t>47 809 </t>
    </r>
    <r>
      <rPr>
        <i/>
        <sz val="10"/>
        <color rgb="FFCCCCCC"/>
        <rFont val="Inherit"/>
      </rPr>
      <t>(+12)</t>
    </r>
  </si>
  <si>
    <r>
      <t>3 335 131 </t>
    </r>
    <r>
      <rPr>
        <i/>
        <sz val="10"/>
        <color rgb="FFCCCCCC"/>
        <rFont val="Inherit"/>
      </rPr>
      <t>(+2 424)</t>
    </r>
  </si>
  <si>
    <r>
      <t>47 820 </t>
    </r>
    <r>
      <rPr>
        <i/>
        <sz val="10"/>
        <color rgb="FFCCCCCC"/>
        <rFont val="Inherit"/>
      </rPr>
      <t>(+11)</t>
    </r>
  </si>
  <si>
    <r>
      <t>3 337 542 </t>
    </r>
    <r>
      <rPr>
        <i/>
        <sz val="10"/>
        <color rgb="FFCCCCCC"/>
        <rFont val="Inherit"/>
      </rPr>
      <t>(+2 411)</t>
    </r>
  </si>
  <si>
    <r>
      <t>47 830 </t>
    </r>
    <r>
      <rPr>
        <i/>
        <sz val="10"/>
        <color rgb="FFCCCCCC"/>
        <rFont val="Inherit"/>
      </rPr>
      <t>(+10)</t>
    </r>
  </si>
  <si>
    <r>
      <t>3 339 776 </t>
    </r>
    <r>
      <rPr>
        <i/>
        <sz val="10"/>
        <color rgb="FFCCCCCC"/>
        <rFont val="Inherit"/>
      </rPr>
      <t>(+2 234)</t>
    </r>
  </si>
  <si>
    <r>
      <t>47 842 </t>
    </r>
    <r>
      <rPr>
        <i/>
        <sz val="10"/>
        <color rgb="FFCCCCCC"/>
        <rFont val="Inherit"/>
      </rPr>
      <t>(+12)</t>
    </r>
  </si>
  <si>
    <r>
      <t>3 341 893 </t>
    </r>
    <r>
      <rPr>
        <i/>
        <sz val="10"/>
        <color rgb="FF000000"/>
        <rFont val="Inherit"/>
      </rPr>
      <t>(+2 117)</t>
    </r>
  </si>
  <si>
    <r>
      <t>47 853 </t>
    </r>
    <r>
      <rPr>
        <i/>
        <sz val="10"/>
        <color rgb="FF000000"/>
        <rFont val="Inherit"/>
      </rPr>
      <t>(+11)</t>
    </r>
  </si>
  <si>
    <r>
      <t>3 343 860 </t>
    </r>
    <r>
      <rPr>
        <i/>
        <sz val="10"/>
        <color rgb="FF000000"/>
        <rFont val="Inherit"/>
      </rPr>
      <t>(+1 967)</t>
    </r>
  </si>
  <si>
    <r>
      <t>47 864 </t>
    </r>
    <r>
      <rPr>
        <i/>
        <sz val="10"/>
        <color rgb="FF000000"/>
        <rFont val="Inherit"/>
      </rPr>
      <t>(+11)</t>
    </r>
  </si>
  <si>
    <r>
      <t>3 345 379 </t>
    </r>
    <r>
      <rPr>
        <i/>
        <sz val="10"/>
        <color rgb="FFCCCCCC"/>
        <rFont val="Inherit"/>
      </rPr>
      <t>(+1 519)</t>
    </r>
  </si>
  <si>
    <r>
      <t>47 876 </t>
    </r>
    <r>
      <rPr>
        <i/>
        <sz val="10"/>
        <color rgb="FFCCCCCC"/>
        <rFont val="Inherit"/>
      </rPr>
      <t>(+12)</t>
    </r>
  </si>
  <si>
    <r>
      <t>3 346 738 </t>
    </r>
    <r>
      <rPr>
        <i/>
        <sz val="10"/>
        <color rgb="FFCCCCCC"/>
        <rFont val="Inherit"/>
      </rPr>
      <t>(+1 359)</t>
    </r>
  </si>
  <si>
    <r>
      <t>47 889 </t>
    </r>
    <r>
      <rPr>
        <i/>
        <sz val="10"/>
        <color rgb="FFCCCCCC"/>
        <rFont val="Inherit"/>
      </rPr>
      <t>(+13)</t>
    </r>
  </si>
  <si>
    <r>
      <t>3 349 898 </t>
    </r>
    <r>
      <rPr>
        <i/>
        <sz val="10"/>
        <color rgb="FFCCCCCC"/>
        <rFont val="Inherit"/>
      </rPr>
      <t>(+3 160)</t>
    </r>
  </si>
  <si>
    <r>
      <t>47 900 </t>
    </r>
    <r>
      <rPr>
        <i/>
        <sz val="10"/>
        <color rgb="FFCCCCCC"/>
        <rFont val="Inherit"/>
      </rPr>
      <t>(+11)</t>
    </r>
  </si>
  <si>
    <r>
      <t>3 352 823 </t>
    </r>
    <r>
      <rPr>
        <i/>
        <sz val="10"/>
        <color rgb="FFCCCCCC"/>
        <rFont val="Inherit"/>
      </rPr>
      <t>(+2 925)</t>
    </r>
  </si>
  <si>
    <r>
      <t>47 912 </t>
    </r>
    <r>
      <rPr>
        <i/>
        <sz val="10"/>
        <color rgb="FFCCCCCC"/>
        <rFont val="Inherit"/>
      </rPr>
      <t>(+12)</t>
    </r>
  </si>
  <si>
    <r>
      <t>3 355 623 </t>
    </r>
    <r>
      <rPr>
        <i/>
        <sz val="10"/>
        <color rgb="FFCCCCCC"/>
        <rFont val="Inherit"/>
      </rPr>
      <t>(+2 800)</t>
    </r>
  </si>
  <si>
    <r>
      <t>47 925 </t>
    </r>
    <r>
      <rPr>
        <i/>
        <sz val="10"/>
        <color rgb="FFCCCCCC"/>
        <rFont val="Inherit"/>
      </rPr>
      <t>(+13)</t>
    </r>
  </si>
  <si>
    <r>
      <t>3 357 960 </t>
    </r>
    <r>
      <rPr>
        <i/>
        <sz val="10"/>
        <color rgb="FF000000"/>
        <rFont val="Inherit"/>
      </rPr>
      <t>(+2 337)</t>
    </r>
  </si>
  <si>
    <r>
      <t>47 936 </t>
    </r>
    <r>
      <rPr>
        <i/>
        <sz val="10"/>
        <color rgb="FF000000"/>
        <rFont val="Inherit"/>
      </rPr>
      <t>(+11)</t>
    </r>
  </si>
  <si>
    <r>
      <t>3 360 342 </t>
    </r>
    <r>
      <rPr>
        <i/>
        <sz val="10"/>
        <color rgb="FF000000"/>
        <rFont val="Inherit"/>
      </rPr>
      <t>(+2 382)</t>
    </r>
  </si>
  <si>
    <r>
      <t>47 947 </t>
    </r>
    <r>
      <rPr>
        <i/>
        <sz val="10"/>
        <color rgb="FF000000"/>
        <rFont val="Inherit"/>
      </rPr>
      <t>(+11)</t>
    </r>
  </si>
  <si>
    <r>
      <t>3 362 157 </t>
    </r>
    <r>
      <rPr>
        <i/>
        <sz val="10"/>
        <color rgb="FFCCCCCC"/>
        <rFont val="Inherit"/>
      </rPr>
      <t>(+1 815)</t>
    </r>
  </si>
  <si>
    <r>
      <t>47 959 </t>
    </r>
    <r>
      <rPr>
        <i/>
        <sz val="10"/>
        <color rgb="FFCCCCCC"/>
        <rFont val="Inherit"/>
      </rPr>
      <t>(+12)</t>
    </r>
  </si>
  <si>
    <r>
      <t>3 363 680 </t>
    </r>
    <r>
      <rPr>
        <i/>
        <sz val="10"/>
        <color rgb="FFCCCCCC"/>
        <rFont val="Inherit"/>
      </rPr>
      <t>(+1 523)</t>
    </r>
  </si>
  <si>
    <r>
      <t>47 969 </t>
    </r>
    <r>
      <rPr>
        <i/>
        <sz val="10"/>
        <color rgb="FFCCCCCC"/>
        <rFont val="Inherit"/>
      </rPr>
      <t>(+10)</t>
    </r>
  </si>
  <si>
    <r>
      <t>3 366 796 </t>
    </r>
    <r>
      <rPr>
        <i/>
        <sz val="10"/>
        <color rgb="FFCCCCCC"/>
        <rFont val="Inherit"/>
      </rPr>
      <t>(+3 116)</t>
    </r>
  </si>
  <si>
    <r>
      <t>47 981 </t>
    </r>
    <r>
      <rPr>
        <i/>
        <sz val="10"/>
        <color rgb="FFCCCCCC"/>
        <rFont val="Inherit"/>
      </rPr>
      <t>(+12)</t>
    </r>
  </si>
  <si>
    <r>
      <t>3 370 331 </t>
    </r>
    <r>
      <rPr>
        <i/>
        <sz val="10"/>
        <color rgb="FFCCCCCC"/>
        <rFont val="Inherit"/>
      </rPr>
      <t>(+3 535)</t>
    </r>
  </si>
  <si>
    <r>
      <t>47 991 </t>
    </r>
    <r>
      <rPr>
        <i/>
        <sz val="10"/>
        <color rgb="FFCCCCCC"/>
        <rFont val="Inherit"/>
      </rPr>
      <t>(+10)</t>
    </r>
  </si>
  <si>
    <r>
      <t>3 373 283 </t>
    </r>
    <r>
      <rPr>
        <i/>
        <sz val="10"/>
        <color rgb="FFCCCCCC"/>
        <rFont val="Inherit"/>
      </rPr>
      <t>(+2 952)</t>
    </r>
  </si>
  <si>
    <r>
      <t>48 002 </t>
    </r>
    <r>
      <rPr>
        <i/>
        <sz val="10"/>
        <color rgb="FFCCCCCC"/>
        <rFont val="Inherit"/>
      </rPr>
      <t>(+11)</t>
    </r>
  </si>
  <si>
    <r>
      <t>3 376 326 </t>
    </r>
    <r>
      <rPr>
        <i/>
        <sz val="10"/>
        <color rgb="FF000000"/>
        <rFont val="Inherit"/>
      </rPr>
      <t>(+3 043)</t>
    </r>
  </si>
  <si>
    <r>
      <t>48 014 </t>
    </r>
    <r>
      <rPr>
        <i/>
        <sz val="10"/>
        <color rgb="FF000000"/>
        <rFont val="Inherit"/>
      </rPr>
      <t>(+12)</t>
    </r>
  </si>
  <si>
    <r>
      <t>3 378 984 </t>
    </r>
    <r>
      <rPr>
        <i/>
        <sz val="10"/>
        <color rgb="FF000000"/>
        <rFont val="Inherit"/>
      </rPr>
      <t>(+2 658)</t>
    </r>
  </si>
  <si>
    <r>
      <t>48 024 </t>
    </r>
    <r>
      <rPr>
        <i/>
        <sz val="10"/>
        <color rgb="FF000000"/>
        <rFont val="Inherit"/>
      </rPr>
      <t>(+10)</t>
    </r>
  </si>
  <si>
    <r>
      <t>3 381 387 </t>
    </r>
    <r>
      <rPr>
        <i/>
        <sz val="10"/>
        <color rgb="FFCCCCCC"/>
        <rFont val="Inherit"/>
      </rPr>
      <t>(+2 403)</t>
    </r>
  </si>
  <si>
    <r>
      <t>48 035 </t>
    </r>
    <r>
      <rPr>
        <i/>
        <sz val="10"/>
        <color rgb="FFCCCCCC"/>
        <rFont val="Inherit"/>
      </rPr>
      <t>(+11)</t>
    </r>
  </si>
  <si>
    <r>
      <t>3 383 249 </t>
    </r>
    <r>
      <rPr>
        <i/>
        <sz val="10"/>
        <color rgb="FFCCCCCC"/>
        <rFont val="Inherit"/>
      </rPr>
      <t>(+1 862)</t>
    </r>
  </si>
  <si>
    <r>
      <t>48 047 </t>
    </r>
    <r>
      <rPr>
        <i/>
        <sz val="10"/>
        <color rgb="FFCCCCCC"/>
        <rFont val="Inherit"/>
      </rPr>
      <t>(+12)</t>
    </r>
  </si>
  <si>
    <r>
      <t>3 387 111 </t>
    </r>
    <r>
      <rPr>
        <i/>
        <sz val="10"/>
        <color rgb="FFCCCCCC"/>
        <rFont val="Inherit"/>
      </rPr>
      <t>(+3 862)</t>
    </r>
  </si>
  <si>
    <r>
      <t>48 057 </t>
    </r>
    <r>
      <rPr>
        <i/>
        <sz val="10"/>
        <color rgb="FFCCCCCC"/>
        <rFont val="Inherit"/>
      </rPr>
      <t>(+10)</t>
    </r>
  </si>
  <si>
    <r>
      <t>3 390 893 </t>
    </r>
    <r>
      <rPr>
        <i/>
        <sz val="10"/>
        <color rgb="FFCCCCCC"/>
        <rFont val="Inherit"/>
      </rPr>
      <t>(+3 782)</t>
    </r>
  </si>
  <si>
    <r>
      <t>48 068 </t>
    </r>
    <r>
      <rPr>
        <i/>
        <sz val="10"/>
        <color rgb="FFCCCCCC"/>
        <rFont val="Inherit"/>
      </rPr>
      <t>(+11)</t>
    </r>
  </si>
  <si>
    <r>
      <t>3 394 089 </t>
    </r>
    <r>
      <rPr>
        <i/>
        <sz val="10"/>
        <color rgb="FFCCCCCC"/>
        <rFont val="Inherit"/>
      </rPr>
      <t>(+3 196)</t>
    </r>
  </si>
  <si>
    <r>
      <t>48 079 </t>
    </r>
    <r>
      <rPr>
        <i/>
        <sz val="10"/>
        <color rgb="FFCCCCCC"/>
        <rFont val="Inherit"/>
      </rPr>
      <t>(+11)</t>
    </r>
  </si>
  <si>
    <r>
      <t>3 396 943 </t>
    </r>
    <r>
      <rPr>
        <i/>
        <sz val="10"/>
        <color rgb="FF000000"/>
        <rFont val="Inherit"/>
      </rPr>
      <t>(+2 854)</t>
    </r>
  </si>
  <si>
    <r>
      <t>48 091 </t>
    </r>
    <r>
      <rPr>
        <i/>
        <sz val="10"/>
        <color rgb="FF000000"/>
        <rFont val="Inherit"/>
      </rPr>
      <t>(+12)</t>
    </r>
  </si>
  <si>
    <r>
      <t>3 399 490 </t>
    </r>
    <r>
      <rPr>
        <i/>
        <sz val="10"/>
        <color rgb="FF000000"/>
        <rFont val="Inherit"/>
      </rPr>
      <t>(+2 547)</t>
    </r>
  </si>
  <si>
    <r>
      <t>48 102 </t>
    </r>
    <r>
      <rPr>
        <i/>
        <sz val="10"/>
        <color rgb="FF000000"/>
        <rFont val="Inherit"/>
      </rPr>
      <t>(+11)</t>
    </r>
  </si>
  <si>
    <r>
      <t>3 401 430 </t>
    </r>
    <r>
      <rPr>
        <i/>
        <sz val="10"/>
        <color rgb="FFCCCCCC"/>
        <rFont val="Inherit"/>
      </rPr>
      <t>(+1 940)</t>
    </r>
  </si>
  <si>
    <r>
      <t>48 112 </t>
    </r>
    <r>
      <rPr>
        <i/>
        <sz val="10"/>
        <color rgb="FFCCCCCC"/>
        <rFont val="Inherit"/>
      </rPr>
      <t>(+10)</t>
    </r>
  </si>
  <si>
    <r>
      <t>3 403 251 </t>
    </r>
    <r>
      <rPr>
        <i/>
        <sz val="10"/>
        <color rgb="FFCCCCCC"/>
        <rFont val="Inherit"/>
      </rPr>
      <t>(+1 821)</t>
    </r>
  </si>
  <si>
    <r>
      <t>48 124 </t>
    </r>
    <r>
      <rPr>
        <i/>
        <sz val="10"/>
        <color rgb="FFCCCCCC"/>
        <rFont val="Inherit"/>
      </rPr>
      <t>(+12)</t>
    </r>
  </si>
  <si>
    <r>
      <t>3 406 344 </t>
    </r>
    <r>
      <rPr>
        <i/>
        <sz val="10"/>
        <color rgb="FFCCCCCC"/>
        <rFont val="Inherit"/>
      </rPr>
      <t>(+3 093)</t>
    </r>
  </si>
  <si>
    <r>
      <t>48 135 </t>
    </r>
    <r>
      <rPr>
        <i/>
        <sz val="10"/>
        <color rgb="FFCCCCCC"/>
        <rFont val="Inherit"/>
      </rPr>
      <t>(+11)</t>
    </r>
  </si>
  <si>
    <r>
      <t>3 409 291 </t>
    </r>
    <r>
      <rPr>
        <i/>
        <sz val="10"/>
        <color rgb="FFCCCCCC"/>
        <rFont val="Inherit"/>
      </rPr>
      <t>(+2 947)</t>
    </r>
  </si>
  <si>
    <r>
      <t>48 147 </t>
    </r>
    <r>
      <rPr>
        <i/>
        <sz val="10"/>
        <color rgb="FFCCCCCC"/>
        <rFont val="Inherit"/>
      </rPr>
      <t>(+12)</t>
    </r>
  </si>
  <si>
    <r>
      <t>3 411 541 </t>
    </r>
    <r>
      <rPr>
        <i/>
        <sz val="10"/>
        <color rgb="FFCCCCCC"/>
        <rFont val="Inherit"/>
      </rPr>
      <t>(+2 250)</t>
    </r>
  </si>
  <si>
    <r>
      <t>48 157 </t>
    </r>
    <r>
      <rPr>
        <i/>
        <sz val="10"/>
        <color rgb="FFCCCCCC"/>
        <rFont val="Inherit"/>
      </rPr>
      <t>(+10)</t>
    </r>
  </si>
  <si>
    <r>
      <t>3 413 246 </t>
    </r>
    <r>
      <rPr>
        <i/>
        <sz val="10"/>
        <color rgb="FF000000"/>
        <rFont val="Inherit"/>
      </rPr>
      <t>(+1 705)</t>
    </r>
  </si>
  <si>
    <r>
      <t>48 170 </t>
    </r>
    <r>
      <rPr>
        <i/>
        <sz val="10"/>
        <color rgb="FF000000"/>
        <rFont val="Inherit"/>
      </rPr>
      <t>(+13)</t>
    </r>
  </si>
  <si>
    <r>
      <t>3 414 665 </t>
    </r>
    <r>
      <rPr>
        <i/>
        <sz val="10"/>
        <color rgb="FF000000"/>
        <rFont val="Inherit"/>
      </rPr>
      <t>(+1 419)</t>
    </r>
  </si>
  <si>
    <r>
      <t>48 182 </t>
    </r>
    <r>
      <rPr>
        <i/>
        <sz val="10"/>
        <color rgb="FF000000"/>
        <rFont val="Inherit"/>
      </rPr>
      <t>(+12)</t>
    </r>
  </si>
  <si>
    <r>
      <t>3 416 443 </t>
    </r>
    <r>
      <rPr>
        <i/>
        <sz val="10"/>
        <color rgb="FFCCCCCC"/>
        <rFont val="Inherit"/>
      </rPr>
      <t>(+1 778)</t>
    </r>
  </si>
  <si>
    <r>
      <t>48 194 </t>
    </r>
    <r>
      <rPr>
        <i/>
        <sz val="10"/>
        <color rgb="FFCCCCCC"/>
        <rFont val="Inherit"/>
      </rPr>
      <t>(+12)</t>
    </r>
  </si>
  <si>
    <r>
      <t>3 418 357 </t>
    </r>
    <r>
      <rPr>
        <i/>
        <sz val="10"/>
        <color rgb="FFCCCCCC"/>
        <rFont val="Inherit"/>
      </rPr>
      <t>(+1 914)</t>
    </r>
  </si>
  <si>
    <r>
      <t>48 205 </t>
    </r>
    <r>
      <rPr>
        <i/>
        <sz val="10"/>
        <color rgb="FFCCCCCC"/>
        <rFont val="Inherit"/>
      </rPr>
      <t>(+11)</t>
    </r>
  </si>
  <si>
    <r>
      <t>3 421 770 </t>
    </r>
    <r>
      <rPr>
        <i/>
        <sz val="10"/>
        <color rgb="FFCCCCCC"/>
        <rFont val="Inherit"/>
      </rPr>
      <t>(+3 413)</t>
    </r>
  </si>
  <si>
    <r>
      <t>48 217 </t>
    </r>
    <r>
      <rPr>
        <i/>
        <sz val="10"/>
        <color rgb="FFCCCCCC"/>
        <rFont val="Inherit"/>
      </rPr>
      <t>(+12)</t>
    </r>
  </si>
  <si>
    <r>
      <t>3 424 558 </t>
    </r>
    <r>
      <rPr>
        <i/>
        <sz val="10"/>
        <color rgb="FFCCCCCC"/>
        <rFont val="Inherit"/>
      </rPr>
      <t>(+2 788)</t>
    </r>
  </si>
  <si>
    <r>
      <t>48 228 </t>
    </r>
    <r>
      <rPr>
        <i/>
        <sz val="10"/>
        <color rgb="FFCCCCCC"/>
        <rFont val="Inherit"/>
      </rPr>
      <t>(+11)</t>
    </r>
  </si>
  <si>
    <r>
      <t>3 426 985 </t>
    </r>
    <r>
      <rPr>
        <i/>
        <sz val="10"/>
        <color rgb="FFCCCCCC"/>
        <rFont val="Inherit"/>
      </rPr>
      <t>(+2 427)</t>
    </r>
  </si>
  <si>
    <r>
      <t>48 240 </t>
    </r>
    <r>
      <rPr>
        <i/>
        <sz val="10"/>
        <color rgb="FFCCCCCC"/>
        <rFont val="Inherit"/>
      </rPr>
      <t>(+12)</t>
    </r>
  </si>
  <si>
    <r>
      <t>3 429 384 </t>
    </r>
    <r>
      <rPr>
        <i/>
        <sz val="10"/>
        <color rgb="FF000000"/>
        <rFont val="Inherit"/>
      </rPr>
      <t>(+2 399)</t>
    </r>
  </si>
  <si>
    <r>
      <t>48 250 </t>
    </r>
    <r>
      <rPr>
        <i/>
        <sz val="10"/>
        <color rgb="FF000000"/>
        <rFont val="Inherit"/>
      </rPr>
      <t>(+10)</t>
    </r>
  </si>
  <si>
    <r>
      <t>3 431 440 </t>
    </r>
    <r>
      <rPr>
        <i/>
        <sz val="10"/>
        <color rgb="FF000000"/>
        <rFont val="Inherit"/>
      </rPr>
      <t>(+2 056)</t>
    </r>
  </si>
  <si>
    <r>
      <t>48 262 </t>
    </r>
    <r>
      <rPr>
        <i/>
        <sz val="10"/>
        <color rgb="FF000000"/>
        <rFont val="Inherit"/>
      </rPr>
      <t>(+12)</t>
    </r>
  </si>
  <si>
    <r>
      <t>3 433 028 </t>
    </r>
    <r>
      <rPr>
        <i/>
        <sz val="10"/>
        <color rgb="FFCCCCCC"/>
        <rFont val="Inherit"/>
      </rPr>
      <t>(+1 588)</t>
    </r>
  </si>
  <si>
    <r>
      <t>48 273 </t>
    </r>
    <r>
      <rPr>
        <i/>
        <sz val="10"/>
        <color rgb="FFCCCCCC"/>
        <rFont val="Inherit"/>
      </rPr>
      <t>(+11)</t>
    </r>
  </si>
  <si>
    <r>
      <t>3 434 476 </t>
    </r>
    <r>
      <rPr>
        <i/>
        <sz val="10"/>
        <color rgb="FFCCCCCC"/>
        <rFont val="Inherit"/>
      </rPr>
      <t>(+1 448)</t>
    </r>
  </si>
  <si>
    <r>
      <t>48 285 </t>
    </r>
    <r>
      <rPr>
        <i/>
        <sz val="10"/>
        <color rgb="FFCCCCCC"/>
        <rFont val="Inherit"/>
      </rPr>
      <t>(+12)</t>
    </r>
  </si>
  <si>
    <r>
      <t>3 436 844 </t>
    </r>
    <r>
      <rPr>
        <i/>
        <sz val="10"/>
        <color rgb="FFCCCCCC"/>
        <rFont val="Inherit"/>
      </rPr>
      <t>(+2 368)</t>
    </r>
  </si>
  <si>
    <r>
      <t>48 295 </t>
    </r>
    <r>
      <rPr>
        <i/>
        <sz val="10"/>
        <color rgb="FFCCCCCC"/>
        <rFont val="Inherit"/>
      </rPr>
      <t>(+10)</t>
    </r>
  </si>
  <si>
    <r>
      <t>3 439 248 </t>
    </r>
    <r>
      <rPr>
        <i/>
        <sz val="10"/>
        <color rgb="FFCCCCCC"/>
        <rFont val="Inherit"/>
      </rPr>
      <t>(+2 404)</t>
    </r>
  </si>
  <si>
    <r>
      <t>48 306 </t>
    </r>
    <r>
      <rPr>
        <i/>
        <sz val="10"/>
        <color rgb="FFCCCCCC"/>
        <rFont val="Inherit"/>
      </rPr>
      <t>(+11)</t>
    </r>
  </si>
  <si>
    <r>
      <t>3 440 575 </t>
    </r>
    <r>
      <rPr>
        <i/>
        <sz val="10"/>
        <color rgb="FFCCCCCC"/>
        <rFont val="Inherit"/>
      </rPr>
      <t>(+1 327)</t>
    </r>
  </si>
  <si>
    <r>
      <t>48 315 </t>
    </r>
    <r>
      <rPr>
        <i/>
        <sz val="10"/>
        <color rgb="FFCCCCCC"/>
        <rFont val="Inherit"/>
      </rPr>
      <t>(+9)</t>
    </r>
  </si>
  <si>
    <r>
      <t>3 442 789 </t>
    </r>
    <r>
      <rPr>
        <i/>
        <sz val="10"/>
        <color rgb="FF000000"/>
        <rFont val="Inherit"/>
      </rPr>
      <t>(+2 214)</t>
    </r>
  </si>
  <si>
    <r>
      <t>48 322 </t>
    </r>
    <r>
      <rPr>
        <i/>
        <sz val="10"/>
        <color rgb="FF000000"/>
        <rFont val="Inherit"/>
      </rPr>
      <t>(+7)</t>
    </r>
  </si>
  <si>
    <r>
      <t>3 444 804 </t>
    </r>
    <r>
      <rPr>
        <i/>
        <sz val="10"/>
        <color rgb="FF000000"/>
        <rFont val="Inherit"/>
      </rPr>
      <t>(+2 015)</t>
    </r>
  </si>
  <si>
    <r>
      <t>48 328 </t>
    </r>
    <r>
      <rPr>
        <i/>
        <sz val="10"/>
        <color rgb="FF000000"/>
        <rFont val="Inherit"/>
      </rPr>
      <t>(+6)</t>
    </r>
  </si>
  <si>
    <r>
      <t>3 446 503 </t>
    </r>
    <r>
      <rPr>
        <i/>
        <sz val="10"/>
        <color rgb="FFCCCCCC"/>
        <rFont val="Inherit"/>
      </rPr>
      <t>(+1 699)</t>
    </r>
  </si>
  <si>
    <r>
      <t>48 334 </t>
    </r>
    <r>
      <rPr>
        <i/>
        <sz val="10"/>
        <color rgb="FFCCCCCC"/>
        <rFont val="Inherit"/>
      </rPr>
      <t>(+6)</t>
    </r>
  </si>
  <si>
    <r>
      <t>3 447 914 </t>
    </r>
    <r>
      <rPr>
        <i/>
        <sz val="10"/>
        <color rgb="FFCCCCCC"/>
        <rFont val="Inherit"/>
      </rPr>
      <t>(+1 411)</t>
    </r>
  </si>
  <si>
    <r>
      <t>48 342 </t>
    </r>
    <r>
      <rPr>
        <i/>
        <sz val="10"/>
        <color rgb="FFCCCCCC"/>
        <rFont val="Inherit"/>
      </rPr>
      <t>(+8)</t>
    </r>
  </si>
  <si>
    <r>
      <t>3 450 287 </t>
    </r>
    <r>
      <rPr>
        <i/>
        <sz val="10"/>
        <color rgb="FFCCCCCC"/>
        <rFont val="Inherit"/>
      </rPr>
      <t>(+2 373)</t>
    </r>
  </si>
  <si>
    <r>
      <t>48 348 </t>
    </r>
    <r>
      <rPr>
        <i/>
        <sz val="10"/>
        <color rgb="FFCCCCCC"/>
        <rFont val="Inherit"/>
      </rPr>
      <t>(+6)</t>
    </r>
  </si>
  <si>
    <r>
      <t>3 452 545 </t>
    </r>
    <r>
      <rPr>
        <i/>
        <sz val="10"/>
        <color rgb="FFCCCCCC"/>
        <rFont val="Inherit"/>
      </rPr>
      <t>(+2 258)</t>
    </r>
  </si>
  <si>
    <r>
      <t>48 353 </t>
    </r>
    <r>
      <rPr>
        <i/>
        <sz val="10"/>
        <color rgb="FFCCCCCC"/>
        <rFont val="Inherit"/>
      </rPr>
      <t>(+5)</t>
    </r>
  </si>
  <si>
    <r>
      <t>3 454 279 </t>
    </r>
    <r>
      <rPr>
        <i/>
        <sz val="10"/>
        <color rgb="FFCCCCCC"/>
        <rFont val="Inherit"/>
      </rPr>
      <t>(+1 734)</t>
    </r>
  </si>
  <si>
    <r>
      <t>48 360 </t>
    </r>
    <r>
      <rPr>
        <i/>
        <sz val="10"/>
        <color rgb="FFCCCCCC"/>
        <rFont val="Inherit"/>
      </rPr>
      <t>(+7)</t>
    </r>
  </si>
  <si>
    <r>
      <t>3 456 474 </t>
    </r>
    <r>
      <rPr>
        <i/>
        <sz val="10"/>
        <color rgb="FF000000"/>
        <rFont val="Inherit"/>
      </rPr>
      <t>(+2 195)</t>
    </r>
  </si>
  <si>
    <r>
      <t>48 366 </t>
    </r>
    <r>
      <rPr>
        <i/>
        <sz val="10"/>
        <color rgb="FF000000"/>
        <rFont val="Inherit"/>
      </rPr>
      <t>(+6)</t>
    </r>
  </si>
  <si>
    <r>
      <t>3 458 174 </t>
    </r>
    <r>
      <rPr>
        <i/>
        <sz val="10"/>
        <color rgb="FF000000"/>
        <rFont val="Inherit"/>
      </rPr>
      <t>(+1 700)</t>
    </r>
  </si>
  <si>
    <r>
      <t>48 373 </t>
    </r>
    <r>
      <rPr>
        <i/>
        <sz val="10"/>
        <color rgb="FF000000"/>
        <rFont val="Inherit"/>
      </rPr>
      <t>(+7)</t>
    </r>
  </si>
  <si>
    <r>
      <t>3 459 456 </t>
    </r>
    <r>
      <rPr>
        <i/>
        <sz val="10"/>
        <color rgb="FFCCCCCC"/>
        <rFont val="Inherit"/>
      </rPr>
      <t>(+1 282)</t>
    </r>
  </si>
  <si>
    <r>
      <t>48 378 </t>
    </r>
    <r>
      <rPr>
        <i/>
        <sz val="10"/>
        <color rgb="FFCCCCCC"/>
        <rFont val="Inherit"/>
      </rPr>
      <t>(+5)</t>
    </r>
  </si>
  <si>
    <r>
      <t>3 460 548 </t>
    </r>
    <r>
      <rPr>
        <i/>
        <sz val="10"/>
        <color rgb="FFCCCCCC"/>
        <rFont val="Inherit"/>
      </rPr>
      <t>(+1 092)</t>
    </r>
  </si>
  <si>
    <r>
      <t>48 386 </t>
    </r>
    <r>
      <rPr>
        <i/>
        <sz val="10"/>
        <color rgb="FFCCCCCC"/>
        <rFont val="Inherit"/>
      </rPr>
      <t>(+8)</t>
    </r>
  </si>
  <si>
    <r>
      <t>3 462 807 </t>
    </r>
    <r>
      <rPr>
        <i/>
        <sz val="10"/>
        <color rgb="FFCCCCCC"/>
        <rFont val="Inherit"/>
      </rPr>
      <t>(+2 259)</t>
    </r>
  </si>
  <si>
    <r>
      <t>48 394 </t>
    </r>
    <r>
      <rPr>
        <i/>
        <sz val="10"/>
        <color rgb="FFCCCCCC"/>
        <rFont val="Inherit"/>
      </rPr>
      <t>(+8)</t>
    </r>
  </si>
  <si>
    <r>
      <t>3 464 820 </t>
    </r>
    <r>
      <rPr>
        <i/>
        <sz val="10"/>
        <color rgb="FFCCCCCC"/>
        <rFont val="Inherit"/>
      </rPr>
      <t>(+2 013)</t>
    </r>
  </si>
  <si>
    <r>
      <t>48 400 </t>
    </r>
    <r>
      <rPr>
        <i/>
        <sz val="10"/>
        <color rgb="FFCCCCCC"/>
        <rFont val="Inherit"/>
      </rPr>
      <t>(+6)</t>
    </r>
  </si>
  <si>
    <r>
      <t>3 466 600 </t>
    </r>
    <r>
      <rPr>
        <i/>
        <sz val="10"/>
        <color rgb="FFCCCCCC"/>
        <rFont val="Inherit"/>
      </rPr>
      <t>(+1 780)</t>
    </r>
  </si>
  <si>
    <r>
      <t>48 407 </t>
    </r>
    <r>
      <rPr>
        <i/>
        <sz val="10"/>
        <color rgb="FFCCCCCC"/>
        <rFont val="Inherit"/>
      </rPr>
      <t>(+7)</t>
    </r>
  </si>
  <si>
    <r>
      <t>3 468 497 </t>
    </r>
    <r>
      <rPr>
        <i/>
        <sz val="10"/>
        <color rgb="FF000000"/>
        <rFont val="Inherit"/>
      </rPr>
      <t>(+1 897)</t>
    </r>
  </si>
  <si>
    <r>
      <t>48 416 </t>
    </r>
    <r>
      <rPr>
        <i/>
        <sz val="10"/>
        <color rgb="FF000000"/>
        <rFont val="Inherit"/>
      </rPr>
      <t>(+9)</t>
    </r>
  </si>
  <si>
    <r>
      <t>3 469 853 </t>
    </r>
    <r>
      <rPr>
        <i/>
        <sz val="10"/>
        <color rgb="FF000000"/>
        <rFont val="Inherit"/>
      </rPr>
      <t>(+1 356)</t>
    </r>
  </si>
  <si>
    <r>
      <t>48 422 </t>
    </r>
    <r>
      <rPr>
        <i/>
        <sz val="10"/>
        <color rgb="FF000000"/>
        <rFont val="Inherit"/>
      </rPr>
      <t>(+6)</t>
    </r>
  </si>
  <si>
    <r>
      <t>3 471 186 </t>
    </r>
    <r>
      <rPr>
        <i/>
        <sz val="10"/>
        <color rgb="FFCCCCCC"/>
        <rFont val="Inherit"/>
      </rPr>
      <t>(+1 333)</t>
    </r>
  </si>
  <si>
    <r>
      <t>48 429 </t>
    </r>
    <r>
      <rPr>
        <i/>
        <sz val="10"/>
        <color rgb="FFCCCCCC"/>
        <rFont val="Inherit"/>
      </rPr>
      <t>(+7)</t>
    </r>
  </si>
  <si>
    <r>
      <t>3 472 159 </t>
    </r>
    <r>
      <rPr>
        <i/>
        <sz val="10"/>
        <color rgb="FFCCCCCC"/>
        <rFont val="Inherit"/>
      </rPr>
      <t>(+973)</t>
    </r>
  </si>
  <si>
    <r>
      <t>48 437 </t>
    </r>
    <r>
      <rPr>
        <i/>
        <sz val="10"/>
        <color rgb="FFCCCCCC"/>
        <rFont val="Inherit"/>
      </rPr>
      <t>(+8)</t>
    </r>
  </si>
  <si>
    <r>
      <t>3 474 293 </t>
    </r>
    <r>
      <rPr>
        <i/>
        <sz val="10"/>
        <color rgb="FFCCCCCC"/>
        <rFont val="Inherit"/>
      </rPr>
      <t>(+2 134)</t>
    </r>
  </si>
  <si>
    <r>
      <t>48 444 </t>
    </r>
    <r>
      <rPr>
        <i/>
        <sz val="10"/>
        <color rgb="FFCCCCCC"/>
        <rFont val="Inherit"/>
      </rPr>
      <t>(+7)</t>
    </r>
  </si>
  <si>
    <r>
      <t>3 476 064 </t>
    </r>
    <r>
      <rPr>
        <i/>
        <sz val="10"/>
        <color rgb="FFCCCCCC"/>
        <rFont val="Inherit"/>
      </rPr>
      <t>(+1 771)</t>
    </r>
  </si>
  <si>
    <r>
      <t>48 450 </t>
    </r>
    <r>
      <rPr>
        <i/>
        <sz val="10"/>
        <color rgb="FFCCCCCC"/>
        <rFont val="Inherit"/>
      </rPr>
      <t>(+6)</t>
    </r>
  </si>
  <si>
    <r>
      <t>3 477 613 </t>
    </r>
    <r>
      <rPr>
        <i/>
        <sz val="10"/>
        <color rgb="FFCCCCCC"/>
        <rFont val="Inherit"/>
      </rPr>
      <t>(+1 549)</t>
    </r>
  </si>
  <si>
    <r>
      <t>48 457 </t>
    </r>
    <r>
      <rPr>
        <i/>
        <sz val="10"/>
        <color rgb="FFCCCCCC"/>
        <rFont val="Inherit"/>
      </rPr>
      <t>(+7)</t>
    </r>
  </si>
  <si>
    <r>
      <t>3 478 915 </t>
    </r>
    <r>
      <rPr>
        <i/>
        <sz val="10"/>
        <color rgb="FF000000"/>
        <rFont val="Inherit"/>
      </rPr>
      <t>(+1 302)</t>
    </r>
  </si>
  <si>
    <r>
      <t>48 465 </t>
    </r>
    <r>
      <rPr>
        <i/>
        <sz val="10"/>
        <color rgb="FF000000"/>
        <rFont val="Inherit"/>
      </rPr>
      <t>(+8)</t>
    </r>
  </si>
  <si>
    <r>
      <t>3 480 273 </t>
    </r>
    <r>
      <rPr>
        <i/>
        <sz val="10"/>
        <color rgb="FF000000"/>
        <rFont val="Inherit"/>
      </rPr>
      <t>(+1 358)</t>
    </r>
  </si>
  <si>
    <r>
      <t>48 472 </t>
    </r>
    <r>
      <rPr>
        <i/>
        <sz val="10"/>
        <color rgb="FF000000"/>
        <rFont val="Inherit"/>
      </rPr>
      <t>(+7)</t>
    </r>
  </si>
  <si>
    <r>
      <t>3 481 182 </t>
    </r>
    <r>
      <rPr>
        <i/>
        <sz val="10"/>
        <color rgb="FFCCCCCC"/>
        <rFont val="Inherit"/>
      </rPr>
      <t>(+909)</t>
    </r>
  </si>
  <si>
    <r>
      <t>48 480 </t>
    </r>
    <r>
      <rPr>
        <i/>
        <sz val="10"/>
        <color rgb="FFCCCCCC"/>
        <rFont val="Inherit"/>
      </rPr>
      <t>(+8)</t>
    </r>
  </si>
  <si>
    <r>
      <t>3 482 147 </t>
    </r>
    <r>
      <rPr>
        <i/>
        <sz val="10"/>
        <color rgb="FFCCCCCC"/>
        <rFont val="Inherit"/>
      </rPr>
      <t>(+965)</t>
    </r>
  </si>
  <si>
    <r>
      <t>48 489 </t>
    </r>
    <r>
      <rPr>
        <i/>
        <sz val="10"/>
        <color rgb="FFCCCCCC"/>
        <rFont val="Inherit"/>
      </rPr>
      <t>(+9)</t>
    </r>
  </si>
  <si>
    <r>
      <t>3 483 666 </t>
    </r>
    <r>
      <rPr>
        <i/>
        <sz val="10"/>
        <color rgb="FFCCCCCC"/>
        <rFont val="Inherit"/>
      </rPr>
      <t>(+1 519)</t>
    </r>
  </si>
  <si>
    <r>
      <t>48 495 </t>
    </r>
    <r>
      <rPr>
        <i/>
        <sz val="10"/>
        <color rgb="FFCCCCCC"/>
        <rFont val="Inherit"/>
      </rPr>
      <t>(+6)</t>
    </r>
  </si>
  <si>
    <r>
      <t>3 485 255 </t>
    </r>
    <r>
      <rPr>
        <i/>
        <sz val="10"/>
        <color rgb="FFCCCCCC"/>
        <rFont val="Inherit"/>
      </rPr>
      <t>(+1 589)</t>
    </r>
  </si>
  <si>
    <r>
      <t>48 503 </t>
    </r>
    <r>
      <rPr>
        <i/>
        <sz val="10"/>
        <color rgb="FFCCCCCC"/>
        <rFont val="Inherit"/>
      </rPr>
      <t>(+8)</t>
    </r>
  </si>
  <si>
    <r>
      <t>3 486 395 </t>
    </r>
    <r>
      <rPr>
        <i/>
        <sz val="10"/>
        <color rgb="FFCCCCCC"/>
        <rFont val="Inherit"/>
      </rPr>
      <t>(+1 140)</t>
    </r>
  </si>
  <si>
    <r>
      <t>48 512 </t>
    </r>
    <r>
      <rPr>
        <i/>
        <sz val="10"/>
        <color rgb="FFCCCCCC"/>
        <rFont val="Inherit"/>
      </rPr>
      <t>(+9)</t>
    </r>
  </si>
  <si>
    <r>
      <t>3 487 712 </t>
    </r>
    <r>
      <rPr>
        <i/>
        <sz val="10"/>
        <color rgb="FF000000"/>
        <rFont val="Inherit"/>
      </rPr>
      <t>(+1 317)</t>
    </r>
  </si>
  <si>
    <r>
      <t>48 520 </t>
    </r>
    <r>
      <rPr>
        <i/>
        <sz val="10"/>
        <color rgb="FF000000"/>
        <rFont val="Inherit"/>
      </rPr>
      <t>(+8)</t>
    </r>
  </si>
  <si>
    <r>
      <t>3 488 599 </t>
    </r>
    <r>
      <rPr>
        <i/>
        <sz val="10"/>
        <color rgb="FF000000"/>
        <rFont val="Inherit"/>
      </rPr>
      <t>(+887)</t>
    </r>
  </si>
  <si>
    <r>
      <t>48 528 </t>
    </r>
    <r>
      <rPr>
        <i/>
        <sz val="10"/>
        <color rgb="FF000000"/>
        <rFont val="Inherit"/>
      </rPr>
      <t>(+8)</t>
    </r>
  </si>
  <si>
    <r>
      <t>3 489 389 </t>
    </r>
    <r>
      <rPr>
        <i/>
        <sz val="10"/>
        <color rgb="FFCCCCCC"/>
        <rFont val="Inherit"/>
      </rPr>
      <t>(+790)</t>
    </r>
  </si>
  <si>
    <r>
      <t>48 537 </t>
    </r>
    <r>
      <rPr>
        <i/>
        <sz val="10"/>
        <color rgb="FFCCCCCC"/>
        <rFont val="Inherit"/>
      </rPr>
      <t>(+9)</t>
    </r>
  </si>
  <si>
    <r>
      <t>3 490 045 </t>
    </r>
    <r>
      <rPr>
        <i/>
        <sz val="10"/>
        <color rgb="FFCCCCCC"/>
        <rFont val="Inherit"/>
      </rPr>
      <t>(+656)</t>
    </r>
  </si>
  <si>
    <r>
      <t>48 544 </t>
    </r>
    <r>
      <rPr>
        <i/>
        <sz val="10"/>
        <color rgb="FFCCCCCC"/>
        <rFont val="Inherit"/>
      </rPr>
      <t>(+7)</t>
    </r>
  </si>
  <si>
    <r>
      <t>3 491 337 </t>
    </r>
    <r>
      <rPr>
        <i/>
        <sz val="10"/>
        <color rgb="FFCCCCCC"/>
        <rFont val="Inherit"/>
      </rPr>
      <t>(+1 292)</t>
    </r>
  </si>
  <si>
    <r>
      <t>48 553 </t>
    </r>
    <r>
      <rPr>
        <i/>
        <sz val="10"/>
        <color rgb="FFCCCCCC"/>
        <rFont val="Inherit"/>
      </rPr>
      <t>(+9)</t>
    </r>
  </si>
  <si>
    <r>
      <t>3 492 508 </t>
    </r>
    <r>
      <rPr>
        <i/>
        <sz val="10"/>
        <color rgb="FFCCCCCC"/>
        <rFont val="Inherit"/>
      </rPr>
      <t>(+1 171)</t>
    </r>
  </si>
  <si>
    <r>
      <t>48 561 </t>
    </r>
    <r>
      <rPr>
        <i/>
        <sz val="10"/>
        <color rgb="FFCCCCCC"/>
        <rFont val="Inherit"/>
      </rPr>
      <t>(+8)</t>
    </r>
  </si>
  <si>
    <r>
      <t>3 493 701 </t>
    </r>
    <r>
      <rPr>
        <i/>
        <sz val="10"/>
        <color rgb="FFCCCCCC"/>
        <rFont val="Inherit"/>
      </rPr>
      <t>(+1 193)</t>
    </r>
  </si>
  <si>
    <r>
      <t>48 568 </t>
    </r>
    <r>
      <rPr>
        <i/>
        <sz val="10"/>
        <color rgb="FFCCCCCC"/>
        <rFont val="Inherit"/>
      </rPr>
      <t>(+7)</t>
    </r>
  </si>
  <si>
    <r>
      <t>3 494 549 </t>
    </r>
    <r>
      <rPr>
        <i/>
        <sz val="10"/>
        <color rgb="FF000000"/>
        <rFont val="Inherit"/>
      </rPr>
      <t>(+848)</t>
    </r>
  </si>
  <si>
    <r>
      <t>48 576 </t>
    </r>
    <r>
      <rPr>
        <i/>
        <sz val="10"/>
        <color rgb="FF000000"/>
        <rFont val="Inherit"/>
      </rPr>
      <t>(+8)</t>
    </r>
  </si>
  <si>
    <r>
      <t>3 495 475 </t>
    </r>
    <r>
      <rPr>
        <i/>
        <sz val="10"/>
        <color rgb="FF000000"/>
        <rFont val="Inherit"/>
      </rPr>
      <t>(+926)</t>
    </r>
  </si>
  <si>
    <r>
      <t>48 583 </t>
    </r>
    <r>
      <rPr>
        <i/>
        <sz val="10"/>
        <color rgb="FF000000"/>
        <rFont val="Inherit"/>
      </rPr>
      <t>(+7)</t>
    </r>
  </si>
  <si>
    <r>
      <t>3 496 045 </t>
    </r>
    <r>
      <rPr>
        <i/>
        <sz val="10"/>
        <color rgb="FFCCCCCC"/>
        <rFont val="Inherit"/>
      </rPr>
      <t>(+570)</t>
    </r>
  </si>
  <si>
    <r>
      <t>48 591 </t>
    </r>
    <r>
      <rPr>
        <i/>
        <sz val="10"/>
        <color rgb="FFCCCCCC"/>
        <rFont val="Inherit"/>
      </rPr>
      <t>(+8)</t>
    </r>
  </si>
  <si>
    <r>
      <t>3 496 641 </t>
    </r>
    <r>
      <rPr>
        <i/>
        <sz val="10"/>
        <color rgb="FFCCCCCC"/>
        <rFont val="Inherit"/>
      </rPr>
      <t>(+596)</t>
    </r>
  </si>
  <si>
    <r>
      <t>48 601 </t>
    </r>
    <r>
      <rPr>
        <i/>
        <sz val="10"/>
        <color rgb="FFCCCCCC"/>
        <rFont val="Inherit"/>
      </rPr>
      <t>(+10)</t>
    </r>
  </si>
  <si>
    <r>
      <t>3 497 628 </t>
    </r>
    <r>
      <rPr>
        <i/>
        <sz val="10"/>
        <color rgb="FFCCCCCC"/>
        <rFont val="Inherit"/>
      </rPr>
      <t>(+987)</t>
    </r>
  </si>
  <si>
    <r>
      <t>48 610 </t>
    </r>
    <r>
      <rPr>
        <i/>
        <sz val="10"/>
        <color rgb="FFCCCCCC"/>
        <rFont val="Inherit"/>
      </rPr>
      <t>(+9)</t>
    </r>
  </si>
  <si>
    <r>
      <t>3 498 703 </t>
    </r>
    <r>
      <rPr>
        <i/>
        <sz val="10"/>
        <color rgb="FFCCCCCC"/>
        <rFont val="Inherit"/>
      </rPr>
      <t>(+1 075)</t>
    </r>
  </si>
  <si>
    <r>
      <t>48 617 </t>
    </r>
    <r>
      <rPr>
        <i/>
        <sz val="10"/>
        <color rgb="FFCCCCCC"/>
        <rFont val="Inherit"/>
      </rPr>
      <t>(+7)</t>
    </r>
  </si>
  <si>
    <r>
      <t>3 499 680 </t>
    </r>
    <r>
      <rPr>
        <i/>
        <sz val="10"/>
        <color rgb="FFCCCCCC"/>
        <rFont val="Inherit"/>
      </rPr>
      <t>(+977)</t>
    </r>
  </si>
  <si>
    <r>
      <t>48 625 </t>
    </r>
    <r>
      <rPr>
        <i/>
        <sz val="10"/>
        <color rgb="FFCCCCCC"/>
        <rFont val="Inherit"/>
      </rPr>
      <t>(+8)</t>
    </r>
  </si>
  <si>
    <r>
      <t>3 500 607 </t>
    </r>
    <r>
      <rPr>
        <i/>
        <sz val="10"/>
        <color rgb="FF000000"/>
        <rFont val="Inherit"/>
      </rPr>
      <t>(+927)</t>
    </r>
  </si>
  <si>
    <r>
      <t>48 633 </t>
    </r>
    <r>
      <rPr>
        <i/>
        <sz val="10"/>
        <color rgb="FF000000"/>
        <rFont val="Inherit"/>
      </rPr>
      <t>(+8)</t>
    </r>
  </si>
  <si>
    <r>
      <t>3 501 322 </t>
    </r>
    <r>
      <rPr>
        <i/>
        <sz val="10"/>
        <color rgb="FF000000"/>
        <rFont val="Inherit"/>
      </rPr>
      <t>(+715)</t>
    </r>
  </si>
  <si>
    <r>
      <t>48 642 </t>
    </r>
    <r>
      <rPr>
        <i/>
        <sz val="10"/>
        <color rgb="FF000000"/>
        <rFont val="Inherit"/>
      </rPr>
      <t>(+9)</t>
    </r>
  </si>
  <si>
    <r>
      <t>3 501 915 </t>
    </r>
    <r>
      <rPr>
        <i/>
        <sz val="10"/>
        <color rgb="FFCCCCCC"/>
        <rFont val="Inherit"/>
      </rPr>
      <t>(+593)</t>
    </r>
  </si>
  <si>
    <r>
      <t>48 650 </t>
    </r>
    <r>
      <rPr>
        <i/>
        <sz val="10"/>
        <color rgb="FFCCCCCC"/>
        <rFont val="Inherit"/>
      </rPr>
      <t>(+8)</t>
    </r>
  </si>
  <si>
    <r>
      <t>3 502 484 </t>
    </r>
    <r>
      <rPr>
        <i/>
        <sz val="10"/>
        <color rgb="FFCCCCCC"/>
        <rFont val="Inherit"/>
      </rPr>
      <t>(+569)</t>
    </r>
  </si>
  <si>
    <r>
      <t>48 659 </t>
    </r>
    <r>
      <rPr>
        <i/>
        <sz val="10"/>
        <color rgb="FFCCCCCC"/>
        <rFont val="Inherit"/>
      </rPr>
      <t>(+9)</t>
    </r>
  </si>
  <si>
    <r>
      <t>3 503 418 </t>
    </r>
    <r>
      <rPr>
        <i/>
        <sz val="10"/>
        <color rgb="FFCCCCCC"/>
        <rFont val="Inherit"/>
      </rPr>
      <t>(+934)</t>
    </r>
  </si>
  <si>
    <r>
      <t>48 665 </t>
    </r>
    <r>
      <rPr>
        <i/>
        <sz val="10"/>
        <color rgb="FFCCCCCC"/>
        <rFont val="Inherit"/>
      </rPr>
      <t>(+6)</t>
    </r>
  </si>
  <si>
    <r>
      <t>3 504 322 </t>
    </r>
    <r>
      <rPr>
        <i/>
        <sz val="10"/>
        <color rgb="FFCCCCCC"/>
        <rFont val="Inherit"/>
      </rPr>
      <t>(+904)</t>
    </r>
  </si>
  <si>
    <r>
      <t>48 672 </t>
    </r>
    <r>
      <rPr>
        <i/>
        <sz val="10"/>
        <color rgb="FFCCCCCC"/>
        <rFont val="Inherit"/>
      </rPr>
      <t>(+7)</t>
    </r>
  </si>
  <si>
    <r>
      <t>3 505 248 </t>
    </r>
    <r>
      <rPr>
        <i/>
        <sz val="10"/>
        <color rgb="FFCCCCCC"/>
        <rFont val="Inherit"/>
      </rPr>
      <t>(+926)</t>
    </r>
  </si>
  <si>
    <r>
      <t>48 677 </t>
    </r>
    <r>
      <rPr>
        <i/>
        <sz val="10"/>
        <color rgb="FFCCCCCC"/>
        <rFont val="Inherit"/>
      </rPr>
      <t>(+5)</t>
    </r>
  </si>
  <si>
    <r>
      <t>3 506 011 </t>
    </r>
    <r>
      <rPr>
        <i/>
        <sz val="10"/>
        <color rgb="FF000000"/>
        <rFont val="Inherit"/>
      </rPr>
      <t>(+763)</t>
    </r>
  </si>
  <si>
    <r>
      <t>48 683 </t>
    </r>
    <r>
      <rPr>
        <i/>
        <sz val="10"/>
        <color rgb="FF000000"/>
        <rFont val="Inherit"/>
      </rPr>
      <t>(+6)</t>
    </r>
  </si>
  <si>
    <r>
      <t>3 506 682 </t>
    </r>
    <r>
      <rPr>
        <i/>
        <sz val="10"/>
        <color rgb="FF000000"/>
        <rFont val="Inherit"/>
      </rPr>
      <t>(+671)</t>
    </r>
  </si>
  <si>
    <r>
      <t>48 690 </t>
    </r>
    <r>
      <rPr>
        <i/>
        <sz val="10"/>
        <color rgb="FF000000"/>
        <rFont val="Inherit"/>
      </rPr>
      <t>(+7)</t>
    </r>
  </si>
  <si>
    <r>
      <t>3 507 096 </t>
    </r>
    <r>
      <rPr>
        <i/>
        <sz val="10"/>
        <color rgb="FFCCCCCC"/>
        <rFont val="Inherit"/>
      </rPr>
      <t>(+414)</t>
    </r>
  </si>
  <si>
    <r>
      <t>48 695 </t>
    </r>
    <r>
      <rPr>
        <i/>
        <sz val="10"/>
        <color rgb="FFCCCCCC"/>
        <rFont val="Inherit"/>
      </rPr>
      <t>(+5)</t>
    </r>
  </si>
  <si>
    <r>
      <t>3 507 449 </t>
    </r>
    <r>
      <rPr>
        <i/>
        <sz val="10"/>
        <color rgb="FFCCCCCC"/>
        <rFont val="Inherit"/>
      </rPr>
      <t>(+353)</t>
    </r>
  </si>
  <si>
    <r>
      <t>48 703 </t>
    </r>
    <r>
      <rPr>
        <i/>
        <sz val="10"/>
        <color rgb="FFCCCCCC"/>
        <rFont val="Inherit"/>
      </rPr>
      <t>(+8)</t>
    </r>
  </si>
  <si>
    <r>
      <t>3 507 807 </t>
    </r>
    <r>
      <rPr>
        <i/>
        <sz val="10"/>
        <color rgb="FFCCCCCC"/>
        <rFont val="Inherit"/>
      </rPr>
      <t>(+358)</t>
    </r>
  </si>
  <si>
    <r>
      <t>48 710 </t>
    </r>
    <r>
      <rPr>
        <i/>
        <sz val="10"/>
        <color rgb="FFCCCCCC"/>
        <rFont val="Inherit"/>
      </rPr>
      <t>(+7)</t>
    </r>
  </si>
  <si>
    <r>
      <t>3 508 570 </t>
    </r>
    <r>
      <rPr>
        <i/>
        <sz val="10"/>
        <color rgb="FFCCCCCC"/>
        <rFont val="Inherit"/>
      </rPr>
      <t>(+763)</t>
    </r>
  </si>
  <si>
    <r>
      <t>48 717 </t>
    </r>
    <r>
      <rPr>
        <i/>
        <sz val="10"/>
        <color rgb="FFCCCCCC"/>
        <rFont val="Inherit"/>
      </rPr>
      <t>(+7)</t>
    </r>
  </si>
  <si>
    <r>
      <t>3 509 147 </t>
    </r>
    <r>
      <rPr>
        <i/>
        <sz val="10"/>
        <color rgb="FFCCCCCC"/>
        <rFont val="Inherit"/>
      </rPr>
      <t>(+577)</t>
    </r>
  </si>
  <si>
    <r>
      <t>48 725 </t>
    </r>
    <r>
      <rPr>
        <i/>
        <sz val="10"/>
        <color rgb="FFCCCCCC"/>
        <rFont val="Inherit"/>
      </rPr>
      <t>(+8)</t>
    </r>
  </si>
  <si>
    <r>
      <t>3 509 635 </t>
    </r>
    <r>
      <rPr>
        <i/>
        <sz val="10"/>
        <color rgb="FF000000"/>
        <rFont val="Inherit"/>
      </rPr>
      <t>(+488)</t>
    </r>
  </si>
  <si>
    <r>
      <t>48 731 </t>
    </r>
    <r>
      <rPr>
        <i/>
        <sz val="10"/>
        <color rgb="FF000000"/>
        <rFont val="Inherit"/>
      </rPr>
      <t>(+6)</t>
    </r>
  </si>
  <si>
    <r>
      <t>3 510 013 </t>
    </r>
    <r>
      <rPr>
        <i/>
        <sz val="10"/>
        <color rgb="FF000000"/>
        <rFont val="Inherit"/>
      </rPr>
      <t>(+378)</t>
    </r>
  </si>
  <si>
    <r>
      <t>48 736 </t>
    </r>
    <r>
      <rPr>
        <i/>
        <sz val="10"/>
        <color rgb="FF000000"/>
        <rFont val="Inherit"/>
      </rPr>
      <t>(+5)</t>
    </r>
  </si>
  <si>
    <r>
      <t>3 510 386 </t>
    </r>
    <r>
      <rPr>
        <i/>
        <sz val="10"/>
        <color rgb="FFCCCCCC"/>
        <rFont val="Inherit"/>
      </rPr>
      <t>(+373)</t>
    </r>
  </si>
  <si>
    <r>
      <t>48 744 </t>
    </r>
    <r>
      <rPr>
        <i/>
        <sz val="10"/>
        <color rgb="FFCCCCCC"/>
        <rFont val="Inherit"/>
      </rPr>
      <t>(+8)</t>
    </r>
  </si>
  <si>
    <r>
      <t>3 510 657 </t>
    </r>
    <r>
      <rPr>
        <i/>
        <sz val="10"/>
        <color rgb="FFCCCCCC"/>
        <rFont val="Inherit"/>
      </rPr>
      <t>(+271)</t>
    </r>
  </si>
  <si>
    <r>
      <t>48 750 </t>
    </r>
    <r>
      <rPr>
        <i/>
        <sz val="10"/>
        <color rgb="FFCCCCCC"/>
        <rFont val="Inherit"/>
      </rPr>
      <t>(+6)</t>
    </r>
  </si>
  <si>
    <r>
      <t>3 510 958 </t>
    </r>
    <r>
      <rPr>
        <i/>
        <sz val="10"/>
        <color rgb="FFCCCCCC"/>
        <rFont val="Inherit"/>
      </rPr>
      <t>(+301)</t>
    </r>
  </si>
  <si>
    <r>
      <t>48 757 </t>
    </r>
    <r>
      <rPr>
        <i/>
        <sz val="10"/>
        <color rgb="FFCCCCCC"/>
        <rFont val="Inherit"/>
      </rPr>
      <t>(+7)</t>
    </r>
  </si>
  <si>
    <r>
      <t>3 511 223 </t>
    </r>
    <r>
      <rPr>
        <i/>
        <sz val="10"/>
        <color rgb="FFCCCCCC"/>
        <rFont val="Inherit"/>
      </rPr>
      <t>(+265)</t>
    </r>
  </si>
  <si>
    <r>
      <t>48 766 </t>
    </r>
    <r>
      <rPr>
        <i/>
        <sz val="10"/>
        <color rgb="FFCCCCCC"/>
        <rFont val="Inherit"/>
      </rPr>
      <t>(+9)</t>
    </r>
  </si>
  <si>
    <r>
      <t>3 511 825 </t>
    </r>
    <r>
      <rPr>
        <i/>
        <sz val="10"/>
        <color rgb="FFCCCCCC"/>
        <rFont val="Inherit"/>
      </rPr>
      <t>(+602)</t>
    </r>
  </si>
  <si>
    <r>
      <t>48 774 </t>
    </r>
    <r>
      <rPr>
        <i/>
        <sz val="10"/>
        <color rgb="FFCCCCCC"/>
        <rFont val="Inherit"/>
      </rPr>
      <t>(+8)</t>
    </r>
  </si>
  <si>
    <r>
      <t>3 512 267 </t>
    </r>
    <r>
      <rPr>
        <i/>
        <sz val="10"/>
        <color rgb="FF000000"/>
        <rFont val="Inherit"/>
      </rPr>
      <t>(+442)</t>
    </r>
  </si>
  <si>
    <r>
      <t>48 779 </t>
    </r>
    <r>
      <rPr>
        <i/>
        <sz val="10"/>
        <color rgb="FF000000"/>
        <rFont val="Inherit"/>
      </rPr>
      <t>(+5)</t>
    </r>
  </si>
  <si>
    <r>
      <t>3 512 720 </t>
    </r>
    <r>
      <rPr>
        <i/>
        <sz val="10"/>
        <color rgb="FF000000"/>
        <rFont val="Inherit"/>
      </rPr>
      <t>(+453)</t>
    </r>
  </si>
  <si>
    <r>
      <t>48 786 </t>
    </r>
    <r>
      <rPr>
        <i/>
        <sz val="10"/>
        <color rgb="FF000000"/>
        <rFont val="Inherit"/>
      </rPr>
      <t>(+7)</t>
    </r>
  </si>
  <si>
    <r>
      <t>3 512 963 </t>
    </r>
    <r>
      <rPr>
        <i/>
        <sz val="10"/>
        <color rgb="FFCCCCCC"/>
        <rFont val="Inherit"/>
      </rPr>
      <t>(+243)</t>
    </r>
  </si>
  <si>
    <r>
      <t>48 794 </t>
    </r>
    <r>
      <rPr>
        <i/>
        <sz val="10"/>
        <color rgb="FFCCCCCC"/>
        <rFont val="Inherit"/>
      </rPr>
      <t>(+8)</t>
    </r>
  </si>
  <si>
    <t>Дата</t>
  </si>
  <si>
    <t>variance</t>
  </si>
  <si>
    <t>Дни: 30..120</t>
  </si>
  <si>
    <t>Параметры эпидемии</t>
  </si>
  <si>
    <t>Степень расхождения</t>
  </si>
  <si>
    <t>Дни: 20..40, 60..120</t>
  </si>
  <si>
    <t>Дни: 20..120</t>
  </si>
  <si>
    <t>Лист</t>
  </si>
  <si>
    <t>Пояснения</t>
  </si>
  <si>
    <t>В документе приведены несколько вариантов SIR-модели эпидемии, отличающиеся настройкой на экспериментальные данные.</t>
  </si>
  <si>
    <t>Исходные данные</t>
  </si>
  <si>
    <t>SIR-1</t>
  </si>
  <si>
    <t>SIR-2</t>
  </si>
  <si>
    <t>SIR-3</t>
  </si>
  <si>
    <t>Данные о развитии эпидемии COVID-19 по г.Москва (ежедневное количество заболевших и выздоровевших, и прочее). Источник: https://gogov.ru. Последнее обновление данных: 2023-06-20.</t>
  </si>
  <si>
    <t>Иллюстрируется типичная эволюция составляющих частей популяции в SIR-модели.
Эта модель настраивается на данные о "первой волне" эпидемии КОВИД-19 в г.Москва.
Мастер поиска решения настроен на минимизацию различия в реальных и модельных данных о заболевших с 20-го по 120-й день наблюдений.</t>
  </si>
  <si>
    <t>Эта модель настраивается на данные о "первой волне" эпидемии КОВИД-19 в г.Москва, по сглаженным данным о заболевших за периоды с 20-го по 40-й и с 60-го по 120-й дни: эти периоды не содержат "скачков" и "разрывов" в данных наблюдений.</t>
  </si>
  <si>
    <t>Модель настраивается на данные о "первой волне" эпидемии по данным с 30-го по 120-й день. Оптимальное решение ищется с помощью "эволюционного метода". Приведены различные способы визуального отображения результатов моделирования.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</si>
</sst>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AAAAAA"/>
      <name val="Inherit"/>
    </font>
    <font>
      <b/>
      <sz val="10"/>
      <color rgb="FFAAAAAA"/>
      <name val="Inherit"/>
    </font>
    <font>
      <sz val="8"/>
      <color theme="1"/>
      <name val="Calibri"/>
      <family val="2"/>
      <scheme val="minor"/>
    </font>
    <font>
      <b/>
      <sz val="11"/>
      <color theme="0" tint="-0.249977111117893"/>
      <name val="Calibri"/>
      <family val="2"/>
      <charset val="204"/>
      <scheme val="minor"/>
    </font>
    <font>
      <sz val="8"/>
      <color theme="0" tint="-0.249977111117893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b/>
      <sz val="11"/>
      <color theme="1" tint="0.499984740745262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8"/>
      <color rgb="FF92D050"/>
      <name val="Calibri"/>
      <family val="2"/>
      <scheme val="minor"/>
    </font>
    <font>
      <sz val="9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9" tint="-0.249977111117893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Symbol"/>
      <family val="1"/>
      <charset val="2"/>
    </font>
    <font>
      <i/>
      <vertAlign val="subscript"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0" tint="-0.499984740745262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8"/>
      <color theme="0" tint="-0.499984740745262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8"/>
      <color rgb="FF7030A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0"/>
      <color theme="1"/>
      <name val="Inherit"/>
    </font>
    <font>
      <i/>
      <sz val="10"/>
      <color rgb="FFCCCCCC"/>
      <name val="Inherit"/>
    </font>
    <font>
      <i/>
      <sz val="10"/>
      <color rgb="FF000000"/>
      <name val="Inherit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AAAAAA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3" borderId="0" xfId="0" applyNumberFormat="1" applyFill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6" fillId="4" borderId="0" xfId="0" applyFont="1" applyFill="1"/>
    <xf numFmtId="0" fontId="6" fillId="4" borderId="2" xfId="0" applyFont="1" applyFill="1" applyBorder="1"/>
    <xf numFmtId="0" fontId="7" fillId="4" borderId="0" xfId="0" applyFont="1" applyFill="1"/>
    <xf numFmtId="0" fontId="7" fillId="4" borderId="2" xfId="0" applyFont="1" applyFill="1" applyBorder="1"/>
    <xf numFmtId="0" fontId="8" fillId="0" borderId="6" xfId="0" applyFont="1" applyFill="1" applyBorder="1" applyAlignment="1">
      <alignment horizontal="center"/>
    </xf>
    <xf numFmtId="0" fontId="9" fillId="0" borderId="5" xfId="0" applyFont="1" applyFill="1" applyBorder="1"/>
    <xf numFmtId="0" fontId="10" fillId="0" borderId="5" xfId="0" applyFont="1" applyFill="1" applyBorder="1"/>
    <xf numFmtId="0" fontId="12" fillId="0" borderId="0" xfId="0" applyFont="1"/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3" fillId="4" borderId="5" xfId="0" applyFont="1" applyFill="1" applyBorder="1"/>
    <xf numFmtId="0" fontId="22" fillId="4" borderId="5" xfId="0" applyFont="1" applyFill="1" applyBorder="1"/>
    <xf numFmtId="0" fontId="0" fillId="0" borderId="0" xfId="0" applyFont="1" applyAlignment="1">
      <alignment horizontal="center"/>
    </xf>
    <xf numFmtId="0" fontId="21" fillId="4" borderId="5" xfId="0" applyFont="1" applyFill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4" fillId="0" borderId="3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0" fillId="0" borderId="6" xfId="0" applyFont="1" applyFill="1" applyBorder="1" applyAlignment="1">
      <alignment horizontal="center"/>
    </xf>
    <xf numFmtId="0" fontId="31" fillId="0" borderId="5" xfId="0" applyFont="1" applyFill="1" applyBorder="1"/>
    <xf numFmtId="0" fontId="32" fillId="0" borderId="5" xfId="0" applyFont="1" applyFill="1" applyBorder="1"/>
    <xf numFmtId="14" fontId="33" fillId="0" borderId="1" xfId="0" applyNumberFormat="1" applyFont="1" applyBorder="1" applyAlignment="1">
      <alignment horizontal="left" vertical="center" wrapText="1"/>
    </xf>
    <xf numFmtId="0" fontId="33" fillId="0" borderId="1" xfId="0" applyFont="1" applyBorder="1" applyAlignment="1">
      <alignment horizontal="right" vertical="center" wrapText="1"/>
    </xf>
    <xf numFmtId="14" fontId="33" fillId="2" borderId="1" xfId="0" applyNumberFormat="1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right" vertical="center" wrapText="1"/>
    </xf>
    <xf numFmtId="3" fontId="33" fillId="0" borderId="1" xfId="0" applyNumberFormat="1" applyFont="1" applyBorder="1" applyAlignment="1">
      <alignment horizontal="right" vertical="center" wrapText="1"/>
    </xf>
    <xf numFmtId="3" fontId="33" fillId="2" borderId="1" xfId="0" applyNumberFormat="1" applyFont="1" applyFill="1" applyBorder="1" applyAlignment="1">
      <alignment horizontal="right" vertical="center" wrapText="1"/>
    </xf>
    <xf numFmtId="49" fontId="33" fillId="0" borderId="1" xfId="0" applyNumberFormat="1" applyFont="1" applyBorder="1" applyAlignment="1">
      <alignment horizontal="right" vertical="center" wrapText="1"/>
    </xf>
    <xf numFmtId="0" fontId="36" fillId="0" borderId="0" xfId="0" applyFont="1"/>
    <xf numFmtId="0" fontId="3" fillId="0" borderId="1" xfId="0" applyFont="1" applyBorder="1" applyAlignment="1">
      <alignment horizontal="left" vertical="center"/>
    </xf>
    <xf numFmtId="0" fontId="0" fillId="0" borderId="0" xfId="0" applyFill="1"/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/>
    <xf numFmtId="0" fontId="18" fillId="5" borderId="0" xfId="0" applyFont="1" applyFill="1" applyAlignment="1">
      <alignment horizontal="right"/>
    </xf>
    <xf numFmtId="0" fontId="0" fillId="5" borderId="0" xfId="0" applyFill="1"/>
    <xf numFmtId="0" fontId="1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center"/>
    </xf>
    <xf numFmtId="0" fontId="29" fillId="0" borderId="0" xfId="0" quotePrefix="1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40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Москва, количество заражений в день, 01.03.2020-</a:t>
            </a:r>
            <a:r>
              <a:rPr lang="en-US" sz="1400"/>
              <a:t>0</a:t>
            </a:r>
            <a:r>
              <a:rPr lang="ru-RU" sz="1400"/>
              <a:t>1.0</a:t>
            </a:r>
            <a:r>
              <a:rPr lang="en-US" sz="1400"/>
              <a:t>4</a:t>
            </a:r>
            <a:r>
              <a:rPr lang="ru-RU" sz="1400"/>
              <a:t>.2023</a:t>
            </a:r>
            <a:endParaRPr 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966993464052292E-2"/>
          <c:y val="0.1161561007217367"/>
          <c:w val="0.87577908496732026"/>
          <c:h val="0.70886234115996427"/>
        </c:manualLayout>
      </c:layout>
      <c:scatterChart>
        <c:scatterStyle val="lineMarker"/>
        <c:varyColors val="0"/>
        <c:ser>
          <c:idx val="0"/>
          <c:order val="0"/>
          <c:tx>
            <c:v>Количество заражений в день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'Исходные данные'!$A$2:$A$1175</c:f>
              <c:numCache>
                <c:formatCode>m/d/yyyy</c:formatCode>
                <c:ptCount val="1174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43897</c:v>
                </c:pt>
                <c:pt idx="6">
                  <c:v>43898</c:v>
                </c:pt>
                <c:pt idx="7">
                  <c:v>43899</c:v>
                </c:pt>
                <c:pt idx="8">
                  <c:v>43900</c:v>
                </c:pt>
                <c:pt idx="9">
                  <c:v>43901</c:v>
                </c:pt>
                <c:pt idx="10">
                  <c:v>43902</c:v>
                </c:pt>
                <c:pt idx="11">
                  <c:v>43903</c:v>
                </c:pt>
                <c:pt idx="12">
                  <c:v>43904</c:v>
                </c:pt>
                <c:pt idx="13">
                  <c:v>43905</c:v>
                </c:pt>
                <c:pt idx="14">
                  <c:v>43906</c:v>
                </c:pt>
                <c:pt idx="15">
                  <c:v>43907</c:v>
                </c:pt>
                <c:pt idx="16">
                  <c:v>43908</c:v>
                </c:pt>
                <c:pt idx="17">
                  <c:v>43909</c:v>
                </c:pt>
                <c:pt idx="18">
                  <c:v>43910</c:v>
                </c:pt>
                <c:pt idx="19">
                  <c:v>43911</c:v>
                </c:pt>
                <c:pt idx="20">
                  <c:v>43912</c:v>
                </c:pt>
                <c:pt idx="21">
                  <c:v>43913</c:v>
                </c:pt>
                <c:pt idx="22">
                  <c:v>43914</c:v>
                </c:pt>
                <c:pt idx="23">
                  <c:v>43915</c:v>
                </c:pt>
                <c:pt idx="24">
                  <c:v>43916</c:v>
                </c:pt>
                <c:pt idx="25">
                  <c:v>43917</c:v>
                </c:pt>
                <c:pt idx="26">
                  <c:v>43918</c:v>
                </c:pt>
                <c:pt idx="27">
                  <c:v>43919</c:v>
                </c:pt>
                <c:pt idx="28">
                  <c:v>43920</c:v>
                </c:pt>
                <c:pt idx="29">
                  <c:v>43921</c:v>
                </c:pt>
                <c:pt idx="30">
                  <c:v>43922</c:v>
                </c:pt>
                <c:pt idx="31">
                  <c:v>43923</c:v>
                </c:pt>
                <c:pt idx="32">
                  <c:v>43924</c:v>
                </c:pt>
                <c:pt idx="33">
                  <c:v>43925</c:v>
                </c:pt>
                <c:pt idx="34">
                  <c:v>43926</c:v>
                </c:pt>
                <c:pt idx="35">
                  <c:v>43927</c:v>
                </c:pt>
                <c:pt idx="36">
                  <c:v>43928</c:v>
                </c:pt>
                <c:pt idx="37">
                  <c:v>43929</c:v>
                </c:pt>
                <c:pt idx="38">
                  <c:v>43930</c:v>
                </c:pt>
                <c:pt idx="39">
                  <c:v>43931</c:v>
                </c:pt>
                <c:pt idx="40">
                  <c:v>43932</c:v>
                </c:pt>
                <c:pt idx="41">
                  <c:v>43933</c:v>
                </c:pt>
                <c:pt idx="42">
                  <c:v>43934</c:v>
                </c:pt>
                <c:pt idx="43">
                  <c:v>43935</c:v>
                </c:pt>
                <c:pt idx="44">
                  <c:v>43936</c:v>
                </c:pt>
                <c:pt idx="45">
                  <c:v>43937</c:v>
                </c:pt>
                <c:pt idx="46">
                  <c:v>43938</c:v>
                </c:pt>
                <c:pt idx="47">
                  <c:v>43939</c:v>
                </c:pt>
                <c:pt idx="48">
                  <c:v>43940</c:v>
                </c:pt>
                <c:pt idx="49">
                  <c:v>43941</c:v>
                </c:pt>
                <c:pt idx="50">
                  <c:v>43942</c:v>
                </c:pt>
                <c:pt idx="51">
                  <c:v>43943</c:v>
                </c:pt>
                <c:pt idx="52">
                  <c:v>43944</c:v>
                </c:pt>
                <c:pt idx="53">
                  <c:v>43945</c:v>
                </c:pt>
                <c:pt idx="54">
                  <c:v>43946</c:v>
                </c:pt>
                <c:pt idx="55">
                  <c:v>43947</c:v>
                </c:pt>
                <c:pt idx="56">
                  <c:v>43948</c:v>
                </c:pt>
                <c:pt idx="57">
                  <c:v>43949</c:v>
                </c:pt>
                <c:pt idx="58">
                  <c:v>43950</c:v>
                </c:pt>
                <c:pt idx="59">
                  <c:v>43951</c:v>
                </c:pt>
                <c:pt idx="60">
                  <c:v>43952</c:v>
                </c:pt>
                <c:pt idx="61">
                  <c:v>43953</c:v>
                </c:pt>
                <c:pt idx="62">
                  <c:v>43954</c:v>
                </c:pt>
                <c:pt idx="63">
                  <c:v>43955</c:v>
                </c:pt>
                <c:pt idx="64">
                  <c:v>43956</c:v>
                </c:pt>
                <c:pt idx="65">
                  <c:v>43957</c:v>
                </c:pt>
                <c:pt idx="66">
                  <c:v>43958</c:v>
                </c:pt>
                <c:pt idx="67">
                  <c:v>43959</c:v>
                </c:pt>
                <c:pt idx="68">
                  <c:v>43960</c:v>
                </c:pt>
                <c:pt idx="69">
                  <c:v>43961</c:v>
                </c:pt>
                <c:pt idx="70">
                  <c:v>43962</c:v>
                </c:pt>
                <c:pt idx="71">
                  <c:v>43963</c:v>
                </c:pt>
                <c:pt idx="72">
                  <c:v>43964</c:v>
                </c:pt>
                <c:pt idx="73">
                  <c:v>43965</c:v>
                </c:pt>
                <c:pt idx="74">
                  <c:v>43966</c:v>
                </c:pt>
                <c:pt idx="75">
                  <c:v>43967</c:v>
                </c:pt>
                <c:pt idx="76">
                  <c:v>43968</c:v>
                </c:pt>
                <c:pt idx="77">
                  <c:v>43969</c:v>
                </c:pt>
                <c:pt idx="78">
                  <c:v>43970</c:v>
                </c:pt>
                <c:pt idx="79">
                  <c:v>43971</c:v>
                </c:pt>
                <c:pt idx="80">
                  <c:v>43972</c:v>
                </c:pt>
                <c:pt idx="81">
                  <c:v>43973</c:v>
                </c:pt>
                <c:pt idx="82">
                  <c:v>43974</c:v>
                </c:pt>
                <c:pt idx="83">
                  <c:v>43975</c:v>
                </c:pt>
                <c:pt idx="84">
                  <c:v>43976</c:v>
                </c:pt>
                <c:pt idx="85">
                  <c:v>43977</c:v>
                </c:pt>
                <c:pt idx="86">
                  <c:v>43978</c:v>
                </c:pt>
                <c:pt idx="87">
                  <c:v>43979</c:v>
                </c:pt>
                <c:pt idx="88">
                  <c:v>43980</c:v>
                </c:pt>
                <c:pt idx="89">
                  <c:v>43981</c:v>
                </c:pt>
                <c:pt idx="90">
                  <c:v>43982</c:v>
                </c:pt>
                <c:pt idx="91">
                  <c:v>43983</c:v>
                </c:pt>
                <c:pt idx="92">
                  <c:v>43984</c:v>
                </c:pt>
                <c:pt idx="93">
                  <c:v>43985</c:v>
                </c:pt>
                <c:pt idx="94">
                  <c:v>43986</c:v>
                </c:pt>
                <c:pt idx="95">
                  <c:v>43987</c:v>
                </c:pt>
                <c:pt idx="96">
                  <c:v>43988</c:v>
                </c:pt>
                <c:pt idx="97">
                  <c:v>43989</c:v>
                </c:pt>
                <c:pt idx="98">
                  <c:v>43990</c:v>
                </c:pt>
                <c:pt idx="99">
                  <c:v>43991</c:v>
                </c:pt>
                <c:pt idx="100">
                  <c:v>43992</c:v>
                </c:pt>
                <c:pt idx="101">
                  <c:v>43993</c:v>
                </c:pt>
                <c:pt idx="102">
                  <c:v>43994</c:v>
                </c:pt>
                <c:pt idx="103">
                  <c:v>43995</c:v>
                </c:pt>
                <c:pt idx="104">
                  <c:v>43996</c:v>
                </c:pt>
                <c:pt idx="105">
                  <c:v>43997</c:v>
                </c:pt>
                <c:pt idx="106">
                  <c:v>43998</c:v>
                </c:pt>
                <c:pt idx="107">
                  <c:v>43999</c:v>
                </c:pt>
                <c:pt idx="108">
                  <c:v>44000</c:v>
                </c:pt>
                <c:pt idx="109">
                  <c:v>44001</c:v>
                </c:pt>
                <c:pt idx="110">
                  <c:v>44002</c:v>
                </c:pt>
                <c:pt idx="111">
                  <c:v>44003</c:v>
                </c:pt>
                <c:pt idx="112">
                  <c:v>44004</c:v>
                </c:pt>
                <c:pt idx="113">
                  <c:v>44005</c:v>
                </c:pt>
                <c:pt idx="114">
                  <c:v>44006</c:v>
                </c:pt>
                <c:pt idx="115">
                  <c:v>44007</c:v>
                </c:pt>
                <c:pt idx="116">
                  <c:v>44008</c:v>
                </c:pt>
                <c:pt idx="117">
                  <c:v>44009</c:v>
                </c:pt>
                <c:pt idx="118">
                  <c:v>44010</c:v>
                </c:pt>
                <c:pt idx="119">
                  <c:v>44011</c:v>
                </c:pt>
                <c:pt idx="120">
                  <c:v>44012</c:v>
                </c:pt>
                <c:pt idx="121">
                  <c:v>44013</c:v>
                </c:pt>
                <c:pt idx="122">
                  <c:v>44014</c:v>
                </c:pt>
                <c:pt idx="123">
                  <c:v>44015</c:v>
                </c:pt>
                <c:pt idx="124">
                  <c:v>44016</c:v>
                </c:pt>
                <c:pt idx="125">
                  <c:v>44017</c:v>
                </c:pt>
                <c:pt idx="126">
                  <c:v>44018</c:v>
                </c:pt>
                <c:pt idx="127">
                  <c:v>44019</c:v>
                </c:pt>
                <c:pt idx="128">
                  <c:v>44020</c:v>
                </c:pt>
                <c:pt idx="129">
                  <c:v>44021</c:v>
                </c:pt>
                <c:pt idx="130">
                  <c:v>44022</c:v>
                </c:pt>
                <c:pt idx="131">
                  <c:v>44023</c:v>
                </c:pt>
                <c:pt idx="132">
                  <c:v>44024</c:v>
                </c:pt>
                <c:pt idx="133">
                  <c:v>44025</c:v>
                </c:pt>
                <c:pt idx="134">
                  <c:v>44026</c:v>
                </c:pt>
                <c:pt idx="135">
                  <c:v>44027</c:v>
                </c:pt>
                <c:pt idx="136">
                  <c:v>44028</c:v>
                </c:pt>
                <c:pt idx="137">
                  <c:v>44029</c:v>
                </c:pt>
                <c:pt idx="138">
                  <c:v>44030</c:v>
                </c:pt>
                <c:pt idx="139">
                  <c:v>44031</c:v>
                </c:pt>
                <c:pt idx="140">
                  <c:v>44032</c:v>
                </c:pt>
                <c:pt idx="141">
                  <c:v>44033</c:v>
                </c:pt>
                <c:pt idx="142">
                  <c:v>44034</c:v>
                </c:pt>
                <c:pt idx="143">
                  <c:v>44035</c:v>
                </c:pt>
                <c:pt idx="144">
                  <c:v>44036</c:v>
                </c:pt>
                <c:pt idx="145">
                  <c:v>44037</c:v>
                </c:pt>
                <c:pt idx="146">
                  <c:v>44038</c:v>
                </c:pt>
                <c:pt idx="147">
                  <c:v>44039</c:v>
                </c:pt>
                <c:pt idx="148">
                  <c:v>44040</c:v>
                </c:pt>
                <c:pt idx="149">
                  <c:v>44041</c:v>
                </c:pt>
                <c:pt idx="150">
                  <c:v>44042</c:v>
                </c:pt>
                <c:pt idx="151">
                  <c:v>44043</c:v>
                </c:pt>
                <c:pt idx="152">
                  <c:v>44044</c:v>
                </c:pt>
                <c:pt idx="153">
                  <c:v>44045</c:v>
                </c:pt>
                <c:pt idx="154">
                  <c:v>44046</c:v>
                </c:pt>
                <c:pt idx="155">
                  <c:v>44047</c:v>
                </c:pt>
                <c:pt idx="156">
                  <c:v>44048</c:v>
                </c:pt>
                <c:pt idx="157">
                  <c:v>44049</c:v>
                </c:pt>
                <c:pt idx="158">
                  <c:v>44050</c:v>
                </c:pt>
                <c:pt idx="159">
                  <c:v>44051</c:v>
                </c:pt>
                <c:pt idx="160">
                  <c:v>44052</c:v>
                </c:pt>
                <c:pt idx="161">
                  <c:v>44053</c:v>
                </c:pt>
                <c:pt idx="162">
                  <c:v>44054</c:v>
                </c:pt>
                <c:pt idx="163">
                  <c:v>44055</c:v>
                </c:pt>
                <c:pt idx="164">
                  <c:v>44056</c:v>
                </c:pt>
                <c:pt idx="165">
                  <c:v>44057</c:v>
                </c:pt>
                <c:pt idx="166">
                  <c:v>44058</c:v>
                </c:pt>
                <c:pt idx="167">
                  <c:v>44059</c:v>
                </c:pt>
                <c:pt idx="168">
                  <c:v>44060</c:v>
                </c:pt>
                <c:pt idx="169">
                  <c:v>44061</c:v>
                </c:pt>
                <c:pt idx="170">
                  <c:v>44062</c:v>
                </c:pt>
                <c:pt idx="171">
                  <c:v>44063</c:v>
                </c:pt>
                <c:pt idx="172">
                  <c:v>44064</c:v>
                </c:pt>
                <c:pt idx="173">
                  <c:v>44065</c:v>
                </c:pt>
                <c:pt idx="174">
                  <c:v>44066</c:v>
                </c:pt>
                <c:pt idx="175">
                  <c:v>44067</c:v>
                </c:pt>
                <c:pt idx="176">
                  <c:v>44068</c:v>
                </c:pt>
                <c:pt idx="177">
                  <c:v>44069</c:v>
                </c:pt>
                <c:pt idx="178">
                  <c:v>44070</c:v>
                </c:pt>
                <c:pt idx="179">
                  <c:v>44071</c:v>
                </c:pt>
                <c:pt idx="180">
                  <c:v>44072</c:v>
                </c:pt>
                <c:pt idx="181">
                  <c:v>44073</c:v>
                </c:pt>
                <c:pt idx="182">
                  <c:v>44074</c:v>
                </c:pt>
                <c:pt idx="183">
                  <c:v>44075</c:v>
                </c:pt>
                <c:pt idx="184">
                  <c:v>44076</c:v>
                </c:pt>
                <c:pt idx="185">
                  <c:v>44077</c:v>
                </c:pt>
                <c:pt idx="186">
                  <c:v>44078</c:v>
                </c:pt>
                <c:pt idx="187">
                  <c:v>44079</c:v>
                </c:pt>
                <c:pt idx="188">
                  <c:v>44080</c:v>
                </c:pt>
                <c:pt idx="189">
                  <c:v>44081</c:v>
                </c:pt>
                <c:pt idx="190">
                  <c:v>44082</c:v>
                </c:pt>
                <c:pt idx="191">
                  <c:v>44083</c:v>
                </c:pt>
                <c:pt idx="192">
                  <c:v>44084</c:v>
                </c:pt>
                <c:pt idx="193">
                  <c:v>44085</c:v>
                </c:pt>
                <c:pt idx="194">
                  <c:v>44086</c:v>
                </c:pt>
                <c:pt idx="195">
                  <c:v>44087</c:v>
                </c:pt>
                <c:pt idx="196">
                  <c:v>44088</c:v>
                </c:pt>
                <c:pt idx="197">
                  <c:v>44089</c:v>
                </c:pt>
                <c:pt idx="198">
                  <c:v>44090</c:v>
                </c:pt>
                <c:pt idx="199">
                  <c:v>44091</c:v>
                </c:pt>
                <c:pt idx="200">
                  <c:v>44092</c:v>
                </c:pt>
                <c:pt idx="201">
                  <c:v>44093</c:v>
                </c:pt>
                <c:pt idx="202">
                  <c:v>44094</c:v>
                </c:pt>
                <c:pt idx="203">
                  <c:v>44095</c:v>
                </c:pt>
                <c:pt idx="204">
                  <c:v>44096</c:v>
                </c:pt>
                <c:pt idx="205">
                  <c:v>44097</c:v>
                </c:pt>
                <c:pt idx="206">
                  <c:v>44098</c:v>
                </c:pt>
                <c:pt idx="207">
                  <c:v>44099</c:v>
                </c:pt>
                <c:pt idx="208">
                  <c:v>44100</c:v>
                </c:pt>
                <c:pt idx="209">
                  <c:v>44101</c:v>
                </c:pt>
                <c:pt idx="210">
                  <c:v>44102</c:v>
                </c:pt>
                <c:pt idx="211">
                  <c:v>44103</c:v>
                </c:pt>
                <c:pt idx="212">
                  <c:v>44104</c:v>
                </c:pt>
                <c:pt idx="213">
                  <c:v>44105</c:v>
                </c:pt>
                <c:pt idx="214">
                  <c:v>44106</c:v>
                </c:pt>
                <c:pt idx="215">
                  <c:v>44107</c:v>
                </c:pt>
                <c:pt idx="216">
                  <c:v>44108</c:v>
                </c:pt>
                <c:pt idx="217">
                  <c:v>44109</c:v>
                </c:pt>
                <c:pt idx="218">
                  <c:v>44110</c:v>
                </c:pt>
                <c:pt idx="219">
                  <c:v>44111</c:v>
                </c:pt>
                <c:pt idx="220">
                  <c:v>44112</c:v>
                </c:pt>
                <c:pt idx="221">
                  <c:v>44113</c:v>
                </c:pt>
                <c:pt idx="222">
                  <c:v>44114</c:v>
                </c:pt>
                <c:pt idx="223">
                  <c:v>44115</c:v>
                </c:pt>
                <c:pt idx="224">
                  <c:v>44116</c:v>
                </c:pt>
                <c:pt idx="225">
                  <c:v>44117</c:v>
                </c:pt>
                <c:pt idx="226">
                  <c:v>44118</c:v>
                </c:pt>
                <c:pt idx="227">
                  <c:v>44119</c:v>
                </c:pt>
                <c:pt idx="228">
                  <c:v>44120</c:v>
                </c:pt>
                <c:pt idx="229">
                  <c:v>44121</c:v>
                </c:pt>
                <c:pt idx="230">
                  <c:v>44122</c:v>
                </c:pt>
                <c:pt idx="231">
                  <c:v>44123</c:v>
                </c:pt>
                <c:pt idx="232">
                  <c:v>44124</c:v>
                </c:pt>
                <c:pt idx="233">
                  <c:v>44125</c:v>
                </c:pt>
                <c:pt idx="234">
                  <c:v>44126</c:v>
                </c:pt>
                <c:pt idx="235">
                  <c:v>44127</c:v>
                </c:pt>
                <c:pt idx="236">
                  <c:v>44128</c:v>
                </c:pt>
                <c:pt idx="237">
                  <c:v>44129</c:v>
                </c:pt>
                <c:pt idx="238">
                  <c:v>44130</c:v>
                </c:pt>
                <c:pt idx="239">
                  <c:v>44131</c:v>
                </c:pt>
                <c:pt idx="240">
                  <c:v>44132</c:v>
                </c:pt>
                <c:pt idx="241">
                  <c:v>44133</c:v>
                </c:pt>
                <c:pt idx="242">
                  <c:v>44134</c:v>
                </c:pt>
                <c:pt idx="243">
                  <c:v>44135</c:v>
                </c:pt>
                <c:pt idx="244">
                  <c:v>44136</c:v>
                </c:pt>
                <c:pt idx="245">
                  <c:v>44137</c:v>
                </c:pt>
                <c:pt idx="246">
                  <c:v>44138</c:v>
                </c:pt>
                <c:pt idx="247">
                  <c:v>44139</c:v>
                </c:pt>
                <c:pt idx="248">
                  <c:v>44140</c:v>
                </c:pt>
                <c:pt idx="249">
                  <c:v>44141</c:v>
                </c:pt>
                <c:pt idx="250">
                  <c:v>44142</c:v>
                </c:pt>
                <c:pt idx="251">
                  <c:v>44143</c:v>
                </c:pt>
                <c:pt idx="252">
                  <c:v>44144</c:v>
                </c:pt>
                <c:pt idx="253">
                  <c:v>44145</c:v>
                </c:pt>
                <c:pt idx="254">
                  <c:v>44146</c:v>
                </c:pt>
                <c:pt idx="255">
                  <c:v>44147</c:v>
                </c:pt>
                <c:pt idx="256">
                  <c:v>44148</c:v>
                </c:pt>
                <c:pt idx="257">
                  <c:v>44149</c:v>
                </c:pt>
                <c:pt idx="258">
                  <c:v>44150</c:v>
                </c:pt>
                <c:pt idx="259">
                  <c:v>44151</c:v>
                </c:pt>
                <c:pt idx="260">
                  <c:v>44152</c:v>
                </c:pt>
                <c:pt idx="261">
                  <c:v>44153</c:v>
                </c:pt>
                <c:pt idx="262">
                  <c:v>44154</c:v>
                </c:pt>
                <c:pt idx="263">
                  <c:v>44155</c:v>
                </c:pt>
                <c:pt idx="264">
                  <c:v>44156</c:v>
                </c:pt>
                <c:pt idx="265">
                  <c:v>44157</c:v>
                </c:pt>
                <c:pt idx="266">
                  <c:v>44158</c:v>
                </c:pt>
                <c:pt idx="267">
                  <c:v>44159</c:v>
                </c:pt>
                <c:pt idx="268">
                  <c:v>44160</c:v>
                </c:pt>
                <c:pt idx="269">
                  <c:v>44161</c:v>
                </c:pt>
                <c:pt idx="270">
                  <c:v>44162</c:v>
                </c:pt>
                <c:pt idx="271">
                  <c:v>44163</c:v>
                </c:pt>
                <c:pt idx="272">
                  <c:v>44164</c:v>
                </c:pt>
                <c:pt idx="273">
                  <c:v>44165</c:v>
                </c:pt>
                <c:pt idx="274">
                  <c:v>44166</c:v>
                </c:pt>
                <c:pt idx="275">
                  <c:v>44167</c:v>
                </c:pt>
                <c:pt idx="276">
                  <c:v>44168</c:v>
                </c:pt>
                <c:pt idx="277">
                  <c:v>44169</c:v>
                </c:pt>
                <c:pt idx="278">
                  <c:v>44170</c:v>
                </c:pt>
                <c:pt idx="279">
                  <c:v>44171</c:v>
                </c:pt>
                <c:pt idx="280">
                  <c:v>44172</c:v>
                </c:pt>
                <c:pt idx="281">
                  <c:v>44173</c:v>
                </c:pt>
                <c:pt idx="282">
                  <c:v>44174</c:v>
                </c:pt>
                <c:pt idx="283">
                  <c:v>44175</c:v>
                </c:pt>
                <c:pt idx="284">
                  <c:v>44176</c:v>
                </c:pt>
                <c:pt idx="285">
                  <c:v>44177</c:v>
                </c:pt>
                <c:pt idx="286">
                  <c:v>44178</c:v>
                </c:pt>
                <c:pt idx="287">
                  <c:v>44179</c:v>
                </c:pt>
                <c:pt idx="288">
                  <c:v>44180</c:v>
                </c:pt>
                <c:pt idx="289">
                  <c:v>44181</c:v>
                </c:pt>
                <c:pt idx="290">
                  <c:v>44182</c:v>
                </c:pt>
                <c:pt idx="291">
                  <c:v>44183</c:v>
                </c:pt>
                <c:pt idx="292">
                  <c:v>44184</c:v>
                </c:pt>
                <c:pt idx="293">
                  <c:v>44185</c:v>
                </c:pt>
                <c:pt idx="294">
                  <c:v>44186</c:v>
                </c:pt>
                <c:pt idx="295">
                  <c:v>44187</c:v>
                </c:pt>
                <c:pt idx="296">
                  <c:v>44188</c:v>
                </c:pt>
                <c:pt idx="297">
                  <c:v>44189</c:v>
                </c:pt>
                <c:pt idx="298">
                  <c:v>44190</c:v>
                </c:pt>
                <c:pt idx="299">
                  <c:v>44191</c:v>
                </c:pt>
                <c:pt idx="300">
                  <c:v>44192</c:v>
                </c:pt>
                <c:pt idx="301">
                  <c:v>44193</c:v>
                </c:pt>
                <c:pt idx="302">
                  <c:v>44194</c:v>
                </c:pt>
                <c:pt idx="303">
                  <c:v>44195</c:v>
                </c:pt>
                <c:pt idx="304">
                  <c:v>44196</c:v>
                </c:pt>
                <c:pt idx="305">
                  <c:v>44197</c:v>
                </c:pt>
                <c:pt idx="306">
                  <c:v>44198</c:v>
                </c:pt>
                <c:pt idx="307">
                  <c:v>44199</c:v>
                </c:pt>
                <c:pt idx="308">
                  <c:v>44200</c:v>
                </c:pt>
                <c:pt idx="309">
                  <c:v>44201</c:v>
                </c:pt>
                <c:pt idx="310">
                  <c:v>44202</c:v>
                </c:pt>
                <c:pt idx="311">
                  <c:v>44203</c:v>
                </c:pt>
                <c:pt idx="312">
                  <c:v>44204</c:v>
                </c:pt>
                <c:pt idx="313">
                  <c:v>44205</c:v>
                </c:pt>
                <c:pt idx="314">
                  <c:v>44206</c:v>
                </c:pt>
                <c:pt idx="315">
                  <c:v>44207</c:v>
                </c:pt>
                <c:pt idx="316">
                  <c:v>44208</c:v>
                </c:pt>
                <c:pt idx="317">
                  <c:v>44209</c:v>
                </c:pt>
                <c:pt idx="318">
                  <c:v>44210</c:v>
                </c:pt>
                <c:pt idx="319">
                  <c:v>44211</c:v>
                </c:pt>
                <c:pt idx="320">
                  <c:v>44212</c:v>
                </c:pt>
                <c:pt idx="321">
                  <c:v>44213</c:v>
                </c:pt>
                <c:pt idx="322">
                  <c:v>44214</c:v>
                </c:pt>
                <c:pt idx="323">
                  <c:v>44215</c:v>
                </c:pt>
                <c:pt idx="324">
                  <c:v>44216</c:v>
                </c:pt>
                <c:pt idx="325">
                  <c:v>44217</c:v>
                </c:pt>
                <c:pt idx="326">
                  <c:v>44218</c:v>
                </c:pt>
                <c:pt idx="327">
                  <c:v>44219</c:v>
                </c:pt>
                <c:pt idx="328">
                  <c:v>44220</c:v>
                </c:pt>
                <c:pt idx="329">
                  <c:v>44221</c:v>
                </c:pt>
                <c:pt idx="330">
                  <c:v>44222</c:v>
                </c:pt>
                <c:pt idx="331">
                  <c:v>44223</c:v>
                </c:pt>
                <c:pt idx="332">
                  <c:v>44224</c:v>
                </c:pt>
                <c:pt idx="333">
                  <c:v>44225</c:v>
                </c:pt>
                <c:pt idx="334">
                  <c:v>44226</c:v>
                </c:pt>
                <c:pt idx="335">
                  <c:v>44227</c:v>
                </c:pt>
                <c:pt idx="336">
                  <c:v>44228</c:v>
                </c:pt>
                <c:pt idx="337">
                  <c:v>44229</c:v>
                </c:pt>
                <c:pt idx="338">
                  <c:v>44230</c:v>
                </c:pt>
                <c:pt idx="339">
                  <c:v>44231</c:v>
                </c:pt>
                <c:pt idx="340">
                  <c:v>44232</c:v>
                </c:pt>
                <c:pt idx="341">
                  <c:v>44233</c:v>
                </c:pt>
                <c:pt idx="342">
                  <c:v>44234</c:v>
                </c:pt>
                <c:pt idx="343">
                  <c:v>44235</c:v>
                </c:pt>
                <c:pt idx="344">
                  <c:v>44236</c:v>
                </c:pt>
                <c:pt idx="345">
                  <c:v>44237</c:v>
                </c:pt>
                <c:pt idx="346">
                  <c:v>44238</c:v>
                </c:pt>
                <c:pt idx="347">
                  <c:v>44239</c:v>
                </c:pt>
                <c:pt idx="348">
                  <c:v>44240</c:v>
                </c:pt>
                <c:pt idx="349">
                  <c:v>44241</c:v>
                </c:pt>
                <c:pt idx="350">
                  <c:v>44242</c:v>
                </c:pt>
                <c:pt idx="351">
                  <c:v>44243</c:v>
                </c:pt>
                <c:pt idx="352">
                  <c:v>44244</c:v>
                </c:pt>
                <c:pt idx="353">
                  <c:v>44245</c:v>
                </c:pt>
                <c:pt idx="354">
                  <c:v>44246</c:v>
                </c:pt>
                <c:pt idx="355">
                  <c:v>44247</c:v>
                </c:pt>
                <c:pt idx="356">
                  <c:v>44248</c:v>
                </c:pt>
                <c:pt idx="357">
                  <c:v>44249</c:v>
                </c:pt>
                <c:pt idx="358">
                  <c:v>44250</c:v>
                </c:pt>
                <c:pt idx="359">
                  <c:v>44251</c:v>
                </c:pt>
                <c:pt idx="360">
                  <c:v>44252</c:v>
                </c:pt>
                <c:pt idx="361">
                  <c:v>44253</c:v>
                </c:pt>
                <c:pt idx="362">
                  <c:v>44254</c:v>
                </c:pt>
                <c:pt idx="363">
                  <c:v>44255</c:v>
                </c:pt>
                <c:pt idx="364">
                  <c:v>44256</c:v>
                </c:pt>
                <c:pt idx="365">
                  <c:v>44257</c:v>
                </c:pt>
                <c:pt idx="366">
                  <c:v>44258</c:v>
                </c:pt>
                <c:pt idx="367">
                  <c:v>44259</c:v>
                </c:pt>
                <c:pt idx="368">
                  <c:v>44260</c:v>
                </c:pt>
                <c:pt idx="369">
                  <c:v>44261</c:v>
                </c:pt>
                <c:pt idx="370">
                  <c:v>44262</c:v>
                </c:pt>
                <c:pt idx="371">
                  <c:v>44263</c:v>
                </c:pt>
                <c:pt idx="372">
                  <c:v>44264</c:v>
                </c:pt>
                <c:pt idx="373">
                  <c:v>44265</c:v>
                </c:pt>
                <c:pt idx="374">
                  <c:v>44266</c:v>
                </c:pt>
                <c:pt idx="375">
                  <c:v>44267</c:v>
                </c:pt>
                <c:pt idx="376">
                  <c:v>44268</c:v>
                </c:pt>
                <c:pt idx="377">
                  <c:v>44269</c:v>
                </c:pt>
                <c:pt idx="378">
                  <c:v>44270</c:v>
                </c:pt>
                <c:pt idx="379">
                  <c:v>44271</c:v>
                </c:pt>
                <c:pt idx="380">
                  <c:v>44272</c:v>
                </c:pt>
                <c:pt idx="381">
                  <c:v>44273</c:v>
                </c:pt>
                <c:pt idx="382">
                  <c:v>44274</c:v>
                </c:pt>
                <c:pt idx="383">
                  <c:v>44275</c:v>
                </c:pt>
                <c:pt idx="384">
                  <c:v>44276</c:v>
                </c:pt>
                <c:pt idx="385">
                  <c:v>44277</c:v>
                </c:pt>
                <c:pt idx="386">
                  <c:v>44278</c:v>
                </c:pt>
                <c:pt idx="387">
                  <c:v>44279</c:v>
                </c:pt>
                <c:pt idx="388">
                  <c:v>44280</c:v>
                </c:pt>
                <c:pt idx="389">
                  <c:v>44281</c:v>
                </c:pt>
                <c:pt idx="390">
                  <c:v>44282</c:v>
                </c:pt>
                <c:pt idx="391">
                  <c:v>44283</c:v>
                </c:pt>
                <c:pt idx="392">
                  <c:v>44284</c:v>
                </c:pt>
                <c:pt idx="393">
                  <c:v>44285</c:v>
                </c:pt>
                <c:pt idx="394">
                  <c:v>44286</c:v>
                </c:pt>
                <c:pt idx="395">
                  <c:v>44287</c:v>
                </c:pt>
                <c:pt idx="396">
                  <c:v>44288</c:v>
                </c:pt>
                <c:pt idx="397">
                  <c:v>44289</c:v>
                </c:pt>
                <c:pt idx="398">
                  <c:v>44290</c:v>
                </c:pt>
                <c:pt idx="399">
                  <c:v>44291</c:v>
                </c:pt>
                <c:pt idx="400">
                  <c:v>44292</c:v>
                </c:pt>
                <c:pt idx="401">
                  <c:v>44293</c:v>
                </c:pt>
                <c:pt idx="402">
                  <c:v>44294</c:v>
                </c:pt>
                <c:pt idx="403">
                  <c:v>44295</c:v>
                </c:pt>
                <c:pt idx="404">
                  <c:v>44296</c:v>
                </c:pt>
                <c:pt idx="405">
                  <c:v>44297</c:v>
                </c:pt>
                <c:pt idx="406">
                  <c:v>44298</c:v>
                </c:pt>
                <c:pt idx="407">
                  <c:v>44299</c:v>
                </c:pt>
                <c:pt idx="408">
                  <c:v>44300</c:v>
                </c:pt>
                <c:pt idx="409">
                  <c:v>44301</c:v>
                </c:pt>
                <c:pt idx="410">
                  <c:v>44302</c:v>
                </c:pt>
                <c:pt idx="411">
                  <c:v>44303</c:v>
                </c:pt>
                <c:pt idx="412">
                  <c:v>44304</c:v>
                </c:pt>
                <c:pt idx="413">
                  <c:v>44305</c:v>
                </c:pt>
                <c:pt idx="414">
                  <c:v>44306</c:v>
                </c:pt>
                <c:pt idx="415">
                  <c:v>44307</c:v>
                </c:pt>
                <c:pt idx="416">
                  <c:v>44308</c:v>
                </c:pt>
                <c:pt idx="417">
                  <c:v>44309</c:v>
                </c:pt>
                <c:pt idx="418">
                  <c:v>44310</c:v>
                </c:pt>
                <c:pt idx="419">
                  <c:v>44311</c:v>
                </c:pt>
                <c:pt idx="420">
                  <c:v>44312</c:v>
                </c:pt>
                <c:pt idx="421">
                  <c:v>44313</c:v>
                </c:pt>
                <c:pt idx="422">
                  <c:v>44314</c:v>
                </c:pt>
                <c:pt idx="423">
                  <c:v>44315</c:v>
                </c:pt>
                <c:pt idx="424">
                  <c:v>44316</c:v>
                </c:pt>
                <c:pt idx="425">
                  <c:v>44317</c:v>
                </c:pt>
                <c:pt idx="426">
                  <c:v>44318</c:v>
                </c:pt>
                <c:pt idx="427">
                  <c:v>44319</c:v>
                </c:pt>
                <c:pt idx="428">
                  <c:v>44320</c:v>
                </c:pt>
                <c:pt idx="429">
                  <c:v>44321</c:v>
                </c:pt>
                <c:pt idx="430">
                  <c:v>44322</c:v>
                </c:pt>
                <c:pt idx="431">
                  <c:v>44323</c:v>
                </c:pt>
                <c:pt idx="432">
                  <c:v>44324</c:v>
                </c:pt>
                <c:pt idx="433">
                  <c:v>44325</c:v>
                </c:pt>
                <c:pt idx="434">
                  <c:v>44326</c:v>
                </c:pt>
                <c:pt idx="435">
                  <c:v>44327</c:v>
                </c:pt>
                <c:pt idx="436">
                  <c:v>44328</c:v>
                </c:pt>
                <c:pt idx="437">
                  <c:v>44329</c:v>
                </c:pt>
                <c:pt idx="438">
                  <c:v>44330</c:v>
                </c:pt>
                <c:pt idx="439">
                  <c:v>44331</c:v>
                </c:pt>
                <c:pt idx="440">
                  <c:v>44332</c:v>
                </c:pt>
                <c:pt idx="441">
                  <c:v>44333</c:v>
                </c:pt>
                <c:pt idx="442">
                  <c:v>44334</c:v>
                </c:pt>
                <c:pt idx="443">
                  <c:v>44335</c:v>
                </c:pt>
                <c:pt idx="444">
                  <c:v>44336</c:v>
                </c:pt>
                <c:pt idx="445">
                  <c:v>44337</c:v>
                </c:pt>
                <c:pt idx="446">
                  <c:v>44338</c:v>
                </c:pt>
                <c:pt idx="447">
                  <c:v>44339</c:v>
                </c:pt>
                <c:pt idx="448">
                  <c:v>44340</c:v>
                </c:pt>
                <c:pt idx="449">
                  <c:v>44341</c:v>
                </c:pt>
                <c:pt idx="450">
                  <c:v>44342</c:v>
                </c:pt>
                <c:pt idx="451">
                  <c:v>44343</c:v>
                </c:pt>
                <c:pt idx="452">
                  <c:v>44344</c:v>
                </c:pt>
                <c:pt idx="453">
                  <c:v>44345</c:v>
                </c:pt>
                <c:pt idx="454">
                  <c:v>44346</c:v>
                </c:pt>
                <c:pt idx="455">
                  <c:v>44347</c:v>
                </c:pt>
                <c:pt idx="456">
                  <c:v>44348</c:v>
                </c:pt>
                <c:pt idx="457">
                  <c:v>44349</c:v>
                </c:pt>
                <c:pt idx="458">
                  <c:v>44350</c:v>
                </c:pt>
                <c:pt idx="459">
                  <c:v>44351</c:v>
                </c:pt>
                <c:pt idx="460">
                  <c:v>44352</c:v>
                </c:pt>
                <c:pt idx="461">
                  <c:v>44353</c:v>
                </c:pt>
                <c:pt idx="462">
                  <c:v>44354</c:v>
                </c:pt>
                <c:pt idx="463">
                  <c:v>44355</c:v>
                </c:pt>
                <c:pt idx="464">
                  <c:v>44356</c:v>
                </c:pt>
                <c:pt idx="465">
                  <c:v>44357</c:v>
                </c:pt>
                <c:pt idx="466">
                  <c:v>44358</c:v>
                </c:pt>
                <c:pt idx="467">
                  <c:v>44359</c:v>
                </c:pt>
                <c:pt idx="468">
                  <c:v>44360</c:v>
                </c:pt>
                <c:pt idx="469">
                  <c:v>44361</c:v>
                </c:pt>
                <c:pt idx="470">
                  <c:v>44362</c:v>
                </c:pt>
                <c:pt idx="471">
                  <c:v>44363</c:v>
                </c:pt>
                <c:pt idx="472">
                  <c:v>44364</c:v>
                </c:pt>
                <c:pt idx="473">
                  <c:v>44365</c:v>
                </c:pt>
                <c:pt idx="474">
                  <c:v>44366</c:v>
                </c:pt>
                <c:pt idx="475">
                  <c:v>44367</c:v>
                </c:pt>
                <c:pt idx="476">
                  <c:v>44368</c:v>
                </c:pt>
                <c:pt idx="477">
                  <c:v>44369</c:v>
                </c:pt>
                <c:pt idx="478">
                  <c:v>44370</c:v>
                </c:pt>
                <c:pt idx="479">
                  <c:v>44371</c:v>
                </c:pt>
                <c:pt idx="480">
                  <c:v>44372</c:v>
                </c:pt>
                <c:pt idx="481">
                  <c:v>44373</c:v>
                </c:pt>
                <c:pt idx="482">
                  <c:v>44374</c:v>
                </c:pt>
                <c:pt idx="483">
                  <c:v>44375</c:v>
                </c:pt>
                <c:pt idx="484">
                  <c:v>44376</c:v>
                </c:pt>
                <c:pt idx="485">
                  <c:v>44377</c:v>
                </c:pt>
                <c:pt idx="486">
                  <c:v>44378</c:v>
                </c:pt>
                <c:pt idx="487">
                  <c:v>44379</c:v>
                </c:pt>
                <c:pt idx="488">
                  <c:v>44380</c:v>
                </c:pt>
                <c:pt idx="489">
                  <c:v>44381</c:v>
                </c:pt>
                <c:pt idx="490">
                  <c:v>44382</c:v>
                </c:pt>
                <c:pt idx="491">
                  <c:v>44383</c:v>
                </c:pt>
                <c:pt idx="492">
                  <c:v>44384</c:v>
                </c:pt>
                <c:pt idx="493">
                  <c:v>44385</c:v>
                </c:pt>
                <c:pt idx="494">
                  <c:v>44386</c:v>
                </c:pt>
                <c:pt idx="495">
                  <c:v>44387</c:v>
                </c:pt>
                <c:pt idx="496">
                  <c:v>44388</c:v>
                </c:pt>
                <c:pt idx="497">
                  <c:v>44389</c:v>
                </c:pt>
                <c:pt idx="498">
                  <c:v>44390</c:v>
                </c:pt>
                <c:pt idx="499">
                  <c:v>44391</c:v>
                </c:pt>
                <c:pt idx="500">
                  <c:v>44392</c:v>
                </c:pt>
                <c:pt idx="501">
                  <c:v>44393</c:v>
                </c:pt>
                <c:pt idx="502">
                  <c:v>44394</c:v>
                </c:pt>
                <c:pt idx="503">
                  <c:v>44395</c:v>
                </c:pt>
                <c:pt idx="504">
                  <c:v>44396</c:v>
                </c:pt>
                <c:pt idx="505">
                  <c:v>44397</c:v>
                </c:pt>
                <c:pt idx="506">
                  <c:v>44398</c:v>
                </c:pt>
                <c:pt idx="507">
                  <c:v>44399</c:v>
                </c:pt>
                <c:pt idx="508">
                  <c:v>44400</c:v>
                </c:pt>
                <c:pt idx="509">
                  <c:v>44401</c:v>
                </c:pt>
                <c:pt idx="510">
                  <c:v>44402</c:v>
                </c:pt>
                <c:pt idx="511">
                  <c:v>44403</c:v>
                </c:pt>
                <c:pt idx="512">
                  <c:v>44404</c:v>
                </c:pt>
                <c:pt idx="513">
                  <c:v>44405</c:v>
                </c:pt>
                <c:pt idx="514">
                  <c:v>44406</c:v>
                </c:pt>
                <c:pt idx="515">
                  <c:v>44407</c:v>
                </c:pt>
                <c:pt idx="516">
                  <c:v>44408</c:v>
                </c:pt>
                <c:pt idx="517">
                  <c:v>44409</c:v>
                </c:pt>
                <c:pt idx="518">
                  <c:v>44410</c:v>
                </c:pt>
                <c:pt idx="519">
                  <c:v>44411</c:v>
                </c:pt>
                <c:pt idx="520">
                  <c:v>44412</c:v>
                </c:pt>
                <c:pt idx="521">
                  <c:v>44413</c:v>
                </c:pt>
                <c:pt idx="522">
                  <c:v>44414</c:v>
                </c:pt>
                <c:pt idx="523">
                  <c:v>44415</c:v>
                </c:pt>
                <c:pt idx="524">
                  <c:v>44416</c:v>
                </c:pt>
                <c:pt idx="525">
                  <c:v>44417</c:v>
                </c:pt>
                <c:pt idx="526">
                  <c:v>44418</c:v>
                </c:pt>
                <c:pt idx="527">
                  <c:v>44419</c:v>
                </c:pt>
                <c:pt idx="528">
                  <c:v>44420</c:v>
                </c:pt>
                <c:pt idx="529">
                  <c:v>44421</c:v>
                </c:pt>
                <c:pt idx="530">
                  <c:v>44422</c:v>
                </c:pt>
                <c:pt idx="531">
                  <c:v>44423</c:v>
                </c:pt>
                <c:pt idx="532">
                  <c:v>44424</c:v>
                </c:pt>
                <c:pt idx="533">
                  <c:v>44425</c:v>
                </c:pt>
                <c:pt idx="534">
                  <c:v>44426</c:v>
                </c:pt>
                <c:pt idx="535">
                  <c:v>44427</c:v>
                </c:pt>
                <c:pt idx="536">
                  <c:v>44428</c:v>
                </c:pt>
                <c:pt idx="537">
                  <c:v>44429</c:v>
                </c:pt>
                <c:pt idx="538">
                  <c:v>44430</c:v>
                </c:pt>
                <c:pt idx="539">
                  <c:v>44431</c:v>
                </c:pt>
                <c:pt idx="540">
                  <c:v>44432</c:v>
                </c:pt>
                <c:pt idx="541">
                  <c:v>44433</c:v>
                </c:pt>
                <c:pt idx="542">
                  <c:v>44434</c:v>
                </c:pt>
                <c:pt idx="543">
                  <c:v>44435</c:v>
                </c:pt>
                <c:pt idx="544">
                  <c:v>44436</c:v>
                </c:pt>
                <c:pt idx="545">
                  <c:v>44437</c:v>
                </c:pt>
                <c:pt idx="546">
                  <c:v>44438</c:v>
                </c:pt>
                <c:pt idx="547">
                  <c:v>44439</c:v>
                </c:pt>
                <c:pt idx="548">
                  <c:v>44440</c:v>
                </c:pt>
                <c:pt idx="549">
                  <c:v>44441</c:v>
                </c:pt>
                <c:pt idx="550">
                  <c:v>44442</c:v>
                </c:pt>
                <c:pt idx="551">
                  <c:v>44443</c:v>
                </c:pt>
                <c:pt idx="552">
                  <c:v>44444</c:v>
                </c:pt>
                <c:pt idx="553">
                  <c:v>44445</c:v>
                </c:pt>
                <c:pt idx="554">
                  <c:v>44446</c:v>
                </c:pt>
                <c:pt idx="555">
                  <c:v>44447</c:v>
                </c:pt>
                <c:pt idx="556">
                  <c:v>44448</c:v>
                </c:pt>
                <c:pt idx="557">
                  <c:v>44449</c:v>
                </c:pt>
                <c:pt idx="558">
                  <c:v>44450</c:v>
                </c:pt>
                <c:pt idx="559">
                  <c:v>44451</c:v>
                </c:pt>
                <c:pt idx="560">
                  <c:v>44452</c:v>
                </c:pt>
                <c:pt idx="561">
                  <c:v>44453</c:v>
                </c:pt>
                <c:pt idx="562">
                  <c:v>44454</c:v>
                </c:pt>
                <c:pt idx="563">
                  <c:v>44455</c:v>
                </c:pt>
                <c:pt idx="564">
                  <c:v>44456</c:v>
                </c:pt>
                <c:pt idx="565">
                  <c:v>44457</c:v>
                </c:pt>
                <c:pt idx="566">
                  <c:v>44458</c:v>
                </c:pt>
                <c:pt idx="567">
                  <c:v>44459</c:v>
                </c:pt>
                <c:pt idx="568">
                  <c:v>44460</c:v>
                </c:pt>
                <c:pt idx="569">
                  <c:v>44461</c:v>
                </c:pt>
                <c:pt idx="570">
                  <c:v>44462</c:v>
                </c:pt>
                <c:pt idx="571">
                  <c:v>44463</c:v>
                </c:pt>
                <c:pt idx="572">
                  <c:v>44464</c:v>
                </c:pt>
                <c:pt idx="573">
                  <c:v>44465</c:v>
                </c:pt>
                <c:pt idx="574">
                  <c:v>44466</c:v>
                </c:pt>
                <c:pt idx="575">
                  <c:v>44467</c:v>
                </c:pt>
                <c:pt idx="576">
                  <c:v>44468</c:v>
                </c:pt>
                <c:pt idx="577">
                  <c:v>44469</c:v>
                </c:pt>
                <c:pt idx="578">
                  <c:v>44470</c:v>
                </c:pt>
                <c:pt idx="579">
                  <c:v>44471</c:v>
                </c:pt>
                <c:pt idx="580">
                  <c:v>44472</c:v>
                </c:pt>
                <c:pt idx="581">
                  <c:v>44473</c:v>
                </c:pt>
                <c:pt idx="582">
                  <c:v>44474</c:v>
                </c:pt>
                <c:pt idx="583">
                  <c:v>44475</c:v>
                </c:pt>
                <c:pt idx="584">
                  <c:v>44476</c:v>
                </c:pt>
                <c:pt idx="585">
                  <c:v>44477</c:v>
                </c:pt>
                <c:pt idx="586">
                  <c:v>44478</c:v>
                </c:pt>
                <c:pt idx="587">
                  <c:v>44479</c:v>
                </c:pt>
                <c:pt idx="588">
                  <c:v>44480</c:v>
                </c:pt>
                <c:pt idx="589">
                  <c:v>44481</c:v>
                </c:pt>
                <c:pt idx="590">
                  <c:v>44482</c:v>
                </c:pt>
                <c:pt idx="591">
                  <c:v>44483</c:v>
                </c:pt>
                <c:pt idx="592">
                  <c:v>44484</c:v>
                </c:pt>
                <c:pt idx="593">
                  <c:v>44485</c:v>
                </c:pt>
                <c:pt idx="594">
                  <c:v>44486</c:v>
                </c:pt>
                <c:pt idx="595">
                  <c:v>44487</c:v>
                </c:pt>
                <c:pt idx="596">
                  <c:v>44488</c:v>
                </c:pt>
                <c:pt idx="597">
                  <c:v>44489</c:v>
                </c:pt>
                <c:pt idx="598">
                  <c:v>44490</c:v>
                </c:pt>
                <c:pt idx="599">
                  <c:v>44491</c:v>
                </c:pt>
                <c:pt idx="600">
                  <c:v>44492</c:v>
                </c:pt>
                <c:pt idx="601">
                  <c:v>44493</c:v>
                </c:pt>
                <c:pt idx="602">
                  <c:v>44494</c:v>
                </c:pt>
                <c:pt idx="603">
                  <c:v>44495</c:v>
                </c:pt>
                <c:pt idx="604">
                  <c:v>44496</c:v>
                </c:pt>
                <c:pt idx="605">
                  <c:v>44497</c:v>
                </c:pt>
                <c:pt idx="606">
                  <c:v>44498</c:v>
                </c:pt>
                <c:pt idx="607">
                  <c:v>44499</c:v>
                </c:pt>
                <c:pt idx="608">
                  <c:v>44500</c:v>
                </c:pt>
                <c:pt idx="609">
                  <c:v>44501</c:v>
                </c:pt>
                <c:pt idx="610">
                  <c:v>44502</c:v>
                </c:pt>
                <c:pt idx="611">
                  <c:v>44503</c:v>
                </c:pt>
                <c:pt idx="612">
                  <c:v>44504</c:v>
                </c:pt>
                <c:pt idx="613">
                  <c:v>44505</c:v>
                </c:pt>
                <c:pt idx="614">
                  <c:v>44506</c:v>
                </c:pt>
                <c:pt idx="615">
                  <c:v>44507</c:v>
                </c:pt>
                <c:pt idx="616">
                  <c:v>44508</c:v>
                </c:pt>
                <c:pt idx="617">
                  <c:v>44509</c:v>
                </c:pt>
                <c:pt idx="618">
                  <c:v>44510</c:v>
                </c:pt>
                <c:pt idx="619">
                  <c:v>44511</c:v>
                </c:pt>
                <c:pt idx="620">
                  <c:v>44512</c:v>
                </c:pt>
                <c:pt idx="621">
                  <c:v>44513</c:v>
                </c:pt>
                <c:pt idx="622">
                  <c:v>44514</c:v>
                </c:pt>
                <c:pt idx="623">
                  <c:v>44515</c:v>
                </c:pt>
                <c:pt idx="624">
                  <c:v>44516</c:v>
                </c:pt>
                <c:pt idx="625">
                  <c:v>44517</c:v>
                </c:pt>
                <c:pt idx="626">
                  <c:v>44518</c:v>
                </c:pt>
                <c:pt idx="627">
                  <c:v>44519</c:v>
                </c:pt>
                <c:pt idx="628">
                  <c:v>44520</c:v>
                </c:pt>
                <c:pt idx="629">
                  <c:v>44521</c:v>
                </c:pt>
                <c:pt idx="630">
                  <c:v>44522</c:v>
                </c:pt>
                <c:pt idx="631">
                  <c:v>44523</c:v>
                </c:pt>
                <c:pt idx="632">
                  <c:v>44524</c:v>
                </c:pt>
                <c:pt idx="633">
                  <c:v>44525</c:v>
                </c:pt>
                <c:pt idx="634">
                  <c:v>44526</c:v>
                </c:pt>
                <c:pt idx="635">
                  <c:v>44527</c:v>
                </c:pt>
                <c:pt idx="636">
                  <c:v>44528</c:v>
                </c:pt>
                <c:pt idx="637">
                  <c:v>44529</c:v>
                </c:pt>
                <c:pt idx="638">
                  <c:v>44530</c:v>
                </c:pt>
                <c:pt idx="639">
                  <c:v>44531</c:v>
                </c:pt>
                <c:pt idx="640">
                  <c:v>44532</c:v>
                </c:pt>
                <c:pt idx="641">
                  <c:v>44533</c:v>
                </c:pt>
                <c:pt idx="642">
                  <c:v>44534</c:v>
                </c:pt>
                <c:pt idx="643">
                  <c:v>44535</c:v>
                </c:pt>
                <c:pt idx="644">
                  <c:v>44536</c:v>
                </c:pt>
                <c:pt idx="645">
                  <c:v>44537</c:v>
                </c:pt>
                <c:pt idx="646">
                  <c:v>44538</c:v>
                </c:pt>
                <c:pt idx="647">
                  <c:v>44539</c:v>
                </c:pt>
                <c:pt idx="648">
                  <c:v>44540</c:v>
                </c:pt>
                <c:pt idx="649">
                  <c:v>44541</c:v>
                </c:pt>
                <c:pt idx="650">
                  <c:v>44542</c:v>
                </c:pt>
                <c:pt idx="651">
                  <c:v>44543</c:v>
                </c:pt>
                <c:pt idx="652">
                  <c:v>44544</c:v>
                </c:pt>
                <c:pt idx="653">
                  <c:v>44545</c:v>
                </c:pt>
                <c:pt idx="654">
                  <c:v>44546</c:v>
                </c:pt>
                <c:pt idx="655">
                  <c:v>44547</c:v>
                </c:pt>
                <c:pt idx="656">
                  <c:v>44548</c:v>
                </c:pt>
                <c:pt idx="657">
                  <c:v>44549</c:v>
                </c:pt>
                <c:pt idx="658">
                  <c:v>44550</c:v>
                </c:pt>
                <c:pt idx="659">
                  <c:v>44551</c:v>
                </c:pt>
                <c:pt idx="660">
                  <c:v>44552</c:v>
                </c:pt>
                <c:pt idx="661">
                  <c:v>44553</c:v>
                </c:pt>
                <c:pt idx="662">
                  <c:v>44554</c:v>
                </c:pt>
                <c:pt idx="663">
                  <c:v>44555</c:v>
                </c:pt>
                <c:pt idx="664">
                  <c:v>44556</c:v>
                </c:pt>
                <c:pt idx="665">
                  <c:v>44557</c:v>
                </c:pt>
                <c:pt idx="666">
                  <c:v>44558</c:v>
                </c:pt>
                <c:pt idx="667">
                  <c:v>44559</c:v>
                </c:pt>
                <c:pt idx="668">
                  <c:v>44560</c:v>
                </c:pt>
                <c:pt idx="669">
                  <c:v>44561</c:v>
                </c:pt>
                <c:pt idx="670">
                  <c:v>44562</c:v>
                </c:pt>
                <c:pt idx="671">
                  <c:v>44563</c:v>
                </c:pt>
                <c:pt idx="672">
                  <c:v>44564</c:v>
                </c:pt>
                <c:pt idx="673">
                  <c:v>44565</c:v>
                </c:pt>
                <c:pt idx="674">
                  <c:v>44566</c:v>
                </c:pt>
                <c:pt idx="675">
                  <c:v>44567</c:v>
                </c:pt>
                <c:pt idx="676">
                  <c:v>44568</c:v>
                </c:pt>
                <c:pt idx="677">
                  <c:v>44569</c:v>
                </c:pt>
                <c:pt idx="678">
                  <c:v>44570</c:v>
                </c:pt>
                <c:pt idx="679">
                  <c:v>44571</c:v>
                </c:pt>
                <c:pt idx="680">
                  <c:v>44572</c:v>
                </c:pt>
                <c:pt idx="681">
                  <c:v>44573</c:v>
                </c:pt>
                <c:pt idx="682">
                  <c:v>44574</c:v>
                </c:pt>
                <c:pt idx="683">
                  <c:v>44575</c:v>
                </c:pt>
                <c:pt idx="684">
                  <c:v>44576</c:v>
                </c:pt>
                <c:pt idx="685">
                  <c:v>44577</c:v>
                </c:pt>
                <c:pt idx="686">
                  <c:v>44578</c:v>
                </c:pt>
                <c:pt idx="687">
                  <c:v>44579</c:v>
                </c:pt>
                <c:pt idx="688">
                  <c:v>44580</c:v>
                </c:pt>
                <c:pt idx="689">
                  <c:v>44581</c:v>
                </c:pt>
                <c:pt idx="690">
                  <c:v>44582</c:v>
                </c:pt>
                <c:pt idx="691">
                  <c:v>44583</c:v>
                </c:pt>
                <c:pt idx="692">
                  <c:v>44584</c:v>
                </c:pt>
                <c:pt idx="693">
                  <c:v>44585</c:v>
                </c:pt>
                <c:pt idx="694">
                  <c:v>44586</c:v>
                </c:pt>
                <c:pt idx="695">
                  <c:v>44587</c:v>
                </c:pt>
                <c:pt idx="696">
                  <c:v>44588</c:v>
                </c:pt>
                <c:pt idx="697">
                  <c:v>44589</c:v>
                </c:pt>
                <c:pt idx="698">
                  <c:v>44590</c:v>
                </c:pt>
                <c:pt idx="699">
                  <c:v>44591</c:v>
                </c:pt>
                <c:pt idx="700">
                  <c:v>44592</c:v>
                </c:pt>
                <c:pt idx="701">
                  <c:v>44593</c:v>
                </c:pt>
                <c:pt idx="702">
                  <c:v>44594</c:v>
                </c:pt>
                <c:pt idx="703">
                  <c:v>44595</c:v>
                </c:pt>
                <c:pt idx="704">
                  <c:v>44596</c:v>
                </c:pt>
                <c:pt idx="705">
                  <c:v>44597</c:v>
                </c:pt>
                <c:pt idx="706">
                  <c:v>44598</c:v>
                </c:pt>
                <c:pt idx="707">
                  <c:v>44599</c:v>
                </c:pt>
                <c:pt idx="708">
                  <c:v>44600</c:v>
                </c:pt>
                <c:pt idx="709">
                  <c:v>44601</c:v>
                </c:pt>
                <c:pt idx="710">
                  <c:v>44602</c:v>
                </c:pt>
                <c:pt idx="711">
                  <c:v>44603</c:v>
                </c:pt>
                <c:pt idx="712">
                  <c:v>44604</c:v>
                </c:pt>
                <c:pt idx="713">
                  <c:v>44605</c:v>
                </c:pt>
                <c:pt idx="714">
                  <c:v>44606</c:v>
                </c:pt>
                <c:pt idx="715">
                  <c:v>44607</c:v>
                </c:pt>
                <c:pt idx="716">
                  <c:v>44608</c:v>
                </c:pt>
                <c:pt idx="717">
                  <c:v>44609</c:v>
                </c:pt>
                <c:pt idx="718">
                  <c:v>44610</c:v>
                </c:pt>
                <c:pt idx="719">
                  <c:v>44611</c:v>
                </c:pt>
                <c:pt idx="720">
                  <c:v>44612</c:v>
                </c:pt>
                <c:pt idx="721">
                  <c:v>44613</c:v>
                </c:pt>
                <c:pt idx="722">
                  <c:v>44614</c:v>
                </c:pt>
                <c:pt idx="723">
                  <c:v>44615</c:v>
                </c:pt>
                <c:pt idx="724">
                  <c:v>44616</c:v>
                </c:pt>
                <c:pt idx="725">
                  <c:v>44617</c:v>
                </c:pt>
                <c:pt idx="726">
                  <c:v>44618</c:v>
                </c:pt>
                <c:pt idx="727">
                  <c:v>44619</c:v>
                </c:pt>
                <c:pt idx="728">
                  <c:v>44620</c:v>
                </c:pt>
                <c:pt idx="729">
                  <c:v>44621</c:v>
                </c:pt>
                <c:pt idx="730">
                  <c:v>44622</c:v>
                </c:pt>
                <c:pt idx="731">
                  <c:v>44623</c:v>
                </c:pt>
                <c:pt idx="732">
                  <c:v>44624</c:v>
                </c:pt>
                <c:pt idx="733">
                  <c:v>44625</c:v>
                </c:pt>
                <c:pt idx="734">
                  <c:v>44626</c:v>
                </c:pt>
                <c:pt idx="735">
                  <c:v>44627</c:v>
                </c:pt>
                <c:pt idx="736">
                  <c:v>44628</c:v>
                </c:pt>
                <c:pt idx="737">
                  <c:v>44629</c:v>
                </c:pt>
                <c:pt idx="738">
                  <c:v>44630</c:v>
                </c:pt>
                <c:pt idx="739">
                  <c:v>44631</c:v>
                </c:pt>
                <c:pt idx="740">
                  <c:v>44632</c:v>
                </c:pt>
                <c:pt idx="741">
                  <c:v>44633</c:v>
                </c:pt>
                <c:pt idx="742">
                  <c:v>44634</c:v>
                </c:pt>
                <c:pt idx="743">
                  <c:v>44635</c:v>
                </c:pt>
                <c:pt idx="744">
                  <c:v>44636</c:v>
                </c:pt>
                <c:pt idx="745">
                  <c:v>44637</c:v>
                </c:pt>
                <c:pt idx="746">
                  <c:v>44638</c:v>
                </c:pt>
                <c:pt idx="747">
                  <c:v>44639</c:v>
                </c:pt>
                <c:pt idx="748">
                  <c:v>44640</c:v>
                </c:pt>
                <c:pt idx="749">
                  <c:v>44641</c:v>
                </c:pt>
                <c:pt idx="750">
                  <c:v>44642</c:v>
                </c:pt>
                <c:pt idx="751">
                  <c:v>44643</c:v>
                </c:pt>
                <c:pt idx="752">
                  <c:v>44644</c:v>
                </c:pt>
                <c:pt idx="753">
                  <c:v>44645</c:v>
                </c:pt>
                <c:pt idx="754">
                  <c:v>44646</c:v>
                </c:pt>
                <c:pt idx="755">
                  <c:v>44647</c:v>
                </c:pt>
                <c:pt idx="756">
                  <c:v>44648</c:v>
                </c:pt>
                <c:pt idx="757">
                  <c:v>44649</c:v>
                </c:pt>
                <c:pt idx="758">
                  <c:v>44650</c:v>
                </c:pt>
                <c:pt idx="759">
                  <c:v>44651</c:v>
                </c:pt>
                <c:pt idx="760">
                  <c:v>44652</c:v>
                </c:pt>
                <c:pt idx="761">
                  <c:v>44653</c:v>
                </c:pt>
                <c:pt idx="762">
                  <c:v>44654</c:v>
                </c:pt>
                <c:pt idx="763">
                  <c:v>44655</c:v>
                </c:pt>
                <c:pt idx="764">
                  <c:v>44656</c:v>
                </c:pt>
                <c:pt idx="765">
                  <c:v>44657</c:v>
                </c:pt>
                <c:pt idx="766">
                  <c:v>44658</c:v>
                </c:pt>
                <c:pt idx="767">
                  <c:v>44659</c:v>
                </c:pt>
                <c:pt idx="768">
                  <c:v>44660</c:v>
                </c:pt>
                <c:pt idx="769">
                  <c:v>44661</c:v>
                </c:pt>
                <c:pt idx="770">
                  <c:v>44662</c:v>
                </c:pt>
                <c:pt idx="771">
                  <c:v>44663</c:v>
                </c:pt>
                <c:pt idx="772">
                  <c:v>44664</c:v>
                </c:pt>
                <c:pt idx="773">
                  <c:v>44665</c:v>
                </c:pt>
                <c:pt idx="774">
                  <c:v>44666</c:v>
                </c:pt>
                <c:pt idx="775">
                  <c:v>44667</c:v>
                </c:pt>
                <c:pt idx="776">
                  <c:v>44668</c:v>
                </c:pt>
                <c:pt idx="777">
                  <c:v>44669</c:v>
                </c:pt>
                <c:pt idx="778">
                  <c:v>44670</c:v>
                </c:pt>
                <c:pt idx="779">
                  <c:v>44671</c:v>
                </c:pt>
                <c:pt idx="780">
                  <c:v>44672</c:v>
                </c:pt>
                <c:pt idx="781">
                  <c:v>44673</c:v>
                </c:pt>
                <c:pt idx="782">
                  <c:v>44674</c:v>
                </c:pt>
                <c:pt idx="783">
                  <c:v>44675</c:v>
                </c:pt>
                <c:pt idx="784">
                  <c:v>44676</c:v>
                </c:pt>
                <c:pt idx="785">
                  <c:v>44677</c:v>
                </c:pt>
                <c:pt idx="786">
                  <c:v>44678</c:v>
                </c:pt>
                <c:pt idx="787">
                  <c:v>44679</c:v>
                </c:pt>
                <c:pt idx="788">
                  <c:v>44680</c:v>
                </c:pt>
                <c:pt idx="789">
                  <c:v>44681</c:v>
                </c:pt>
                <c:pt idx="790">
                  <c:v>44682</c:v>
                </c:pt>
                <c:pt idx="791">
                  <c:v>44683</c:v>
                </c:pt>
                <c:pt idx="792">
                  <c:v>44684</c:v>
                </c:pt>
                <c:pt idx="793">
                  <c:v>44685</c:v>
                </c:pt>
                <c:pt idx="794">
                  <c:v>44686</c:v>
                </c:pt>
                <c:pt idx="795">
                  <c:v>44687</c:v>
                </c:pt>
                <c:pt idx="796">
                  <c:v>44688</c:v>
                </c:pt>
                <c:pt idx="797">
                  <c:v>44689</c:v>
                </c:pt>
                <c:pt idx="798">
                  <c:v>44690</c:v>
                </c:pt>
                <c:pt idx="799">
                  <c:v>44691</c:v>
                </c:pt>
                <c:pt idx="800">
                  <c:v>44692</c:v>
                </c:pt>
                <c:pt idx="801">
                  <c:v>44693</c:v>
                </c:pt>
                <c:pt idx="802">
                  <c:v>44694</c:v>
                </c:pt>
                <c:pt idx="803">
                  <c:v>44695</c:v>
                </c:pt>
                <c:pt idx="804">
                  <c:v>44696</c:v>
                </c:pt>
                <c:pt idx="805">
                  <c:v>44697</c:v>
                </c:pt>
                <c:pt idx="806">
                  <c:v>44698</c:v>
                </c:pt>
                <c:pt idx="807">
                  <c:v>44699</c:v>
                </c:pt>
                <c:pt idx="808">
                  <c:v>44700</c:v>
                </c:pt>
                <c:pt idx="809">
                  <c:v>44701</c:v>
                </c:pt>
                <c:pt idx="810">
                  <c:v>44702</c:v>
                </c:pt>
                <c:pt idx="811">
                  <c:v>44703</c:v>
                </c:pt>
                <c:pt idx="812">
                  <c:v>44704</c:v>
                </c:pt>
                <c:pt idx="813">
                  <c:v>44705</c:v>
                </c:pt>
                <c:pt idx="814">
                  <c:v>44706</c:v>
                </c:pt>
                <c:pt idx="815">
                  <c:v>44707</c:v>
                </c:pt>
                <c:pt idx="816">
                  <c:v>44708</c:v>
                </c:pt>
                <c:pt idx="817">
                  <c:v>44709</c:v>
                </c:pt>
                <c:pt idx="818">
                  <c:v>44710</c:v>
                </c:pt>
                <c:pt idx="819">
                  <c:v>44711</c:v>
                </c:pt>
                <c:pt idx="820">
                  <c:v>44712</c:v>
                </c:pt>
                <c:pt idx="821">
                  <c:v>44713</c:v>
                </c:pt>
                <c:pt idx="822">
                  <c:v>44714</c:v>
                </c:pt>
                <c:pt idx="823">
                  <c:v>44715</c:v>
                </c:pt>
                <c:pt idx="824">
                  <c:v>44716</c:v>
                </c:pt>
                <c:pt idx="825">
                  <c:v>44717</c:v>
                </c:pt>
                <c:pt idx="826">
                  <c:v>44718</c:v>
                </c:pt>
                <c:pt idx="827">
                  <c:v>44719</c:v>
                </c:pt>
                <c:pt idx="828">
                  <c:v>44720</c:v>
                </c:pt>
                <c:pt idx="829">
                  <c:v>44721</c:v>
                </c:pt>
                <c:pt idx="830">
                  <c:v>44722</c:v>
                </c:pt>
                <c:pt idx="831">
                  <c:v>44723</c:v>
                </c:pt>
                <c:pt idx="832">
                  <c:v>44724</c:v>
                </c:pt>
                <c:pt idx="833">
                  <c:v>44725</c:v>
                </c:pt>
                <c:pt idx="834">
                  <c:v>44726</c:v>
                </c:pt>
                <c:pt idx="835">
                  <c:v>44727</c:v>
                </c:pt>
                <c:pt idx="836">
                  <c:v>44728</c:v>
                </c:pt>
                <c:pt idx="837">
                  <c:v>44729</c:v>
                </c:pt>
                <c:pt idx="838">
                  <c:v>44730</c:v>
                </c:pt>
                <c:pt idx="839">
                  <c:v>44731</c:v>
                </c:pt>
                <c:pt idx="840">
                  <c:v>44732</c:v>
                </c:pt>
                <c:pt idx="841">
                  <c:v>44733</c:v>
                </c:pt>
                <c:pt idx="842">
                  <c:v>44734</c:v>
                </c:pt>
                <c:pt idx="843">
                  <c:v>44735</c:v>
                </c:pt>
                <c:pt idx="844">
                  <c:v>44736</c:v>
                </c:pt>
                <c:pt idx="845">
                  <c:v>44737</c:v>
                </c:pt>
                <c:pt idx="846">
                  <c:v>44738</c:v>
                </c:pt>
                <c:pt idx="847">
                  <c:v>44739</c:v>
                </c:pt>
                <c:pt idx="848">
                  <c:v>44740</c:v>
                </c:pt>
                <c:pt idx="849">
                  <c:v>44741</c:v>
                </c:pt>
                <c:pt idx="850">
                  <c:v>44742</c:v>
                </c:pt>
                <c:pt idx="851">
                  <c:v>44743</c:v>
                </c:pt>
                <c:pt idx="852">
                  <c:v>44744</c:v>
                </c:pt>
                <c:pt idx="853">
                  <c:v>44745</c:v>
                </c:pt>
                <c:pt idx="854">
                  <c:v>44746</c:v>
                </c:pt>
                <c:pt idx="855">
                  <c:v>44747</c:v>
                </c:pt>
                <c:pt idx="856">
                  <c:v>44748</c:v>
                </c:pt>
                <c:pt idx="857">
                  <c:v>44749</c:v>
                </c:pt>
                <c:pt idx="858">
                  <c:v>44750</c:v>
                </c:pt>
                <c:pt idx="859">
                  <c:v>44751</c:v>
                </c:pt>
                <c:pt idx="860">
                  <c:v>44752</c:v>
                </c:pt>
                <c:pt idx="861">
                  <c:v>44753</c:v>
                </c:pt>
                <c:pt idx="862">
                  <c:v>44754</c:v>
                </c:pt>
                <c:pt idx="863">
                  <c:v>44755</c:v>
                </c:pt>
                <c:pt idx="864">
                  <c:v>44756</c:v>
                </c:pt>
                <c:pt idx="865">
                  <c:v>44757</c:v>
                </c:pt>
                <c:pt idx="866">
                  <c:v>44758</c:v>
                </c:pt>
                <c:pt idx="867">
                  <c:v>44759</c:v>
                </c:pt>
                <c:pt idx="868">
                  <c:v>44760</c:v>
                </c:pt>
                <c:pt idx="869">
                  <c:v>44761</c:v>
                </c:pt>
                <c:pt idx="870">
                  <c:v>44762</c:v>
                </c:pt>
                <c:pt idx="871">
                  <c:v>44763</c:v>
                </c:pt>
                <c:pt idx="872">
                  <c:v>44764</c:v>
                </c:pt>
                <c:pt idx="873">
                  <c:v>44765</c:v>
                </c:pt>
                <c:pt idx="874">
                  <c:v>44766</c:v>
                </c:pt>
                <c:pt idx="875">
                  <c:v>44767</c:v>
                </c:pt>
                <c:pt idx="876">
                  <c:v>44768</c:v>
                </c:pt>
                <c:pt idx="877">
                  <c:v>44769</c:v>
                </c:pt>
                <c:pt idx="878">
                  <c:v>44770</c:v>
                </c:pt>
                <c:pt idx="879">
                  <c:v>44771</c:v>
                </c:pt>
                <c:pt idx="880">
                  <c:v>44772</c:v>
                </c:pt>
                <c:pt idx="881">
                  <c:v>44773</c:v>
                </c:pt>
                <c:pt idx="882">
                  <c:v>44774</c:v>
                </c:pt>
                <c:pt idx="883">
                  <c:v>44775</c:v>
                </c:pt>
                <c:pt idx="884">
                  <c:v>44776</c:v>
                </c:pt>
                <c:pt idx="885">
                  <c:v>44777</c:v>
                </c:pt>
                <c:pt idx="886">
                  <c:v>44778</c:v>
                </c:pt>
                <c:pt idx="887">
                  <c:v>44779</c:v>
                </c:pt>
                <c:pt idx="888">
                  <c:v>44780</c:v>
                </c:pt>
                <c:pt idx="889">
                  <c:v>44781</c:v>
                </c:pt>
                <c:pt idx="890">
                  <c:v>44782</c:v>
                </c:pt>
                <c:pt idx="891">
                  <c:v>44783</c:v>
                </c:pt>
                <c:pt idx="892">
                  <c:v>44784</c:v>
                </c:pt>
                <c:pt idx="893">
                  <c:v>44785</c:v>
                </c:pt>
                <c:pt idx="894">
                  <c:v>44786</c:v>
                </c:pt>
                <c:pt idx="895">
                  <c:v>44787</c:v>
                </c:pt>
                <c:pt idx="896">
                  <c:v>44788</c:v>
                </c:pt>
                <c:pt idx="897">
                  <c:v>44789</c:v>
                </c:pt>
                <c:pt idx="898">
                  <c:v>44790</c:v>
                </c:pt>
                <c:pt idx="899">
                  <c:v>44791</c:v>
                </c:pt>
                <c:pt idx="900">
                  <c:v>44792</c:v>
                </c:pt>
                <c:pt idx="901">
                  <c:v>44793</c:v>
                </c:pt>
                <c:pt idx="902">
                  <c:v>44794</c:v>
                </c:pt>
                <c:pt idx="903">
                  <c:v>44795</c:v>
                </c:pt>
                <c:pt idx="904">
                  <c:v>44796</c:v>
                </c:pt>
                <c:pt idx="905">
                  <c:v>44797</c:v>
                </c:pt>
                <c:pt idx="906">
                  <c:v>44798</c:v>
                </c:pt>
                <c:pt idx="907">
                  <c:v>44799</c:v>
                </c:pt>
                <c:pt idx="908">
                  <c:v>44800</c:v>
                </c:pt>
                <c:pt idx="909">
                  <c:v>44801</c:v>
                </c:pt>
                <c:pt idx="910">
                  <c:v>44802</c:v>
                </c:pt>
                <c:pt idx="911">
                  <c:v>44803</c:v>
                </c:pt>
                <c:pt idx="912">
                  <c:v>44804</c:v>
                </c:pt>
                <c:pt idx="913">
                  <c:v>44805</c:v>
                </c:pt>
                <c:pt idx="914">
                  <c:v>44806</c:v>
                </c:pt>
                <c:pt idx="915">
                  <c:v>44807</c:v>
                </c:pt>
                <c:pt idx="916">
                  <c:v>44808</c:v>
                </c:pt>
                <c:pt idx="917">
                  <c:v>44809</c:v>
                </c:pt>
                <c:pt idx="918">
                  <c:v>44810</c:v>
                </c:pt>
                <c:pt idx="919">
                  <c:v>44811</c:v>
                </c:pt>
                <c:pt idx="920">
                  <c:v>44812</c:v>
                </c:pt>
                <c:pt idx="921">
                  <c:v>44813</c:v>
                </c:pt>
                <c:pt idx="922">
                  <c:v>44814</c:v>
                </c:pt>
                <c:pt idx="923">
                  <c:v>44815</c:v>
                </c:pt>
                <c:pt idx="924">
                  <c:v>44816</c:v>
                </c:pt>
                <c:pt idx="925">
                  <c:v>44817</c:v>
                </c:pt>
                <c:pt idx="926">
                  <c:v>44818</c:v>
                </c:pt>
                <c:pt idx="927">
                  <c:v>44819</c:v>
                </c:pt>
                <c:pt idx="928">
                  <c:v>44820</c:v>
                </c:pt>
                <c:pt idx="929">
                  <c:v>44821</c:v>
                </c:pt>
                <c:pt idx="930">
                  <c:v>44822</c:v>
                </c:pt>
                <c:pt idx="931">
                  <c:v>44823</c:v>
                </c:pt>
                <c:pt idx="932">
                  <c:v>44824</c:v>
                </c:pt>
                <c:pt idx="933">
                  <c:v>44825</c:v>
                </c:pt>
                <c:pt idx="934">
                  <c:v>44826</c:v>
                </c:pt>
                <c:pt idx="935">
                  <c:v>44827</c:v>
                </c:pt>
                <c:pt idx="936">
                  <c:v>44828</c:v>
                </c:pt>
                <c:pt idx="937">
                  <c:v>44829</c:v>
                </c:pt>
                <c:pt idx="938">
                  <c:v>44830</c:v>
                </c:pt>
                <c:pt idx="939">
                  <c:v>44831</c:v>
                </c:pt>
                <c:pt idx="940">
                  <c:v>44832</c:v>
                </c:pt>
                <c:pt idx="941">
                  <c:v>44833</c:v>
                </c:pt>
                <c:pt idx="942">
                  <c:v>44834</c:v>
                </c:pt>
                <c:pt idx="943">
                  <c:v>44835</c:v>
                </c:pt>
                <c:pt idx="944">
                  <c:v>44836</c:v>
                </c:pt>
                <c:pt idx="945">
                  <c:v>44837</c:v>
                </c:pt>
                <c:pt idx="946">
                  <c:v>44838</c:v>
                </c:pt>
                <c:pt idx="947">
                  <c:v>44839</c:v>
                </c:pt>
                <c:pt idx="948">
                  <c:v>44840</c:v>
                </c:pt>
                <c:pt idx="949">
                  <c:v>44841</c:v>
                </c:pt>
                <c:pt idx="950">
                  <c:v>44842</c:v>
                </c:pt>
                <c:pt idx="951">
                  <c:v>44843</c:v>
                </c:pt>
                <c:pt idx="952">
                  <c:v>44844</c:v>
                </c:pt>
                <c:pt idx="953">
                  <c:v>44845</c:v>
                </c:pt>
                <c:pt idx="954">
                  <c:v>44846</c:v>
                </c:pt>
                <c:pt idx="955">
                  <c:v>44847</c:v>
                </c:pt>
                <c:pt idx="956">
                  <c:v>44848</c:v>
                </c:pt>
                <c:pt idx="957">
                  <c:v>44849</c:v>
                </c:pt>
                <c:pt idx="958">
                  <c:v>44850</c:v>
                </c:pt>
                <c:pt idx="959">
                  <c:v>44851</c:v>
                </c:pt>
                <c:pt idx="960">
                  <c:v>44852</c:v>
                </c:pt>
                <c:pt idx="961">
                  <c:v>44853</c:v>
                </c:pt>
                <c:pt idx="962">
                  <c:v>44854</c:v>
                </c:pt>
                <c:pt idx="963">
                  <c:v>44855</c:v>
                </c:pt>
                <c:pt idx="964">
                  <c:v>44856</c:v>
                </c:pt>
                <c:pt idx="965">
                  <c:v>44857</c:v>
                </c:pt>
                <c:pt idx="966">
                  <c:v>44858</c:v>
                </c:pt>
                <c:pt idx="967">
                  <c:v>44859</c:v>
                </c:pt>
                <c:pt idx="968">
                  <c:v>44860</c:v>
                </c:pt>
                <c:pt idx="969">
                  <c:v>44861</c:v>
                </c:pt>
                <c:pt idx="970">
                  <c:v>44862</c:v>
                </c:pt>
                <c:pt idx="971">
                  <c:v>44863</c:v>
                </c:pt>
                <c:pt idx="972">
                  <c:v>44864</c:v>
                </c:pt>
                <c:pt idx="973">
                  <c:v>44865</c:v>
                </c:pt>
                <c:pt idx="974">
                  <c:v>44866</c:v>
                </c:pt>
                <c:pt idx="975">
                  <c:v>44867</c:v>
                </c:pt>
                <c:pt idx="976">
                  <c:v>44868</c:v>
                </c:pt>
                <c:pt idx="977">
                  <c:v>44869</c:v>
                </c:pt>
                <c:pt idx="978">
                  <c:v>44870</c:v>
                </c:pt>
                <c:pt idx="979">
                  <c:v>44871</c:v>
                </c:pt>
                <c:pt idx="980">
                  <c:v>44872</c:v>
                </c:pt>
                <c:pt idx="981">
                  <c:v>44873</c:v>
                </c:pt>
                <c:pt idx="982">
                  <c:v>44874</c:v>
                </c:pt>
                <c:pt idx="983">
                  <c:v>44875</c:v>
                </c:pt>
                <c:pt idx="984">
                  <c:v>44876</c:v>
                </c:pt>
                <c:pt idx="985">
                  <c:v>44877</c:v>
                </c:pt>
                <c:pt idx="986">
                  <c:v>44878</c:v>
                </c:pt>
                <c:pt idx="987">
                  <c:v>44879</c:v>
                </c:pt>
                <c:pt idx="988">
                  <c:v>44880</c:v>
                </c:pt>
                <c:pt idx="989">
                  <c:v>44881</c:v>
                </c:pt>
                <c:pt idx="990">
                  <c:v>44882</c:v>
                </c:pt>
                <c:pt idx="991">
                  <c:v>44883</c:v>
                </c:pt>
                <c:pt idx="992">
                  <c:v>44884</c:v>
                </c:pt>
                <c:pt idx="993">
                  <c:v>44885</c:v>
                </c:pt>
                <c:pt idx="994">
                  <c:v>44886</c:v>
                </c:pt>
                <c:pt idx="995">
                  <c:v>44887</c:v>
                </c:pt>
                <c:pt idx="996">
                  <c:v>44888</c:v>
                </c:pt>
                <c:pt idx="997">
                  <c:v>44889</c:v>
                </c:pt>
                <c:pt idx="998">
                  <c:v>44890</c:v>
                </c:pt>
                <c:pt idx="999">
                  <c:v>44891</c:v>
                </c:pt>
                <c:pt idx="1000">
                  <c:v>44892</c:v>
                </c:pt>
                <c:pt idx="1001">
                  <c:v>44893</c:v>
                </c:pt>
                <c:pt idx="1002">
                  <c:v>44894</c:v>
                </c:pt>
                <c:pt idx="1003">
                  <c:v>44895</c:v>
                </c:pt>
                <c:pt idx="1004">
                  <c:v>44896</c:v>
                </c:pt>
                <c:pt idx="1005">
                  <c:v>44897</c:v>
                </c:pt>
                <c:pt idx="1006">
                  <c:v>44898</c:v>
                </c:pt>
                <c:pt idx="1007">
                  <c:v>44899</c:v>
                </c:pt>
                <c:pt idx="1008">
                  <c:v>44900</c:v>
                </c:pt>
                <c:pt idx="1009">
                  <c:v>44901</c:v>
                </c:pt>
                <c:pt idx="1010">
                  <c:v>44902</c:v>
                </c:pt>
                <c:pt idx="1011">
                  <c:v>44903</c:v>
                </c:pt>
                <c:pt idx="1012">
                  <c:v>44904</c:v>
                </c:pt>
                <c:pt idx="1013">
                  <c:v>44905</c:v>
                </c:pt>
                <c:pt idx="1014">
                  <c:v>44906</c:v>
                </c:pt>
                <c:pt idx="1015">
                  <c:v>44907</c:v>
                </c:pt>
                <c:pt idx="1016">
                  <c:v>44908</c:v>
                </c:pt>
                <c:pt idx="1017">
                  <c:v>44909</c:v>
                </c:pt>
                <c:pt idx="1018">
                  <c:v>44910</c:v>
                </c:pt>
                <c:pt idx="1019">
                  <c:v>44911</c:v>
                </c:pt>
                <c:pt idx="1020">
                  <c:v>44912</c:v>
                </c:pt>
                <c:pt idx="1021">
                  <c:v>44913</c:v>
                </c:pt>
                <c:pt idx="1022">
                  <c:v>44914</c:v>
                </c:pt>
                <c:pt idx="1023">
                  <c:v>44915</c:v>
                </c:pt>
                <c:pt idx="1024">
                  <c:v>44916</c:v>
                </c:pt>
                <c:pt idx="1025">
                  <c:v>44917</c:v>
                </c:pt>
                <c:pt idx="1026">
                  <c:v>44918</c:v>
                </c:pt>
                <c:pt idx="1027">
                  <c:v>44919</c:v>
                </c:pt>
                <c:pt idx="1028">
                  <c:v>44920</c:v>
                </c:pt>
                <c:pt idx="1029">
                  <c:v>44921</c:v>
                </c:pt>
                <c:pt idx="1030">
                  <c:v>44922</c:v>
                </c:pt>
                <c:pt idx="1031">
                  <c:v>44923</c:v>
                </c:pt>
                <c:pt idx="1032">
                  <c:v>44924</c:v>
                </c:pt>
                <c:pt idx="1033">
                  <c:v>44925</c:v>
                </c:pt>
                <c:pt idx="1034">
                  <c:v>44926</c:v>
                </c:pt>
                <c:pt idx="1035">
                  <c:v>44927</c:v>
                </c:pt>
                <c:pt idx="1036">
                  <c:v>44928</c:v>
                </c:pt>
                <c:pt idx="1037">
                  <c:v>44929</c:v>
                </c:pt>
                <c:pt idx="1038">
                  <c:v>44930</c:v>
                </c:pt>
                <c:pt idx="1039">
                  <c:v>44931</c:v>
                </c:pt>
                <c:pt idx="1040">
                  <c:v>44932</c:v>
                </c:pt>
                <c:pt idx="1041">
                  <c:v>44933</c:v>
                </c:pt>
                <c:pt idx="1042">
                  <c:v>44934</c:v>
                </c:pt>
                <c:pt idx="1043">
                  <c:v>44935</c:v>
                </c:pt>
                <c:pt idx="1044">
                  <c:v>44936</c:v>
                </c:pt>
                <c:pt idx="1045">
                  <c:v>44937</c:v>
                </c:pt>
                <c:pt idx="1046">
                  <c:v>44938</c:v>
                </c:pt>
                <c:pt idx="1047">
                  <c:v>44939</c:v>
                </c:pt>
                <c:pt idx="1048">
                  <c:v>44940</c:v>
                </c:pt>
                <c:pt idx="1049">
                  <c:v>44941</c:v>
                </c:pt>
                <c:pt idx="1050">
                  <c:v>44942</c:v>
                </c:pt>
                <c:pt idx="1051">
                  <c:v>44943</c:v>
                </c:pt>
                <c:pt idx="1052">
                  <c:v>44944</c:v>
                </c:pt>
                <c:pt idx="1053">
                  <c:v>44945</c:v>
                </c:pt>
                <c:pt idx="1054">
                  <c:v>44946</c:v>
                </c:pt>
                <c:pt idx="1055">
                  <c:v>44947</c:v>
                </c:pt>
                <c:pt idx="1056">
                  <c:v>44948</c:v>
                </c:pt>
                <c:pt idx="1057">
                  <c:v>44949</c:v>
                </c:pt>
                <c:pt idx="1058">
                  <c:v>44950</c:v>
                </c:pt>
                <c:pt idx="1059">
                  <c:v>44951</c:v>
                </c:pt>
                <c:pt idx="1060">
                  <c:v>44952</c:v>
                </c:pt>
                <c:pt idx="1061">
                  <c:v>44953</c:v>
                </c:pt>
                <c:pt idx="1062">
                  <c:v>44954</c:v>
                </c:pt>
                <c:pt idx="1063">
                  <c:v>44955</c:v>
                </c:pt>
                <c:pt idx="1064">
                  <c:v>44956</c:v>
                </c:pt>
                <c:pt idx="1065">
                  <c:v>44957</c:v>
                </c:pt>
                <c:pt idx="1066">
                  <c:v>44958</c:v>
                </c:pt>
                <c:pt idx="1067">
                  <c:v>44959</c:v>
                </c:pt>
                <c:pt idx="1068">
                  <c:v>44960</c:v>
                </c:pt>
                <c:pt idx="1069">
                  <c:v>44961</c:v>
                </c:pt>
                <c:pt idx="1070">
                  <c:v>44962</c:v>
                </c:pt>
                <c:pt idx="1071">
                  <c:v>44963</c:v>
                </c:pt>
                <c:pt idx="1072">
                  <c:v>44964</c:v>
                </c:pt>
                <c:pt idx="1073">
                  <c:v>44965</c:v>
                </c:pt>
                <c:pt idx="1074">
                  <c:v>44966</c:v>
                </c:pt>
                <c:pt idx="1075">
                  <c:v>44967</c:v>
                </c:pt>
                <c:pt idx="1076">
                  <c:v>44968</c:v>
                </c:pt>
                <c:pt idx="1077">
                  <c:v>44969</c:v>
                </c:pt>
                <c:pt idx="1078">
                  <c:v>44970</c:v>
                </c:pt>
                <c:pt idx="1079">
                  <c:v>44971</c:v>
                </c:pt>
                <c:pt idx="1080">
                  <c:v>44972</c:v>
                </c:pt>
                <c:pt idx="1081">
                  <c:v>44973</c:v>
                </c:pt>
                <c:pt idx="1082">
                  <c:v>44974</c:v>
                </c:pt>
                <c:pt idx="1083">
                  <c:v>44975</c:v>
                </c:pt>
                <c:pt idx="1084">
                  <c:v>44976</c:v>
                </c:pt>
                <c:pt idx="1085">
                  <c:v>44977</c:v>
                </c:pt>
                <c:pt idx="1086">
                  <c:v>44978</c:v>
                </c:pt>
                <c:pt idx="1087">
                  <c:v>44979</c:v>
                </c:pt>
                <c:pt idx="1088">
                  <c:v>44980</c:v>
                </c:pt>
                <c:pt idx="1089">
                  <c:v>44981</c:v>
                </c:pt>
                <c:pt idx="1090">
                  <c:v>44982</c:v>
                </c:pt>
                <c:pt idx="1091">
                  <c:v>44983</c:v>
                </c:pt>
                <c:pt idx="1092">
                  <c:v>44984</c:v>
                </c:pt>
                <c:pt idx="1093">
                  <c:v>44985</c:v>
                </c:pt>
                <c:pt idx="1094">
                  <c:v>44986</c:v>
                </c:pt>
                <c:pt idx="1095">
                  <c:v>44987</c:v>
                </c:pt>
                <c:pt idx="1096">
                  <c:v>44988</c:v>
                </c:pt>
                <c:pt idx="1097">
                  <c:v>44989</c:v>
                </c:pt>
                <c:pt idx="1098">
                  <c:v>44990</c:v>
                </c:pt>
                <c:pt idx="1099">
                  <c:v>44991</c:v>
                </c:pt>
                <c:pt idx="1100">
                  <c:v>44992</c:v>
                </c:pt>
                <c:pt idx="1101">
                  <c:v>44993</c:v>
                </c:pt>
                <c:pt idx="1102">
                  <c:v>44994</c:v>
                </c:pt>
                <c:pt idx="1103">
                  <c:v>44995</c:v>
                </c:pt>
                <c:pt idx="1104">
                  <c:v>44996</c:v>
                </c:pt>
                <c:pt idx="1105">
                  <c:v>44997</c:v>
                </c:pt>
                <c:pt idx="1106">
                  <c:v>44998</c:v>
                </c:pt>
                <c:pt idx="1107">
                  <c:v>44999</c:v>
                </c:pt>
                <c:pt idx="1108">
                  <c:v>45000</c:v>
                </c:pt>
                <c:pt idx="1109">
                  <c:v>45001</c:v>
                </c:pt>
                <c:pt idx="1110">
                  <c:v>45002</c:v>
                </c:pt>
                <c:pt idx="1111">
                  <c:v>45003</c:v>
                </c:pt>
                <c:pt idx="1112">
                  <c:v>45004</c:v>
                </c:pt>
                <c:pt idx="1113">
                  <c:v>45005</c:v>
                </c:pt>
                <c:pt idx="1114">
                  <c:v>45006</c:v>
                </c:pt>
                <c:pt idx="1115">
                  <c:v>45007</c:v>
                </c:pt>
                <c:pt idx="1116">
                  <c:v>45008</c:v>
                </c:pt>
                <c:pt idx="1117">
                  <c:v>45009</c:v>
                </c:pt>
                <c:pt idx="1118">
                  <c:v>45010</c:v>
                </c:pt>
                <c:pt idx="1119">
                  <c:v>45011</c:v>
                </c:pt>
                <c:pt idx="1120">
                  <c:v>45012</c:v>
                </c:pt>
                <c:pt idx="1121">
                  <c:v>45013</c:v>
                </c:pt>
                <c:pt idx="1122">
                  <c:v>45014</c:v>
                </c:pt>
                <c:pt idx="1123">
                  <c:v>45015</c:v>
                </c:pt>
                <c:pt idx="1124">
                  <c:v>45016</c:v>
                </c:pt>
                <c:pt idx="1125">
                  <c:v>45017</c:v>
                </c:pt>
                <c:pt idx="1126">
                  <c:v>45018</c:v>
                </c:pt>
                <c:pt idx="1127">
                  <c:v>45019</c:v>
                </c:pt>
                <c:pt idx="1128">
                  <c:v>45020</c:v>
                </c:pt>
                <c:pt idx="1129">
                  <c:v>45021</c:v>
                </c:pt>
                <c:pt idx="1130">
                  <c:v>45022</c:v>
                </c:pt>
                <c:pt idx="1131">
                  <c:v>45023</c:v>
                </c:pt>
                <c:pt idx="1132">
                  <c:v>45024</c:v>
                </c:pt>
                <c:pt idx="1133">
                  <c:v>45025</c:v>
                </c:pt>
                <c:pt idx="1134">
                  <c:v>45026</c:v>
                </c:pt>
                <c:pt idx="1135">
                  <c:v>45027</c:v>
                </c:pt>
                <c:pt idx="1136">
                  <c:v>45028</c:v>
                </c:pt>
                <c:pt idx="1137">
                  <c:v>45029</c:v>
                </c:pt>
                <c:pt idx="1138">
                  <c:v>45030</c:v>
                </c:pt>
                <c:pt idx="1139">
                  <c:v>45031</c:v>
                </c:pt>
                <c:pt idx="1140">
                  <c:v>45032</c:v>
                </c:pt>
                <c:pt idx="1141">
                  <c:v>45033</c:v>
                </c:pt>
                <c:pt idx="1142">
                  <c:v>45034</c:v>
                </c:pt>
                <c:pt idx="1143">
                  <c:v>45035</c:v>
                </c:pt>
                <c:pt idx="1144">
                  <c:v>45036</c:v>
                </c:pt>
                <c:pt idx="1145">
                  <c:v>45037</c:v>
                </c:pt>
                <c:pt idx="1146">
                  <c:v>45038</c:v>
                </c:pt>
                <c:pt idx="1147">
                  <c:v>45039</c:v>
                </c:pt>
                <c:pt idx="1148">
                  <c:v>45040</c:v>
                </c:pt>
                <c:pt idx="1149">
                  <c:v>45041</c:v>
                </c:pt>
                <c:pt idx="1150">
                  <c:v>45042</c:v>
                </c:pt>
                <c:pt idx="1151">
                  <c:v>45043</c:v>
                </c:pt>
                <c:pt idx="1152">
                  <c:v>45044</c:v>
                </c:pt>
                <c:pt idx="1153">
                  <c:v>45045</c:v>
                </c:pt>
                <c:pt idx="1154">
                  <c:v>45046</c:v>
                </c:pt>
                <c:pt idx="1155">
                  <c:v>45047</c:v>
                </c:pt>
                <c:pt idx="1156">
                  <c:v>45048</c:v>
                </c:pt>
                <c:pt idx="1157">
                  <c:v>45049</c:v>
                </c:pt>
                <c:pt idx="1158">
                  <c:v>45050</c:v>
                </c:pt>
                <c:pt idx="1159">
                  <c:v>45051</c:v>
                </c:pt>
                <c:pt idx="1160">
                  <c:v>45052</c:v>
                </c:pt>
                <c:pt idx="1161">
                  <c:v>45053</c:v>
                </c:pt>
                <c:pt idx="1162">
                  <c:v>45054</c:v>
                </c:pt>
                <c:pt idx="1163">
                  <c:v>45055</c:v>
                </c:pt>
                <c:pt idx="1164">
                  <c:v>45056</c:v>
                </c:pt>
                <c:pt idx="1165">
                  <c:v>45057</c:v>
                </c:pt>
                <c:pt idx="1166">
                  <c:v>45058</c:v>
                </c:pt>
                <c:pt idx="1167">
                  <c:v>45059</c:v>
                </c:pt>
                <c:pt idx="1168">
                  <c:v>45060</c:v>
                </c:pt>
                <c:pt idx="1169">
                  <c:v>45061</c:v>
                </c:pt>
                <c:pt idx="1170">
                  <c:v>45069</c:v>
                </c:pt>
                <c:pt idx="1171">
                  <c:v>45074</c:v>
                </c:pt>
                <c:pt idx="1172">
                  <c:v>45083</c:v>
                </c:pt>
                <c:pt idx="1173">
                  <c:v>45088</c:v>
                </c:pt>
              </c:numCache>
            </c:numRef>
          </c:xVal>
          <c:yVal>
            <c:numRef>
              <c:f>'Исходные данные'!$G$2:$G$1127</c:f>
              <c:numCache>
                <c:formatCode>General</c:formatCode>
                <c:ptCount val="11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9</c:v>
                </c:pt>
                <c:pt idx="13">
                  <c:v>0</c:v>
                </c:pt>
                <c:pt idx="14">
                  <c:v>20</c:v>
                </c:pt>
                <c:pt idx="15">
                  <c:v>3</c:v>
                </c:pt>
                <c:pt idx="16">
                  <c:v>30</c:v>
                </c:pt>
                <c:pt idx="17">
                  <c:v>12</c:v>
                </c:pt>
                <c:pt idx="18">
                  <c:v>33</c:v>
                </c:pt>
                <c:pt idx="19">
                  <c:v>6</c:v>
                </c:pt>
                <c:pt idx="20">
                  <c:v>54</c:v>
                </c:pt>
                <c:pt idx="21">
                  <c:v>71</c:v>
                </c:pt>
                <c:pt idx="22">
                  <c:v>28</c:v>
                </c:pt>
                <c:pt idx="23">
                  <c:v>120</c:v>
                </c:pt>
                <c:pt idx="24">
                  <c:v>136</c:v>
                </c:pt>
                <c:pt idx="25">
                  <c:v>157</c:v>
                </c:pt>
                <c:pt idx="26">
                  <c:v>114</c:v>
                </c:pt>
                <c:pt idx="27">
                  <c:v>197</c:v>
                </c:pt>
                <c:pt idx="28">
                  <c:v>212</c:v>
                </c:pt>
                <c:pt idx="29">
                  <c:v>387</c:v>
                </c:pt>
                <c:pt idx="30">
                  <c:v>267</c:v>
                </c:pt>
                <c:pt idx="31">
                  <c:v>595</c:v>
                </c:pt>
                <c:pt idx="32">
                  <c:v>448</c:v>
                </c:pt>
                <c:pt idx="33">
                  <c:v>434</c:v>
                </c:pt>
                <c:pt idx="34">
                  <c:v>536</c:v>
                </c:pt>
                <c:pt idx="35">
                  <c:v>591</c:v>
                </c:pt>
                <c:pt idx="36">
                  <c:v>697</c:v>
                </c:pt>
                <c:pt idx="37">
                  <c:v>660</c:v>
                </c:pt>
                <c:pt idx="38">
                  <c:v>857</c:v>
                </c:pt>
                <c:pt idx="39">
                  <c:v>1124</c:v>
                </c:pt>
                <c:pt idx="40">
                  <c:v>1030</c:v>
                </c:pt>
                <c:pt idx="41">
                  <c:v>1306</c:v>
                </c:pt>
                <c:pt idx="42">
                  <c:v>1355</c:v>
                </c:pt>
                <c:pt idx="43">
                  <c:v>1489</c:v>
                </c:pt>
                <c:pt idx="44">
                  <c:v>1774</c:v>
                </c:pt>
                <c:pt idx="45">
                  <c:v>1370</c:v>
                </c:pt>
                <c:pt idx="46">
                  <c:v>1959</c:v>
                </c:pt>
                <c:pt idx="47">
                  <c:v>2649</c:v>
                </c:pt>
                <c:pt idx="48">
                  <c:v>3570</c:v>
                </c:pt>
                <c:pt idx="49">
                  <c:v>2026</c:v>
                </c:pt>
                <c:pt idx="50">
                  <c:v>3083</c:v>
                </c:pt>
                <c:pt idx="51">
                  <c:v>2548</c:v>
                </c:pt>
                <c:pt idx="52">
                  <c:v>1959</c:v>
                </c:pt>
                <c:pt idx="53">
                  <c:v>2957</c:v>
                </c:pt>
                <c:pt idx="54">
                  <c:v>2612</c:v>
                </c:pt>
                <c:pt idx="55">
                  <c:v>2971</c:v>
                </c:pt>
                <c:pt idx="56">
                  <c:v>2871</c:v>
                </c:pt>
                <c:pt idx="57">
                  <c:v>3075</c:v>
                </c:pt>
                <c:pt idx="58">
                  <c:v>2220</c:v>
                </c:pt>
                <c:pt idx="59">
                  <c:v>3093</c:v>
                </c:pt>
                <c:pt idx="60">
                  <c:v>3561</c:v>
                </c:pt>
                <c:pt idx="61">
                  <c:v>5358</c:v>
                </c:pt>
                <c:pt idx="62">
                  <c:v>5948</c:v>
                </c:pt>
                <c:pt idx="63">
                  <c:v>5795</c:v>
                </c:pt>
                <c:pt idx="64">
                  <c:v>5714</c:v>
                </c:pt>
                <c:pt idx="65">
                  <c:v>5858</c:v>
                </c:pt>
                <c:pt idx="66">
                  <c:v>6703</c:v>
                </c:pt>
                <c:pt idx="67">
                  <c:v>5846</c:v>
                </c:pt>
                <c:pt idx="68">
                  <c:v>5667</c:v>
                </c:pt>
                <c:pt idx="69">
                  <c:v>5551</c:v>
                </c:pt>
                <c:pt idx="70">
                  <c:v>6169</c:v>
                </c:pt>
                <c:pt idx="71">
                  <c:v>5392</c:v>
                </c:pt>
                <c:pt idx="72">
                  <c:v>4703</c:v>
                </c:pt>
                <c:pt idx="73">
                  <c:v>4712</c:v>
                </c:pt>
                <c:pt idx="74">
                  <c:v>4748</c:v>
                </c:pt>
                <c:pt idx="75">
                  <c:v>3505</c:v>
                </c:pt>
                <c:pt idx="76">
                  <c:v>3855</c:v>
                </c:pt>
                <c:pt idx="77">
                  <c:v>3238</c:v>
                </c:pt>
                <c:pt idx="78">
                  <c:v>3545</c:v>
                </c:pt>
                <c:pt idx="79">
                  <c:v>2699</c:v>
                </c:pt>
                <c:pt idx="80">
                  <c:v>2913</c:v>
                </c:pt>
                <c:pt idx="81">
                  <c:v>2988</c:v>
                </c:pt>
                <c:pt idx="82">
                  <c:v>3190</c:v>
                </c:pt>
                <c:pt idx="83">
                  <c:v>2516</c:v>
                </c:pt>
                <c:pt idx="84">
                  <c:v>2560</c:v>
                </c:pt>
                <c:pt idx="85">
                  <c:v>2830</c:v>
                </c:pt>
                <c:pt idx="86">
                  <c:v>2140</c:v>
                </c:pt>
                <c:pt idx="87">
                  <c:v>2054</c:v>
                </c:pt>
                <c:pt idx="88">
                  <c:v>2332</c:v>
                </c:pt>
                <c:pt idx="89">
                  <c:v>2367</c:v>
                </c:pt>
                <c:pt idx="90">
                  <c:v>2595</c:v>
                </c:pt>
                <c:pt idx="91">
                  <c:v>2297</c:v>
                </c:pt>
                <c:pt idx="92">
                  <c:v>2286</c:v>
                </c:pt>
                <c:pt idx="93">
                  <c:v>1842</c:v>
                </c:pt>
                <c:pt idx="94">
                  <c:v>1998</c:v>
                </c:pt>
                <c:pt idx="95">
                  <c:v>1855</c:v>
                </c:pt>
                <c:pt idx="96">
                  <c:v>1992</c:v>
                </c:pt>
                <c:pt idx="97">
                  <c:v>1956</c:v>
                </c:pt>
                <c:pt idx="98">
                  <c:v>2001</c:v>
                </c:pt>
                <c:pt idx="99">
                  <c:v>1572</c:v>
                </c:pt>
                <c:pt idx="100">
                  <c:v>1195</c:v>
                </c:pt>
                <c:pt idx="101">
                  <c:v>1436</c:v>
                </c:pt>
                <c:pt idx="102">
                  <c:v>1714</c:v>
                </c:pt>
                <c:pt idx="103">
                  <c:v>1493</c:v>
                </c:pt>
                <c:pt idx="104">
                  <c:v>1477</c:v>
                </c:pt>
                <c:pt idx="105">
                  <c:v>1359</c:v>
                </c:pt>
                <c:pt idx="106">
                  <c:v>1416</c:v>
                </c:pt>
                <c:pt idx="107">
                  <c:v>1065</c:v>
                </c:pt>
                <c:pt idx="108">
                  <c:v>1040</c:v>
                </c:pt>
                <c:pt idx="109">
                  <c:v>1136</c:v>
                </c:pt>
                <c:pt idx="110">
                  <c:v>1057</c:v>
                </c:pt>
                <c:pt idx="111">
                  <c:v>968</c:v>
                </c:pt>
                <c:pt idx="112">
                  <c:v>1068</c:v>
                </c:pt>
                <c:pt idx="113">
                  <c:v>1081</c:v>
                </c:pt>
                <c:pt idx="114">
                  <c:v>811</c:v>
                </c:pt>
                <c:pt idx="115">
                  <c:v>885</c:v>
                </c:pt>
                <c:pt idx="116">
                  <c:v>813</c:v>
                </c:pt>
                <c:pt idx="117">
                  <c:v>750</c:v>
                </c:pt>
                <c:pt idx="118">
                  <c:v>717</c:v>
                </c:pt>
                <c:pt idx="119">
                  <c:v>782</c:v>
                </c:pt>
                <c:pt idx="120">
                  <c:v>745</c:v>
                </c:pt>
                <c:pt idx="121">
                  <c:v>611</c:v>
                </c:pt>
                <c:pt idx="122">
                  <c:v>662</c:v>
                </c:pt>
                <c:pt idx="123">
                  <c:v>659</c:v>
                </c:pt>
                <c:pt idx="124">
                  <c:v>680</c:v>
                </c:pt>
                <c:pt idx="125">
                  <c:v>650</c:v>
                </c:pt>
                <c:pt idx="126">
                  <c:v>685</c:v>
                </c:pt>
                <c:pt idx="127">
                  <c:v>629</c:v>
                </c:pt>
                <c:pt idx="128">
                  <c:v>621</c:v>
                </c:pt>
                <c:pt idx="129">
                  <c:v>568</c:v>
                </c:pt>
                <c:pt idx="130">
                  <c:v>637</c:v>
                </c:pt>
                <c:pt idx="131">
                  <c:v>678</c:v>
                </c:pt>
                <c:pt idx="132">
                  <c:v>679</c:v>
                </c:pt>
                <c:pt idx="133">
                  <c:v>672</c:v>
                </c:pt>
                <c:pt idx="134">
                  <c:v>613</c:v>
                </c:pt>
                <c:pt idx="135">
                  <c:v>628</c:v>
                </c:pt>
                <c:pt idx="136">
                  <c:v>531</c:v>
                </c:pt>
                <c:pt idx="137">
                  <c:v>575</c:v>
                </c:pt>
                <c:pt idx="138">
                  <c:v>578</c:v>
                </c:pt>
                <c:pt idx="139">
                  <c:v>591</c:v>
                </c:pt>
                <c:pt idx="140">
                  <c:v>578</c:v>
                </c:pt>
                <c:pt idx="141">
                  <c:v>602</c:v>
                </c:pt>
                <c:pt idx="142">
                  <c:v>638</c:v>
                </c:pt>
                <c:pt idx="143">
                  <c:v>608</c:v>
                </c:pt>
                <c:pt idx="144">
                  <c:v>645</c:v>
                </c:pt>
                <c:pt idx="145">
                  <c:v>648</c:v>
                </c:pt>
                <c:pt idx="146">
                  <c:v>683</c:v>
                </c:pt>
                <c:pt idx="147">
                  <c:v>694</c:v>
                </c:pt>
                <c:pt idx="148">
                  <c:v>674</c:v>
                </c:pt>
                <c:pt idx="149">
                  <c:v>671</c:v>
                </c:pt>
                <c:pt idx="150">
                  <c:v>678</c:v>
                </c:pt>
                <c:pt idx="151">
                  <c:v>695</c:v>
                </c:pt>
                <c:pt idx="152">
                  <c:v>690</c:v>
                </c:pt>
                <c:pt idx="153">
                  <c:v>664</c:v>
                </c:pt>
                <c:pt idx="154">
                  <c:v>693</c:v>
                </c:pt>
                <c:pt idx="155">
                  <c:v>691</c:v>
                </c:pt>
                <c:pt idx="156">
                  <c:v>687</c:v>
                </c:pt>
                <c:pt idx="157">
                  <c:v>684</c:v>
                </c:pt>
                <c:pt idx="158">
                  <c:v>686</c:v>
                </c:pt>
                <c:pt idx="159">
                  <c:v>691</c:v>
                </c:pt>
                <c:pt idx="160">
                  <c:v>689</c:v>
                </c:pt>
                <c:pt idx="161">
                  <c:v>694</c:v>
                </c:pt>
                <c:pt idx="162">
                  <c:v>694</c:v>
                </c:pt>
                <c:pt idx="163">
                  <c:v>689</c:v>
                </c:pt>
                <c:pt idx="164">
                  <c:v>692</c:v>
                </c:pt>
                <c:pt idx="165">
                  <c:v>688</c:v>
                </c:pt>
                <c:pt idx="166">
                  <c:v>695</c:v>
                </c:pt>
                <c:pt idx="167">
                  <c:v>688</c:v>
                </c:pt>
                <c:pt idx="168">
                  <c:v>690</c:v>
                </c:pt>
                <c:pt idx="169">
                  <c:v>693</c:v>
                </c:pt>
                <c:pt idx="170">
                  <c:v>691</c:v>
                </c:pt>
                <c:pt idx="171">
                  <c:v>688</c:v>
                </c:pt>
                <c:pt idx="172">
                  <c:v>690</c:v>
                </c:pt>
                <c:pt idx="173">
                  <c:v>687</c:v>
                </c:pt>
                <c:pt idx="174">
                  <c:v>611</c:v>
                </c:pt>
                <c:pt idx="175">
                  <c:v>625</c:v>
                </c:pt>
                <c:pt idx="176">
                  <c:v>681</c:v>
                </c:pt>
                <c:pt idx="177">
                  <c:v>640</c:v>
                </c:pt>
                <c:pt idx="178">
                  <c:v>637</c:v>
                </c:pt>
                <c:pt idx="179">
                  <c:v>654</c:v>
                </c:pt>
                <c:pt idx="180">
                  <c:v>677</c:v>
                </c:pt>
                <c:pt idx="181">
                  <c:v>695</c:v>
                </c:pt>
                <c:pt idx="182">
                  <c:v>685</c:v>
                </c:pt>
                <c:pt idx="183">
                  <c:v>641</c:v>
                </c:pt>
                <c:pt idx="184">
                  <c:v>625</c:v>
                </c:pt>
                <c:pt idx="185">
                  <c:v>690</c:v>
                </c:pt>
                <c:pt idx="186">
                  <c:v>692</c:v>
                </c:pt>
                <c:pt idx="187">
                  <c:v>671</c:v>
                </c:pt>
                <c:pt idx="188">
                  <c:v>620</c:v>
                </c:pt>
                <c:pt idx="189">
                  <c:v>690</c:v>
                </c:pt>
                <c:pt idx="190">
                  <c:v>695</c:v>
                </c:pt>
                <c:pt idx="191">
                  <c:v>642</c:v>
                </c:pt>
                <c:pt idx="192">
                  <c:v>695</c:v>
                </c:pt>
                <c:pt idx="193">
                  <c:v>698</c:v>
                </c:pt>
                <c:pt idx="194">
                  <c:v>670</c:v>
                </c:pt>
                <c:pt idx="195">
                  <c:v>650</c:v>
                </c:pt>
                <c:pt idx="196">
                  <c:v>696</c:v>
                </c:pt>
                <c:pt idx="197">
                  <c:v>730</c:v>
                </c:pt>
                <c:pt idx="198">
                  <c:v>750</c:v>
                </c:pt>
                <c:pt idx="199">
                  <c:v>730</c:v>
                </c:pt>
                <c:pt idx="200">
                  <c:v>805</c:v>
                </c:pt>
                <c:pt idx="201">
                  <c:v>825</c:v>
                </c:pt>
                <c:pt idx="202">
                  <c:v>860</c:v>
                </c:pt>
                <c:pt idx="203">
                  <c:v>915</c:v>
                </c:pt>
                <c:pt idx="204">
                  <c:v>980</c:v>
                </c:pt>
                <c:pt idx="205">
                  <c:v>970</c:v>
                </c:pt>
                <c:pt idx="206">
                  <c:v>1050</c:v>
                </c:pt>
                <c:pt idx="207">
                  <c:v>1560</c:v>
                </c:pt>
                <c:pt idx="208">
                  <c:v>1792</c:v>
                </c:pt>
                <c:pt idx="209">
                  <c:v>2016</c:v>
                </c:pt>
                <c:pt idx="210">
                  <c:v>2217</c:v>
                </c:pt>
                <c:pt idx="211">
                  <c:v>2300</c:v>
                </c:pt>
                <c:pt idx="212">
                  <c:v>2308</c:v>
                </c:pt>
                <c:pt idx="213">
                  <c:v>2424</c:v>
                </c:pt>
                <c:pt idx="214">
                  <c:v>2704</c:v>
                </c:pt>
                <c:pt idx="215">
                  <c:v>2884</c:v>
                </c:pt>
                <c:pt idx="216">
                  <c:v>3327</c:v>
                </c:pt>
                <c:pt idx="217">
                  <c:v>3537</c:v>
                </c:pt>
                <c:pt idx="218">
                  <c:v>4082</c:v>
                </c:pt>
                <c:pt idx="219">
                  <c:v>3229</c:v>
                </c:pt>
                <c:pt idx="220">
                  <c:v>3323</c:v>
                </c:pt>
                <c:pt idx="221">
                  <c:v>3701</c:v>
                </c:pt>
                <c:pt idx="222">
                  <c:v>4105</c:v>
                </c:pt>
                <c:pt idx="223">
                  <c:v>4501</c:v>
                </c:pt>
                <c:pt idx="224">
                  <c:v>4395</c:v>
                </c:pt>
                <c:pt idx="225">
                  <c:v>4618</c:v>
                </c:pt>
                <c:pt idx="226">
                  <c:v>4573</c:v>
                </c:pt>
                <c:pt idx="227">
                  <c:v>3942</c:v>
                </c:pt>
                <c:pt idx="228">
                  <c:v>5049</c:v>
                </c:pt>
                <c:pt idx="229">
                  <c:v>4648</c:v>
                </c:pt>
                <c:pt idx="230">
                  <c:v>4610</c:v>
                </c:pt>
                <c:pt idx="231">
                  <c:v>5376</c:v>
                </c:pt>
                <c:pt idx="232">
                  <c:v>4999</c:v>
                </c:pt>
                <c:pt idx="233">
                  <c:v>4389</c:v>
                </c:pt>
                <c:pt idx="234">
                  <c:v>4413</c:v>
                </c:pt>
                <c:pt idx="235">
                  <c:v>5478</c:v>
                </c:pt>
                <c:pt idx="236">
                  <c:v>4453</c:v>
                </c:pt>
                <c:pt idx="237">
                  <c:v>4455</c:v>
                </c:pt>
                <c:pt idx="238">
                  <c:v>5224</c:v>
                </c:pt>
                <c:pt idx="239">
                  <c:v>4312</c:v>
                </c:pt>
                <c:pt idx="240">
                  <c:v>3670</c:v>
                </c:pt>
                <c:pt idx="241">
                  <c:v>4906</c:v>
                </c:pt>
                <c:pt idx="242">
                  <c:v>5268</c:v>
                </c:pt>
                <c:pt idx="243">
                  <c:v>4952</c:v>
                </c:pt>
                <c:pt idx="244">
                  <c:v>5261</c:v>
                </c:pt>
                <c:pt idx="245">
                  <c:v>4796</c:v>
                </c:pt>
                <c:pt idx="246">
                  <c:v>5150</c:v>
                </c:pt>
                <c:pt idx="247">
                  <c:v>5826</c:v>
                </c:pt>
                <c:pt idx="248">
                  <c:v>5255</c:v>
                </c:pt>
                <c:pt idx="249">
                  <c:v>6253</c:v>
                </c:pt>
                <c:pt idx="250">
                  <c:v>5829</c:v>
                </c:pt>
                <c:pt idx="251">
                  <c:v>5751</c:v>
                </c:pt>
                <c:pt idx="252">
                  <c:v>6897</c:v>
                </c:pt>
                <c:pt idx="253">
                  <c:v>5902</c:v>
                </c:pt>
                <c:pt idx="254">
                  <c:v>4477</c:v>
                </c:pt>
                <c:pt idx="255">
                  <c:v>5997</c:v>
                </c:pt>
                <c:pt idx="256">
                  <c:v>5974</c:v>
                </c:pt>
                <c:pt idx="257">
                  <c:v>6427</c:v>
                </c:pt>
                <c:pt idx="258">
                  <c:v>6271</c:v>
                </c:pt>
                <c:pt idx="259">
                  <c:v>6360</c:v>
                </c:pt>
                <c:pt idx="260">
                  <c:v>5882</c:v>
                </c:pt>
                <c:pt idx="261">
                  <c:v>4174</c:v>
                </c:pt>
                <c:pt idx="262">
                  <c:v>6438</c:v>
                </c:pt>
                <c:pt idx="263">
                  <c:v>6902</c:v>
                </c:pt>
                <c:pt idx="264">
                  <c:v>7168</c:v>
                </c:pt>
                <c:pt idx="265">
                  <c:v>6575</c:v>
                </c:pt>
                <c:pt idx="266">
                  <c:v>6866</c:v>
                </c:pt>
                <c:pt idx="267">
                  <c:v>5838</c:v>
                </c:pt>
                <c:pt idx="268">
                  <c:v>4685</c:v>
                </c:pt>
                <c:pt idx="269">
                  <c:v>6075</c:v>
                </c:pt>
                <c:pt idx="270">
                  <c:v>7918</c:v>
                </c:pt>
                <c:pt idx="271">
                  <c:v>7320</c:v>
                </c:pt>
                <c:pt idx="272">
                  <c:v>6798</c:v>
                </c:pt>
                <c:pt idx="273">
                  <c:v>6511</c:v>
                </c:pt>
                <c:pt idx="274">
                  <c:v>6524</c:v>
                </c:pt>
                <c:pt idx="275">
                  <c:v>5191</c:v>
                </c:pt>
                <c:pt idx="276">
                  <c:v>7750</c:v>
                </c:pt>
                <c:pt idx="277">
                  <c:v>6868</c:v>
                </c:pt>
                <c:pt idx="278">
                  <c:v>7993</c:v>
                </c:pt>
                <c:pt idx="279">
                  <c:v>7512</c:v>
                </c:pt>
                <c:pt idx="280">
                  <c:v>7279</c:v>
                </c:pt>
                <c:pt idx="281">
                  <c:v>5232</c:v>
                </c:pt>
                <c:pt idx="282">
                  <c:v>5145</c:v>
                </c:pt>
                <c:pt idx="283">
                  <c:v>6730</c:v>
                </c:pt>
                <c:pt idx="284">
                  <c:v>7215</c:v>
                </c:pt>
                <c:pt idx="285">
                  <c:v>6622</c:v>
                </c:pt>
                <c:pt idx="286">
                  <c:v>6425</c:v>
                </c:pt>
                <c:pt idx="287">
                  <c:v>5874</c:v>
                </c:pt>
                <c:pt idx="288">
                  <c:v>5418</c:v>
                </c:pt>
                <c:pt idx="289">
                  <c:v>5028</c:v>
                </c:pt>
                <c:pt idx="290">
                  <c:v>6711</c:v>
                </c:pt>
                <c:pt idx="291">
                  <c:v>6937</c:v>
                </c:pt>
                <c:pt idx="292">
                  <c:v>6459</c:v>
                </c:pt>
                <c:pt idx="293">
                  <c:v>7263</c:v>
                </c:pt>
                <c:pt idx="294">
                  <c:v>7797</c:v>
                </c:pt>
                <c:pt idx="295">
                  <c:v>7237</c:v>
                </c:pt>
                <c:pt idx="296">
                  <c:v>5652</c:v>
                </c:pt>
                <c:pt idx="297">
                  <c:v>8203</c:v>
                </c:pt>
                <c:pt idx="298">
                  <c:v>7315</c:v>
                </c:pt>
                <c:pt idx="299">
                  <c:v>7480</c:v>
                </c:pt>
                <c:pt idx="300">
                  <c:v>6620</c:v>
                </c:pt>
                <c:pt idx="301">
                  <c:v>6253</c:v>
                </c:pt>
                <c:pt idx="302">
                  <c:v>5641</c:v>
                </c:pt>
                <c:pt idx="303">
                  <c:v>5105</c:v>
                </c:pt>
                <c:pt idx="304">
                  <c:v>6566</c:v>
                </c:pt>
                <c:pt idx="305">
                  <c:v>5907</c:v>
                </c:pt>
                <c:pt idx="306">
                  <c:v>5452</c:v>
                </c:pt>
                <c:pt idx="307">
                  <c:v>3851</c:v>
                </c:pt>
                <c:pt idx="308">
                  <c:v>3591</c:v>
                </c:pt>
                <c:pt idx="309">
                  <c:v>4842</c:v>
                </c:pt>
                <c:pt idx="310">
                  <c:v>5142</c:v>
                </c:pt>
                <c:pt idx="311">
                  <c:v>4871</c:v>
                </c:pt>
                <c:pt idx="312">
                  <c:v>5027</c:v>
                </c:pt>
                <c:pt idx="313">
                  <c:v>4900</c:v>
                </c:pt>
                <c:pt idx="314">
                  <c:v>4216</c:v>
                </c:pt>
                <c:pt idx="315">
                  <c:v>4646</c:v>
                </c:pt>
                <c:pt idx="316">
                  <c:v>5001</c:v>
                </c:pt>
                <c:pt idx="317">
                  <c:v>4320</c:v>
                </c:pt>
                <c:pt idx="318">
                  <c:v>5893</c:v>
                </c:pt>
                <c:pt idx="319">
                  <c:v>5534</c:v>
                </c:pt>
                <c:pt idx="320">
                  <c:v>4674</c:v>
                </c:pt>
                <c:pt idx="321">
                  <c:v>4012</c:v>
                </c:pt>
                <c:pt idx="322">
                  <c:v>3679</c:v>
                </c:pt>
                <c:pt idx="323">
                  <c:v>3115</c:v>
                </c:pt>
                <c:pt idx="324">
                  <c:v>2452</c:v>
                </c:pt>
                <c:pt idx="325">
                  <c:v>3458</c:v>
                </c:pt>
                <c:pt idx="326">
                  <c:v>3037</c:v>
                </c:pt>
                <c:pt idx="327">
                  <c:v>2668</c:v>
                </c:pt>
                <c:pt idx="328">
                  <c:v>3069</c:v>
                </c:pt>
                <c:pt idx="329">
                  <c:v>2382</c:v>
                </c:pt>
                <c:pt idx="330">
                  <c:v>2317</c:v>
                </c:pt>
                <c:pt idx="331">
                  <c:v>1837</c:v>
                </c:pt>
                <c:pt idx="332">
                  <c:v>2897</c:v>
                </c:pt>
                <c:pt idx="333">
                  <c:v>2799</c:v>
                </c:pt>
                <c:pt idx="334">
                  <c:v>2430</c:v>
                </c:pt>
                <c:pt idx="335">
                  <c:v>2284</c:v>
                </c:pt>
                <c:pt idx="336">
                  <c:v>2037</c:v>
                </c:pt>
                <c:pt idx="337">
                  <c:v>1701</c:v>
                </c:pt>
                <c:pt idx="338">
                  <c:v>1545</c:v>
                </c:pt>
                <c:pt idx="339">
                  <c:v>2095</c:v>
                </c:pt>
                <c:pt idx="340">
                  <c:v>2032</c:v>
                </c:pt>
                <c:pt idx="341">
                  <c:v>2214</c:v>
                </c:pt>
                <c:pt idx="342">
                  <c:v>2028</c:v>
                </c:pt>
                <c:pt idx="343">
                  <c:v>1728</c:v>
                </c:pt>
                <c:pt idx="344">
                  <c:v>1584</c:v>
                </c:pt>
                <c:pt idx="345">
                  <c:v>1441</c:v>
                </c:pt>
                <c:pt idx="346">
                  <c:v>2040</c:v>
                </c:pt>
                <c:pt idx="347">
                  <c:v>2139</c:v>
                </c:pt>
                <c:pt idx="348">
                  <c:v>1963</c:v>
                </c:pt>
                <c:pt idx="349">
                  <c:v>1559</c:v>
                </c:pt>
                <c:pt idx="350">
                  <c:v>1818</c:v>
                </c:pt>
                <c:pt idx="351">
                  <c:v>1409</c:v>
                </c:pt>
                <c:pt idx="352">
                  <c:v>1282</c:v>
                </c:pt>
                <c:pt idx="353">
                  <c:v>1950</c:v>
                </c:pt>
                <c:pt idx="354">
                  <c:v>1972</c:v>
                </c:pt>
                <c:pt idx="355">
                  <c:v>1623</c:v>
                </c:pt>
                <c:pt idx="356">
                  <c:v>1602</c:v>
                </c:pt>
                <c:pt idx="357">
                  <c:v>1723</c:v>
                </c:pt>
                <c:pt idx="358">
                  <c:v>1198</c:v>
                </c:pt>
                <c:pt idx="359">
                  <c:v>1417</c:v>
                </c:pt>
                <c:pt idx="360">
                  <c:v>1406</c:v>
                </c:pt>
                <c:pt idx="361">
                  <c:v>1336</c:v>
                </c:pt>
                <c:pt idx="362">
                  <c:v>1825</c:v>
                </c:pt>
                <c:pt idx="363">
                  <c:v>1737</c:v>
                </c:pt>
                <c:pt idx="364">
                  <c:v>2097</c:v>
                </c:pt>
                <c:pt idx="365">
                  <c:v>1277</c:v>
                </c:pt>
                <c:pt idx="366">
                  <c:v>1284</c:v>
                </c:pt>
                <c:pt idx="367">
                  <c:v>2150</c:v>
                </c:pt>
                <c:pt idx="368">
                  <c:v>1757</c:v>
                </c:pt>
                <c:pt idx="369">
                  <c:v>1820</c:v>
                </c:pt>
                <c:pt idx="370">
                  <c:v>1534</c:v>
                </c:pt>
                <c:pt idx="371">
                  <c:v>1421</c:v>
                </c:pt>
                <c:pt idx="372">
                  <c:v>1066</c:v>
                </c:pt>
                <c:pt idx="373">
                  <c:v>1116</c:v>
                </c:pt>
                <c:pt idx="374">
                  <c:v>1281</c:v>
                </c:pt>
                <c:pt idx="375">
                  <c:v>1610</c:v>
                </c:pt>
                <c:pt idx="376">
                  <c:v>1600</c:v>
                </c:pt>
                <c:pt idx="377">
                  <c:v>1905</c:v>
                </c:pt>
                <c:pt idx="378">
                  <c:v>1353</c:v>
                </c:pt>
                <c:pt idx="379">
                  <c:v>1533</c:v>
                </c:pt>
                <c:pt idx="380">
                  <c:v>1201</c:v>
                </c:pt>
                <c:pt idx="381">
                  <c:v>1934</c:v>
                </c:pt>
                <c:pt idx="382">
                  <c:v>1809</c:v>
                </c:pt>
                <c:pt idx="383">
                  <c:v>1728</c:v>
                </c:pt>
                <c:pt idx="384">
                  <c:v>1511</c:v>
                </c:pt>
                <c:pt idx="385">
                  <c:v>1586</c:v>
                </c:pt>
                <c:pt idx="386">
                  <c:v>1042</c:v>
                </c:pt>
                <c:pt idx="387">
                  <c:v>1431</c:v>
                </c:pt>
                <c:pt idx="388">
                  <c:v>1787</c:v>
                </c:pt>
                <c:pt idx="389">
                  <c:v>1813</c:v>
                </c:pt>
                <c:pt idx="390">
                  <c:v>1551</c:v>
                </c:pt>
                <c:pt idx="391">
                  <c:v>1878</c:v>
                </c:pt>
                <c:pt idx="392">
                  <c:v>1612</c:v>
                </c:pt>
                <c:pt idx="393">
                  <c:v>1291</c:v>
                </c:pt>
                <c:pt idx="394">
                  <c:v>1286</c:v>
                </c:pt>
                <c:pt idx="395">
                  <c:v>2151</c:v>
                </c:pt>
                <c:pt idx="396">
                  <c:v>1764</c:v>
                </c:pt>
                <c:pt idx="397">
                  <c:v>2011</c:v>
                </c:pt>
                <c:pt idx="398">
                  <c:v>1901</c:v>
                </c:pt>
                <c:pt idx="399">
                  <c:v>1876</c:v>
                </c:pt>
                <c:pt idx="400">
                  <c:v>1747</c:v>
                </c:pt>
                <c:pt idx="401">
                  <c:v>1585</c:v>
                </c:pt>
                <c:pt idx="402">
                  <c:v>2024</c:v>
                </c:pt>
                <c:pt idx="403">
                  <c:v>2421</c:v>
                </c:pt>
                <c:pt idx="404">
                  <c:v>2006</c:v>
                </c:pt>
                <c:pt idx="405">
                  <c:v>2090</c:v>
                </c:pt>
                <c:pt idx="406">
                  <c:v>1833</c:v>
                </c:pt>
                <c:pt idx="407">
                  <c:v>1782</c:v>
                </c:pt>
                <c:pt idx="408">
                  <c:v>1837</c:v>
                </c:pt>
                <c:pt idx="409">
                  <c:v>2455</c:v>
                </c:pt>
                <c:pt idx="410">
                  <c:v>2476</c:v>
                </c:pt>
                <c:pt idx="411">
                  <c:v>2822</c:v>
                </c:pt>
                <c:pt idx="412">
                  <c:v>2252</c:v>
                </c:pt>
                <c:pt idx="413">
                  <c:v>2279</c:v>
                </c:pt>
                <c:pt idx="414">
                  <c:v>1996</c:v>
                </c:pt>
                <c:pt idx="415">
                  <c:v>1988</c:v>
                </c:pt>
                <c:pt idx="416">
                  <c:v>2704</c:v>
                </c:pt>
                <c:pt idx="417">
                  <c:v>2502</c:v>
                </c:pt>
                <c:pt idx="418">
                  <c:v>2541</c:v>
                </c:pt>
                <c:pt idx="419">
                  <c:v>2526</c:v>
                </c:pt>
                <c:pt idx="420">
                  <c:v>2687</c:v>
                </c:pt>
                <c:pt idx="421">
                  <c:v>2098</c:v>
                </c:pt>
                <c:pt idx="422">
                  <c:v>1840</c:v>
                </c:pt>
                <c:pt idx="423">
                  <c:v>3215</c:v>
                </c:pt>
                <c:pt idx="424">
                  <c:v>2662</c:v>
                </c:pt>
                <c:pt idx="425">
                  <c:v>3208</c:v>
                </c:pt>
                <c:pt idx="426">
                  <c:v>2699</c:v>
                </c:pt>
                <c:pt idx="427">
                  <c:v>2635</c:v>
                </c:pt>
                <c:pt idx="428">
                  <c:v>2050</c:v>
                </c:pt>
                <c:pt idx="429">
                  <c:v>2432</c:v>
                </c:pt>
                <c:pt idx="430">
                  <c:v>2114</c:v>
                </c:pt>
                <c:pt idx="431">
                  <c:v>2846</c:v>
                </c:pt>
                <c:pt idx="432">
                  <c:v>2765</c:v>
                </c:pt>
                <c:pt idx="433">
                  <c:v>2828</c:v>
                </c:pt>
                <c:pt idx="434">
                  <c:v>2896</c:v>
                </c:pt>
                <c:pt idx="435">
                  <c:v>2628</c:v>
                </c:pt>
                <c:pt idx="436">
                  <c:v>2718</c:v>
                </c:pt>
                <c:pt idx="437">
                  <c:v>2787</c:v>
                </c:pt>
                <c:pt idx="438">
                  <c:v>3818</c:v>
                </c:pt>
                <c:pt idx="439">
                  <c:v>3073</c:v>
                </c:pt>
                <c:pt idx="440">
                  <c:v>2789</c:v>
                </c:pt>
                <c:pt idx="441">
                  <c:v>3573</c:v>
                </c:pt>
                <c:pt idx="442">
                  <c:v>2430</c:v>
                </c:pt>
                <c:pt idx="443">
                  <c:v>2096</c:v>
                </c:pt>
                <c:pt idx="444">
                  <c:v>3312</c:v>
                </c:pt>
                <c:pt idx="445">
                  <c:v>2954</c:v>
                </c:pt>
                <c:pt idx="446">
                  <c:v>2653</c:v>
                </c:pt>
                <c:pt idx="447">
                  <c:v>2924</c:v>
                </c:pt>
                <c:pt idx="448">
                  <c:v>2487</c:v>
                </c:pt>
                <c:pt idx="449">
                  <c:v>2075</c:v>
                </c:pt>
                <c:pt idx="450">
                  <c:v>2416</c:v>
                </c:pt>
                <c:pt idx="451">
                  <c:v>3105</c:v>
                </c:pt>
                <c:pt idx="452">
                  <c:v>3274</c:v>
                </c:pt>
                <c:pt idx="453">
                  <c:v>3241</c:v>
                </c:pt>
                <c:pt idx="454">
                  <c:v>3719</c:v>
                </c:pt>
                <c:pt idx="455">
                  <c:v>2614</c:v>
                </c:pt>
                <c:pt idx="456">
                  <c:v>3669</c:v>
                </c:pt>
                <c:pt idx="457">
                  <c:v>2842</c:v>
                </c:pt>
                <c:pt idx="458">
                  <c:v>2876</c:v>
                </c:pt>
                <c:pt idx="459">
                  <c:v>2817</c:v>
                </c:pt>
                <c:pt idx="460">
                  <c:v>2897</c:v>
                </c:pt>
                <c:pt idx="461">
                  <c:v>2936</c:v>
                </c:pt>
                <c:pt idx="462">
                  <c:v>3266</c:v>
                </c:pt>
                <c:pt idx="463">
                  <c:v>3817</c:v>
                </c:pt>
                <c:pt idx="464">
                  <c:v>4124</c:v>
                </c:pt>
                <c:pt idx="465">
                  <c:v>5245</c:v>
                </c:pt>
                <c:pt idx="466">
                  <c:v>5853</c:v>
                </c:pt>
                <c:pt idx="467">
                  <c:v>6701</c:v>
                </c:pt>
                <c:pt idx="468">
                  <c:v>7704</c:v>
                </c:pt>
                <c:pt idx="469">
                  <c:v>6590</c:v>
                </c:pt>
                <c:pt idx="470">
                  <c:v>6805</c:v>
                </c:pt>
                <c:pt idx="471">
                  <c:v>5782</c:v>
                </c:pt>
                <c:pt idx="472">
                  <c:v>6195</c:v>
                </c:pt>
                <c:pt idx="473">
                  <c:v>9056</c:v>
                </c:pt>
                <c:pt idx="474">
                  <c:v>9120</c:v>
                </c:pt>
                <c:pt idx="475">
                  <c:v>8305</c:v>
                </c:pt>
                <c:pt idx="476">
                  <c:v>7584</c:v>
                </c:pt>
                <c:pt idx="477">
                  <c:v>6555</c:v>
                </c:pt>
                <c:pt idx="478">
                  <c:v>6534</c:v>
                </c:pt>
                <c:pt idx="479">
                  <c:v>8598</c:v>
                </c:pt>
                <c:pt idx="480">
                  <c:v>7916</c:v>
                </c:pt>
                <c:pt idx="481">
                  <c:v>8457</c:v>
                </c:pt>
                <c:pt idx="482">
                  <c:v>6723</c:v>
                </c:pt>
                <c:pt idx="483">
                  <c:v>7246</c:v>
                </c:pt>
                <c:pt idx="484">
                  <c:v>6209</c:v>
                </c:pt>
                <c:pt idx="485">
                  <c:v>5823</c:v>
                </c:pt>
                <c:pt idx="486">
                  <c:v>7597</c:v>
                </c:pt>
                <c:pt idx="487">
                  <c:v>6893</c:v>
                </c:pt>
                <c:pt idx="488">
                  <c:v>7446</c:v>
                </c:pt>
                <c:pt idx="489">
                  <c:v>7624</c:v>
                </c:pt>
                <c:pt idx="490">
                  <c:v>6557</c:v>
                </c:pt>
                <c:pt idx="491">
                  <c:v>5498</c:v>
                </c:pt>
                <c:pt idx="492">
                  <c:v>5621</c:v>
                </c:pt>
                <c:pt idx="493">
                  <c:v>6040</c:v>
                </c:pt>
                <c:pt idx="494">
                  <c:v>6643</c:v>
                </c:pt>
                <c:pt idx="495">
                  <c:v>5694</c:v>
                </c:pt>
                <c:pt idx="496">
                  <c:v>5410</c:v>
                </c:pt>
                <c:pt idx="497">
                  <c:v>5403</c:v>
                </c:pt>
                <c:pt idx="498">
                  <c:v>4991</c:v>
                </c:pt>
                <c:pt idx="499">
                  <c:v>3966</c:v>
                </c:pt>
                <c:pt idx="500">
                  <c:v>5237</c:v>
                </c:pt>
                <c:pt idx="501">
                  <c:v>5382</c:v>
                </c:pt>
                <c:pt idx="502">
                  <c:v>4561</c:v>
                </c:pt>
                <c:pt idx="503">
                  <c:v>4357</c:v>
                </c:pt>
                <c:pt idx="504">
                  <c:v>4007</c:v>
                </c:pt>
                <c:pt idx="505">
                  <c:v>3188</c:v>
                </c:pt>
                <c:pt idx="506">
                  <c:v>3254</c:v>
                </c:pt>
                <c:pt idx="507">
                  <c:v>4287</c:v>
                </c:pt>
                <c:pt idx="508">
                  <c:v>3425</c:v>
                </c:pt>
                <c:pt idx="509">
                  <c:v>3376</c:v>
                </c:pt>
                <c:pt idx="510">
                  <c:v>3406</c:v>
                </c:pt>
                <c:pt idx="511">
                  <c:v>2629</c:v>
                </c:pt>
                <c:pt idx="512">
                  <c:v>2623</c:v>
                </c:pt>
                <c:pt idx="513">
                  <c:v>2445</c:v>
                </c:pt>
                <c:pt idx="514">
                  <c:v>3356</c:v>
                </c:pt>
                <c:pt idx="515">
                  <c:v>3481</c:v>
                </c:pt>
                <c:pt idx="516">
                  <c:v>3514</c:v>
                </c:pt>
                <c:pt idx="517">
                  <c:v>2484</c:v>
                </c:pt>
                <c:pt idx="518">
                  <c:v>3330</c:v>
                </c:pt>
                <c:pt idx="519">
                  <c:v>1952</c:v>
                </c:pt>
                <c:pt idx="520">
                  <c:v>2502</c:v>
                </c:pt>
                <c:pt idx="521">
                  <c:v>3227</c:v>
                </c:pt>
                <c:pt idx="522">
                  <c:v>2583</c:v>
                </c:pt>
                <c:pt idx="523">
                  <c:v>2235</c:v>
                </c:pt>
                <c:pt idx="524">
                  <c:v>2761</c:v>
                </c:pt>
                <c:pt idx="525">
                  <c:v>2150</c:v>
                </c:pt>
                <c:pt idx="526">
                  <c:v>1639</c:v>
                </c:pt>
                <c:pt idx="527">
                  <c:v>2076</c:v>
                </c:pt>
                <c:pt idx="528">
                  <c:v>2294</c:v>
                </c:pt>
                <c:pt idx="529">
                  <c:v>2529</c:v>
                </c:pt>
                <c:pt idx="530">
                  <c:v>2317</c:v>
                </c:pt>
                <c:pt idx="531">
                  <c:v>1954</c:v>
                </c:pt>
                <c:pt idx="532">
                  <c:v>1489</c:v>
                </c:pt>
                <c:pt idx="533">
                  <c:v>2006</c:v>
                </c:pt>
                <c:pt idx="534">
                  <c:v>1590</c:v>
                </c:pt>
                <c:pt idx="535">
                  <c:v>2142</c:v>
                </c:pt>
                <c:pt idx="536">
                  <c:v>1925</c:v>
                </c:pt>
                <c:pt idx="537">
                  <c:v>1852</c:v>
                </c:pt>
                <c:pt idx="538">
                  <c:v>1661</c:v>
                </c:pt>
                <c:pt idx="539">
                  <c:v>1458</c:v>
                </c:pt>
                <c:pt idx="540">
                  <c:v>1105</c:v>
                </c:pt>
                <c:pt idx="541">
                  <c:v>1402</c:v>
                </c:pt>
                <c:pt idx="542">
                  <c:v>1712</c:v>
                </c:pt>
                <c:pt idx="543">
                  <c:v>1509</c:v>
                </c:pt>
                <c:pt idx="544">
                  <c:v>1498</c:v>
                </c:pt>
                <c:pt idx="545">
                  <c:v>1444</c:v>
                </c:pt>
                <c:pt idx="546">
                  <c:v>1424</c:v>
                </c:pt>
                <c:pt idx="547">
                  <c:v>1162</c:v>
                </c:pt>
                <c:pt idx="548">
                  <c:v>1229</c:v>
                </c:pt>
                <c:pt idx="549">
                  <c:v>1864</c:v>
                </c:pt>
                <c:pt idx="550">
                  <c:v>1633</c:v>
                </c:pt>
                <c:pt idx="551">
                  <c:v>1549</c:v>
                </c:pt>
                <c:pt idx="552">
                  <c:v>1542</c:v>
                </c:pt>
                <c:pt idx="553">
                  <c:v>1463</c:v>
                </c:pt>
                <c:pt idx="554">
                  <c:v>1187</c:v>
                </c:pt>
                <c:pt idx="555">
                  <c:v>1269</c:v>
                </c:pt>
                <c:pt idx="556">
                  <c:v>1801</c:v>
                </c:pt>
                <c:pt idx="557">
                  <c:v>1566</c:v>
                </c:pt>
                <c:pt idx="558">
                  <c:v>1940</c:v>
                </c:pt>
                <c:pt idx="559">
                  <c:v>1592</c:v>
                </c:pt>
                <c:pt idx="560">
                  <c:v>2022</c:v>
                </c:pt>
                <c:pt idx="561">
                  <c:v>1609</c:v>
                </c:pt>
                <c:pt idx="562">
                  <c:v>1838</c:v>
                </c:pt>
                <c:pt idx="563">
                  <c:v>2479</c:v>
                </c:pt>
                <c:pt idx="564">
                  <c:v>2537</c:v>
                </c:pt>
                <c:pt idx="565">
                  <c:v>2746</c:v>
                </c:pt>
                <c:pt idx="566">
                  <c:v>2376</c:v>
                </c:pt>
                <c:pt idx="567">
                  <c:v>2469</c:v>
                </c:pt>
                <c:pt idx="568">
                  <c:v>1926</c:v>
                </c:pt>
                <c:pt idx="569">
                  <c:v>1991</c:v>
                </c:pt>
                <c:pt idx="570">
                  <c:v>3445</c:v>
                </c:pt>
                <c:pt idx="571">
                  <c:v>2893</c:v>
                </c:pt>
                <c:pt idx="572">
                  <c:v>3211</c:v>
                </c:pt>
                <c:pt idx="573">
                  <c:v>3275</c:v>
                </c:pt>
                <c:pt idx="574">
                  <c:v>3387</c:v>
                </c:pt>
                <c:pt idx="575">
                  <c:v>2541</c:v>
                </c:pt>
                <c:pt idx="576">
                  <c:v>3004</c:v>
                </c:pt>
                <c:pt idx="577">
                  <c:v>3998</c:v>
                </c:pt>
                <c:pt idx="578">
                  <c:v>3993</c:v>
                </c:pt>
                <c:pt idx="579">
                  <c:v>4032</c:v>
                </c:pt>
                <c:pt idx="580">
                  <c:v>4294</c:v>
                </c:pt>
                <c:pt idx="581">
                  <c:v>4410</c:v>
                </c:pt>
                <c:pt idx="582">
                  <c:v>3827</c:v>
                </c:pt>
                <c:pt idx="583">
                  <c:v>3589</c:v>
                </c:pt>
                <c:pt idx="584">
                  <c:v>5404</c:v>
                </c:pt>
                <c:pt idx="585">
                  <c:v>4595</c:v>
                </c:pt>
                <c:pt idx="586">
                  <c:v>6001</c:v>
                </c:pt>
                <c:pt idx="587">
                  <c:v>4610</c:v>
                </c:pt>
                <c:pt idx="588">
                  <c:v>5002</c:v>
                </c:pt>
                <c:pt idx="589">
                  <c:v>4699</c:v>
                </c:pt>
                <c:pt idx="590">
                  <c:v>4410</c:v>
                </c:pt>
                <c:pt idx="591">
                  <c:v>6712</c:v>
                </c:pt>
                <c:pt idx="592">
                  <c:v>6631</c:v>
                </c:pt>
                <c:pt idx="593">
                  <c:v>6545</c:v>
                </c:pt>
                <c:pt idx="594">
                  <c:v>6740</c:v>
                </c:pt>
                <c:pt idx="595">
                  <c:v>6823</c:v>
                </c:pt>
                <c:pt idx="596">
                  <c:v>5700</c:v>
                </c:pt>
                <c:pt idx="597">
                  <c:v>5847</c:v>
                </c:pt>
                <c:pt idx="598">
                  <c:v>7897</c:v>
                </c:pt>
                <c:pt idx="599">
                  <c:v>8166</c:v>
                </c:pt>
                <c:pt idx="600">
                  <c:v>7803</c:v>
                </c:pt>
                <c:pt idx="601">
                  <c:v>5279</c:v>
                </c:pt>
                <c:pt idx="602">
                  <c:v>7778</c:v>
                </c:pt>
                <c:pt idx="603">
                  <c:v>6074</c:v>
                </c:pt>
                <c:pt idx="604">
                  <c:v>5789</c:v>
                </c:pt>
                <c:pt idx="605">
                  <c:v>8440</c:v>
                </c:pt>
                <c:pt idx="606">
                  <c:v>7511</c:v>
                </c:pt>
                <c:pt idx="607">
                  <c:v>7267</c:v>
                </c:pt>
                <c:pt idx="608">
                  <c:v>7603</c:v>
                </c:pt>
                <c:pt idx="609">
                  <c:v>7103</c:v>
                </c:pt>
                <c:pt idx="610">
                  <c:v>5736</c:v>
                </c:pt>
                <c:pt idx="611">
                  <c:v>6827</c:v>
                </c:pt>
                <c:pt idx="612">
                  <c:v>6305</c:v>
                </c:pt>
                <c:pt idx="613">
                  <c:v>6407</c:v>
                </c:pt>
                <c:pt idx="614">
                  <c:v>6880</c:v>
                </c:pt>
                <c:pt idx="615">
                  <c:v>4975</c:v>
                </c:pt>
                <c:pt idx="616">
                  <c:v>4982</c:v>
                </c:pt>
                <c:pt idx="617">
                  <c:v>5287</c:v>
                </c:pt>
                <c:pt idx="618">
                  <c:v>3927</c:v>
                </c:pt>
                <c:pt idx="619">
                  <c:v>6240</c:v>
                </c:pt>
                <c:pt idx="620">
                  <c:v>5183</c:v>
                </c:pt>
                <c:pt idx="621">
                  <c:v>4185</c:v>
                </c:pt>
                <c:pt idx="622">
                  <c:v>3734</c:v>
                </c:pt>
                <c:pt idx="623">
                  <c:v>3789</c:v>
                </c:pt>
                <c:pt idx="624">
                  <c:v>2606</c:v>
                </c:pt>
                <c:pt idx="625">
                  <c:v>2966</c:v>
                </c:pt>
                <c:pt idx="626">
                  <c:v>4062</c:v>
                </c:pt>
                <c:pt idx="627">
                  <c:v>3371</c:v>
                </c:pt>
                <c:pt idx="628">
                  <c:v>3239</c:v>
                </c:pt>
                <c:pt idx="629">
                  <c:v>3438</c:v>
                </c:pt>
                <c:pt idx="630">
                  <c:v>2786</c:v>
                </c:pt>
                <c:pt idx="631">
                  <c:v>2749</c:v>
                </c:pt>
                <c:pt idx="632">
                  <c:v>2533</c:v>
                </c:pt>
                <c:pt idx="633">
                  <c:v>3349</c:v>
                </c:pt>
                <c:pt idx="634">
                  <c:v>3929</c:v>
                </c:pt>
                <c:pt idx="635">
                  <c:v>3430</c:v>
                </c:pt>
                <c:pt idx="636">
                  <c:v>3086</c:v>
                </c:pt>
                <c:pt idx="637">
                  <c:v>3434</c:v>
                </c:pt>
                <c:pt idx="638">
                  <c:v>2788</c:v>
                </c:pt>
                <c:pt idx="639">
                  <c:v>2757</c:v>
                </c:pt>
                <c:pt idx="640">
                  <c:v>3805</c:v>
                </c:pt>
                <c:pt idx="641">
                  <c:v>3304</c:v>
                </c:pt>
                <c:pt idx="642">
                  <c:v>3356</c:v>
                </c:pt>
                <c:pt idx="643">
                  <c:v>3301</c:v>
                </c:pt>
                <c:pt idx="644">
                  <c:v>3134</c:v>
                </c:pt>
                <c:pt idx="645">
                  <c:v>2573</c:v>
                </c:pt>
                <c:pt idx="646">
                  <c:v>3004</c:v>
                </c:pt>
                <c:pt idx="647">
                  <c:v>2948</c:v>
                </c:pt>
                <c:pt idx="648">
                  <c:v>3477</c:v>
                </c:pt>
                <c:pt idx="649">
                  <c:v>3140</c:v>
                </c:pt>
                <c:pt idx="650">
                  <c:v>2862</c:v>
                </c:pt>
                <c:pt idx="651">
                  <c:v>2894</c:v>
                </c:pt>
                <c:pt idx="652">
                  <c:v>1976</c:v>
                </c:pt>
                <c:pt idx="653">
                  <c:v>2459</c:v>
                </c:pt>
                <c:pt idx="654">
                  <c:v>3322</c:v>
                </c:pt>
                <c:pt idx="655">
                  <c:v>2755</c:v>
                </c:pt>
                <c:pt idx="656">
                  <c:v>2283</c:v>
                </c:pt>
                <c:pt idx="657">
                  <c:v>3013</c:v>
                </c:pt>
                <c:pt idx="658">
                  <c:v>2630</c:v>
                </c:pt>
                <c:pt idx="659">
                  <c:v>1906</c:v>
                </c:pt>
                <c:pt idx="660">
                  <c:v>1904</c:v>
                </c:pt>
                <c:pt idx="661">
                  <c:v>3062</c:v>
                </c:pt>
                <c:pt idx="662">
                  <c:v>2126</c:v>
                </c:pt>
                <c:pt idx="663">
                  <c:v>2714</c:v>
                </c:pt>
                <c:pt idx="664">
                  <c:v>2180</c:v>
                </c:pt>
                <c:pt idx="665">
                  <c:v>2239</c:v>
                </c:pt>
                <c:pt idx="666">
                  <c:v>1705</c:v>
                </c:pt>
                <c:pt idx="667">
                  <c:v>1798</c:v>
                </c:pt>
                <c:pt idx="668">
                  <c:v>2661</c:v>
                </c:pt>
                <c:pt idx="669">
                  <c:v>2739</c:v>
                </c:pt>
                <c:pt idx="670">
                  <c:v>2472</c:v>
                </c:pt>
                <c:pt idx="671">
                  <c:v>1824</c:v>
                </c:pt>
                <c:pt idx="672">
                  <c:v>1335</c:v>
                </c:pt>
                <c:pt idx="673">
                  <c:v>1967</c:v>
                </c:pt>
                <c:pt idx="674">
                  <c:v>2307</c:v>
                </c:pt>
                <c:pt idx="675">
                  <c:v>2357</c:v>
                </c:pt>
                <c:pt idx="676">
                  <c:v>3694</c:v>
                </c:pt>
                <c:pt idx="677">
                  <c:v>3072</c:v>
                </c:pt>
                <c:pt idx="678">
                  <c:v>3274</c:v>
                </c:pt>
                <c:pt idx="679">
                  <c:v>2778</c:v>
                </c:pt>
                <c:pt idx="680">
                  <c:v>4635</c:v>
                </c:pt>
                <c:pt idx="681">
                  <c:v>4008</c:v>
                </c:pt>
                <c:pt idx="682">
                  <c:v>5490</c:v>
                </c:pt>
                <c:pt idx="683">
                  <c:v>5712</c:v>
                </c:pt>
                <c:pt idx="684">
                  <c:v>6555</c:v>
                </c:pt>
                <c:pt idx="685">
                  <c:v>6480</c:v>
                </c:pt>
                <c:pt idx="686">
                  <c:v>7529</c:v>
                </c:pt>
                <c:pt idx="687">
                  <c:v>8342</c:v>
                </c:pt>
                <c:pt idx="688">
                  <c:v>8795</c:v>
                </c:pt>
                <c:pt idx="689">
                  <c:v>11557</c:v>
                </c:pt>
                <c:pt idx="690">
                  <c:v>15987</c:v>
                </c:pt>
                <c:pt idx="691">
                  <c:v>16094</c:v>
                </c:pt>
                <c:pt idx="692">
                  <c:v>17528</c:v>
                </c:pt>
                <c:pt idx="693">
                  <c:v>19509</c:v>
                </c:pt>
                <c:pt idx="694">
                  <c:v>18935</c:v>
                </c:pt>
                <c:pt idx="695">
                  <c:v>19856</c:v>
                </c:pt>
                <c:pt idx="696">
                  <c:v>26586</c:v>
                </c:pt>
                <c:pt idx="697">
                  <c:v>23994</c:v>
                </c:pt>
                <c:pt idx="698">
                  <c:v>26488</c:v>
                </c:pt>
                <c:pt idx="699">
                  <c:v>24030</c:v>
                </c:pt>
                <c:pt idx="700">
                  <c:v>23417</c:v>
                </c:pt>
                <c:pt idx="701">
                  <c:v>21533</c:v>
                </c:pt>
                <c:pt idx="702">
                  <c:v>23784</c:v>
                </c:pt>
                <c:pt idx="703">
                  <c:v>26904</c:v>
                </c:pt>
                <c:pt idx="704">
                  <c:v>25019</c:v>
                </c:pt>
                <c:pt idx="705">
                  <c:v>22444</c:v>
                </c:pt>
                <c:pt idx="706">
                  <c:v>18856</c:v>
                </c:pt>
                <c:pt idx="707">
                  <c:v>15442</c:v>
                </c:pt>
                <c:pt idx="708">
                  <c:v>12902</c:v>
                </c:pt>
                <c:pt idx="709">
                  <c:v>11521</c:v>
                </c:pt>
                <c:pt idx="710">
                  <c:v>22747</c:v>
                </c:pt>
                <c:pt idx="711">
                  <c:v>18541</c:v>
                </c:pt>
                <c:pt idx="712">
                  <c:v>14336</c:v>
                </c:pt>
                <c:pt idx="713">
                  <c:v>12496</c:v>
                </c:pt>
                <c:pt idx="714">
                  <c:v>9616</c:v>
                </c:pt>
                <c:pt idx="715">
                  <c:v>8160</c:v>
                </c:pt>
                <c:pt idx="716">
                  <c:v>11262</c:v>
                </c:pt>
                <c:pt idx="717">
                  <c:v>9705</c:v>
                </c:pt>
                <c:pt idx="718">
                  <c:v>8308</c:v>
                </c:pt>
                <c:pt idx="719">
                  <c:v>6874</c:v>
                </c:pt>
                <c:pt idx="720">
                  <c:v>6388</c:v>
                </c:pt>
                <c:pt idx="721">
                  <c:v>4997</c:v>
                </c:pt>
                <c:pt idx="722">
                  <c:v>4250</c:v>
                </c:pt>
                <c:pt idx="723">
                  <c:v>5664</c:v>
                </c:pt>
                <c:pt idx="724">
                  <c:v>4730</c:v>
                </c:pt>
                <c:pt idx="725">
                  <c:v>3333</c:v>
                </c:pt>
                <c:pt idx="726">
                  <c:v>3947</c:v>
                </c:pt>
                <c:pt idx="727">
                  <c:v>3050</c:v>
                </c:pt>
                <c:pt idx="728">
                  <c:v>2584</c:v>
                </c:pt>
                <c:pt idx="729">
                  <c:v>2066</c:v>
                </c:pt>
                <c:pt idx="730">
                  <c:v>3024</c:v>
                </c:pt>
                <c:pt idx="731">
                  <c:v>2683</c:v>
                </c:pt>
                <c:pt idx="732">
                  <c:v>2463</c:v>
                </c:pt>
                <c:pt idx="733">
                  <c:v>2060</c:v>
                </c:pt>
                <c:pt idx="734">
                  <c:v>1901</c:v>
                </c:pt>
                <c:pt idx="735">
                  <c:v>1542</c:v>
                </c:pt>
                <c:pt idx="736">
                  <c:v>1151</c:v>
                </c:pt>
                <c:pt idx="737">
                  <c:v>1292</c:v>
                </c:pt>
                <c:pt idx="738">
                  <c:v>1215</c:v>
                </c:pt>
                <c:pt idx="739">
                  <c:v>2102</c:v>
                </c:pt>
                <c:pt idx="740">
                  <c:v>1655</c:v>
                </c:pt>
                <c:pt idx="741">
                  <c:v>1437</c:v>
                </c:pt>
                <c:pt idx="742">
                  <c:v>957</c:v>
                </c:pt>
                <c:pt idx="743">
                  <c:v>999</c:v>
                </c:pt>
                <c:pt idx="744">
                  <c:v>1621</c:v>
                </c:pt>
                <c:pt idx="745">
                  <c:v>1352</c:v>
                </c:pt>
                <c:pt idx="746">
                  <c:v>1130</c:v>
                </c:pt>
                <c:pt idx="747">
                  <c:v>927</c:v>
                </c:pt>
                <c:pt idx="748">
                  <c:v>928</c:v>
                </c:pt>
                <c:pt idx="749">
                  <c:v>771</c:v>
                </c:pt>
                <c:pt idx="750">
                  <c:v>723</c:v>
                </c:pt>
                <c:pt idx="751">
                  <c:v>1306</c:v>
                </c:pt>
                <c:pt idx="752">
                  <c:v>1163</c:v>
                </c:pt>
                <c:pt idx="753">
                  <c:v>1086</c:v>
                </c:pt>
                <c:pt idx="754">
                  <c:v>925</c:v>
                </c:pt>
                <c:pt idx="755">
                  <c:v>867</c:v>
                </c:pt>
                <c:pt idx="756">
                  <c:v>703</c:v>
                </c:pt>
                <c:pt idx="757">
                  <c:v>708</c:v>
                </c:pt>
                <c:pt idx="758">
                  <c:v>1165</c:v>
                </c:pt>
                <c:pt idx="759">
                  <c:v>1130</c:v>
                </c:pt>
                <c:pt idx="760">
                  <c:v>1038</c:v>
                </c:pt>
                <c:pt idx="761">
                  <c:v>994</c:v>
                </c:pt>
                <c:pt idx="762">
                  <c:v>835</c:v>
                </c:pt>
                <c:pt idx="763">
                  <c:v>698</c:v>
                </c:pt>
                <c:pt idx="764">
                  <c:v>596</c:v>
                </c:pt>
                <c:pt idx="765">
                  <c:v>1072</c:v>
                </c:pt>
                <c:pt idx="766">
                  <c:v>1004</c:v>
                </c:pt>
                <c:pt idx="767">
                  <c:v>855</c:v>
                </c:pt>
                <c:pt idx="768">
                  <c:v>801</c:v>
                </c:pt>
                <c:pt idx="769">
                  <c:v>742</c:v>
                </c:pt>
                <c:pt idx="770">
                  <c:v>589</c:v>
                </c:pt>
                <c:pt idx="771">
                  <c:v>489</c:v>
                </c:pt>
                <c:pt idx="772">
                  <c:v>933</c:v>
                </c:pt>
                <c:pt idx="773">
                  <c:v>868</c:v>
                </c:pt>
                <c:pt idx="774">
                  <c:v>766</c:v>
                </c:pt>
                <c:pt idx="775">
                  <c:v>634</c:v>
                </c:pt>
                <c:pt idx="776">
                  <c:v>603</c:v>
                </c:pt>
                <c:pt idx="777">
                  <c:v>497</c:v>
                </c:pt>
                <c:pt idx="778">
                  <c:v>416</c:v>
                </c:pt>
                <c:pt idx="779">
                  <c:v>749</c:v>
                </c:pt>
                <c:pt idx="780">
                  <c:v>616</c:v>
                </c:pt>
                <c:pt idx="781">
                  <c:v>644</c:v>
                </c:pt>
                <c:pt idx="782">
                  <c:v>602</c:v>
                </c:pt>
                <c:pt idx="783">
                  <c:v>584</c:v>
                </c:pt>
                <c:pt idx="784">
                  <c:v>455</c:v>
                </c:pt>
                <c:pt idx="785">
                  <c:v>378</c:v>
                </c:pt>
                <c:pt idx="786">
                  <c:v>760</c:v>
                </c:pt>
                <c:pt idx="787">
                  <c:v>629</c:v>
                </c:pt>
                <c:pt idx="788">
                  <c:v>570</c:v>
                </c:pt>
                <c:pt idx="789">
                  <c:v>485</c:v>
                </c:pt>
                <c:pt idx="790">
                  <c:v>455</c:v>
                </c:pt>
                <c:pt idx="791">
                  <c:v>334</c:v>
                </c:pt>
                <c:pt idx="792">
                  <c:v>250</c:v>
                </c:pt>
                <c:pt idx="793">
                  <c:v>282</c:v>
                </c:pt>
                <c:pt idx="794">
                  <c:v>393</c:v>
                </c:pt>
                <c:pt idx="795">
                  <c:v>526</c:v>
                </c:pt>
                <c:pt idx="796">
                  <c:v>387</c:v>
                </c:pt>
                <c:pt idx="797">
                  <c:v>396</c:v>
                </c:pt>
                <c:pt idx="798">
                  <c:v>268</c:v>
                </c:pt>
                <c:pt idx="799">
                  <c:v>237</c:v>
                </c:pt>
                <c:pt idx="800">
                  <c:v>217</c:v>
                </c:pt>
                <c:pt idx="801">
                  <c:v>294</c:v>
                </c:pt>
                <c:pt idx="802">
                  <c:v>474</c:v>
                </c:pt>
                <c:pt idx="803">
                  <c:v>402</c:v>
                </c:pt>
                <c:pt idx="804">
                  <c:v>335</c:v>
                </c:pt>
                <c:pt idx="805">
                  <c:v>288</c:v>
                </c:pt>
                <c:pt idx="806">
                  <c:v>212</c:v>
                </c:pt>
                <c:pt idx="807">
                  <c:v>380</c:v>
                </c:pt>
                <c:pt idx="808">
                  <c:v>365</c:v>
                </c:pt>
                <c:pt idx="809">
                  <c:v>368</c:v>
                </c:pt>
                <c:pt idx="810">
                  <c:v>337</c:v>
                </c:pt>
                <c:pt idx="811">
                  <c:v>278</c:v>
                </c:pt>
                <c:pt idx="812">
                  <c:v>229</c:v>
                </c:pt>
                <c:pt idx="813">
                  <c:v>172</c:v>
                </c:pt>
                <c:pt idx="814">
                  <c:v>370</c:v>
                </c:pt>
                <c:pt idx="815">
                  <c:v>368</c:v>
                </c:pt>
                <c:pt idx="816">
                  <c:v>319</c:v>
                </c:pt>
                <c:pt idx="817">
                  <c:v>267</c:v>
                </c:pt>
                <c:pt idx="818">
                  <c:v>286</c:v>
                </c:pt>
                <c:pt idx="819">
                  <c:v>191</c:v>
                </c:pt>
                <c:pt idx="820">
                  <c:v>190</c:v>
                </c:pt>
                <c:pt idx="821">
                  <c:v>367</c:v>
                </c:pt>
                <c:pt idx="822">
                  <c:v>353</c:v>
                </c:pt>
                <c:pt idx="823">
                  <c:v>264</c:v>
                </c:pt>
                <c:pt idx="824">
                  <c:v>272</c:v>
                </c:pt>
                <c:pt idx="825">
                  <c:v>185</c:v>
                </c:pt>
                <c:pt idx="826">
                  <c:v>189</c:v>
                </c:pt>
                <c:pt idx="827">
                  <c:v>167</c:v>
                </c:pt>
                <c:pt idx="828">
                  <c:v>290</c:v>
                </c:pt>
                <c:pt idx="829">
                  <c:v>226</c:v>
                </c:pt>
                <c:pt idx="830">
                  <c:v>222</c:v>
                </c:pt>
                <c:pt idx="831">
                  <c:v>220</c:v>
                </c:pt>
                <c:pt idx="832">
                  <c:v>217</c:v>
                </c:pt>
                <c:pt idx="833">
                  <c:v>180</c:v>
                </c:pt>
                <c:pt idx="834">
                  <c:v>142</c:v>
                </c:pt>
                <c:pt idx="835">
                  <c:v>173</c:v>
                </c:pt>
                <c:pt idx="836">
                  <c:v>270</c:v>
                </c:pt>
                <c:pt idx="837">
                  <c:v>237</c:v>
                </c:pt>
                <c:pt idx="838">
                  <c:v>220</c:v>
                </c:pt>
                <c:pt idx="839">
                  <c:v>172</c:v>
                </c:pt>
                <c:pt idx="840">
                  <c:v>161</c:v>
                </c:pt>
                <c:pt idx="841">
                  <c:v>146</c:v>
                </c:pt>
                <c:pt idx="842">
                  <c:v>256</c:v>
                </c:pt>
                <c:pt idx="843">
                  <c:v>246</c:v>
                </c:pt>
                <c:pt idx="844">
                  <c:v>240</c:v>
                </c:pt>
                <c:pt idx="845">
                  <c:v>230</c:v>
                </c:pt>
                <c:pt idx="846">
                  <c:v>232</c:v>
                </c:pt>
                <c:pt idx="847">
                  <c:v>212</c:v>
                </c:pt>
                <c:pt idx="848">
                  <c:v>217</c:v>
                </c:pt>
                <c:pt idx="849">
                  <c:v>375</c:v>
                </c:pt>
                <c:pt idx="850">
                  <c:v>361</c:v>
                </c:pt>
                <c:pt idx="851">
                  <c:v>340</c:v>
                </c:pt>
                <c:pt idx="852">
                  <c:v>396</c:v>
                </c:pt>
                <c:pt idx="853">
                  <c:v>371</c:v>
                </c:pt>
                <c:pt idx="854">
                  <c:v>328</c:v>
                </c:pt>
                <c:pt idx="855">
                  <c:v>339</c:v>
                </c:pt>
                <c:pt idx="856">
                  <c:v>555</c:v>
                </c:pt>
                <c:pt idx="857">
                  <c:v>607</c:v>
                </c:pt>
                <c:pt idx="858">
                  <c:v>556</c:v>
                </c:pt>
                <c:pt idx="859">
                  <c:v>600</c:v>
                </c:pt>
                <c:pt idx="860">
                  <c:v>574</c:v>
                </c:pt>
                <c:pt idx="861">
                  <c:v>514</c:v>
                </c:pt>
                <c:pt idx="862">
                  <c:v>559</c:v>
                </c:pt>
                <c:pt idx="863">
                  <c:v>972</c:v>
                </c:pt>
                <c:pt idx="864">
                  <c:v>987</c:v>
                </c:pt>
                <c:pt idx="865">
                  <c:v>860</c:v>
                </c:pt>
                <c:pt idx="866">
                  <c:v>975</c:v>
                </c:pt>
                <c:pt idx="867">
                  <c:v>918</c:v>
                </c:pt>
                <c:pt idx="868">
                  <c:v>926</c:v>
                </c:pt>
                <c:pt idx="869">
                  <c:v>790</c:v>
                </c:pt>
                <c:pt idx="870">
                  <c:v>1670</c:v>
                </c:pt>
                <c:pt idx="871">
                  <c:v>1763</c:v>
                </c:pt>
                <c:pt idx="872">
                  <c:v>1787</c:v>
                </c:pt>
                <c:pt idx="873">
                  <c:v>1871</c:v>
                </c:pt>
                <c:pt idx="874">
                  <c:v>2386</c:v>
                </c:pt>
                <c:pt idx="875">
                  <c:v>2133</c:v>
                </c:pt>
                <c:pt idx="876">
                  <c:v>2037</c:v>
                </c:pt>
                <c:pt idx="877">
                  <c:v>3673</c:v>
                </c:pt>
                <c:pt idx="878">
                  <c:v>4477</c:v>
                </c:pt>
                <c:pt idx="879">
                  <c:v>3682</c:v>
                </c:pt>
                <c:pt idx="880">
                  <c:v>3888</c:v>
                </c:pt>
                <c:pt idx="881">
                  <c:v>3773</c:v>
                </c:pt>
                <c:pt idx="882">
                  <c:v>3062</c:v>
                </c:pt>
                <c:pt idx="883">
                  <c:v>2765</c:v>
                </c:pt>
                <c:pt idx="884">
                  <c:v>5720</c:v>
                </c:pt>
                <c:pt idx="885">
                  <c:v>5973</c:v>
                </c:pt>
                <c:pt idx="886">
                  <c:v>6149</c:v>
                </c:pt>
                <c:pt idx="887">
                  <c:v>5997</c:v>
                </c:pt>
                <c:pt idx="888">
                  <c:v>6110</c:v>
                </c:pt>
                <c:pt idx="889">
                  <c:v>5241</c:v>
                </c:pt>
                <c:pt idx="890">
                  <c:v>4781</c:v>
                </c:pt>
                <c:pt idx="891">
                  <c:v>8608</c:v>
                </c:pt>
                <c:pt idx="892">
                  <c:v>7899</c:v>
                </c:pt>
                <c:pt idx="893">
                  <c:v>7381</c:v>
                </c:pt>
                <c:pt idx="894">
                  <c:v>7147</c:v>
                </c:pt>
                <c:pt idx="895">
                  <c:v>7020</c:v>
                </c:pt>
                <c:pt idx="896">
                  <c:v>5734</c:v>
                </c:pt>
                <c:pt idx="897">
                  <c:v>5530</c:v>
                </c:pt>
                <c:pt idx="898">
                  <c:v>10241</c:v>
                </c:pt>
                <c:pt idx="899">
                  <c:v>9080</c:v>
                </c:pt>
                <c:pt idx="900">
                  <c:v>8555</c:v>
                </c:pt>
                <c:pt idx="901">
                  <c:v>8259</c:v>
                </c:pt>
                <c:pt idx="902">
                  <c:v>7431</c:v>
                </c:pt>
                <c:pt idx="903">
                  <c:v>5172</c:v>
                </c:pt>
                <c:pt idx="904">
                  <c:v>4997</c:v>
                </c:pt>
                <c:pt idx="905">
                  <c:v>9414</c:v>
                </c:pt>
                <c:pt idx="906">
                  <c:v>8874</c:v>
                </c:pt>
                <c:pt idx="907">
                  <c:v>7602</c:v>
                </c:pt>
                <c:pt idx="908">
                  <c:v>6915</c:v>
                </c:pt>
                <c:pt idx="909">
                  <c:v>6451</c:v>
                </c:pt>
                <c:pt idx="910">
                  <c:v>5157</c:v>
                </c:pt>
                <c:pt idx="911">
                  <c:v>4405</c:v>
                </c:pt>
                <c:pt idx="912">
                  <c:v>8518</c:v>
                </c:pt>
                <c:pt idx="913">
                  <c:v>7242</c:v>
                </c:pt>
                <c:pt idx="914">
                  <c:v>6205</c:v>
                </c:pt>
                <c:pt idx="915">
                  <c:v>6634</c:v>
                </c:pt>
                <c:pt idx="916">
                  <c:v>4425</c:v>
                </c:pt>
                <c:pt idx="917">
                  <c:v>4006</c:v>
                </c:pt>
                <c:pt idx="918">
                  <c:v>3916</c:v>
                </c:pt>
                <c:pt idx="919">
                  <c:v>8400</c:v>
                </c:pt>
                <c:pt idx="920">
                  <c:v>7896</c:v>
                </c:pt>
                <c:pt idx="921">
                  <c:v>6525</c:v>
                </c:pt>
                <c:pt idx="922">
                  <c:v>6325</c:v>
                </c:pt>
                <c:pt idx="923">
                  <c:v>6856</c:v>
                </c:pt>
                <c:pt idx="924">
                  <c:v>5133</c:v>
                </c:pt>
                <c:pt idx="925">
                  <c:v>4946</c:v>
                </c:pt>
                <c:pt idx="926">
                  <c:v>8610</c:v>
                </c:pt>
                <c:pt idx="927">
                  <c:v>9079</c:v>
                </c:pt>
                <c:pt idx="928">
                  <c:v>8799</c:v>
                </c:pt>
                <c:pt idx="929">
                  <c:v>7077</c:v>
                </c:pt>
                <c:pt idx="930">
                  <c:v>5884</c:v>
                </c:pt>
                <c:pt idx="931">
                  <c:v>4115</c:v>
                </c:pt>
                <c:pt idx="932">
                  <c:v>4171</c:v>
                </c:pt>
                <c:pt idx="933">
                  <c:v>6647</c:v>
                </c:pt>
                <c:pt idx="934">
                  <c:v>5994</c:v>
                </c:pt>
                <c:pt idx="935">
                  <c:v>4923</c:v>
                </c:pt>
                <c:pt idx="936">
                  <c:v>4101</c:v>
                </c:pt>
                <c:pt idx="937">
                  <c:v>3409</c:v>
                </c:pt>
                <c:pt idx="938">
                  <c:v>2438</c:v>
                </c:pt>
                <c:pt idx="939">
                  <c:v>2089</c:v>
                </c:pt>
                <c:pt idx="940">
                  <c:v>4041</c:v>
                </c:pt>
                <c:pt idx="941">
                  <c:v>3216</c:v>
                </c:pt>
                <c:pt idx="942">
                  <c:v>3341</c:v>
                </c:pt>
                <c:pt idx="943">
                  <c:v>2221</c:v>
                </c:pt>
                <c:pt idx="944">
                  <c:v>2205</c:v>
                </c:pt>
                <c:pt idx="945">
                  <c:v>1528</c:v>
                </c:pt>
                <c:pt idx="946">
                  <c:v>1442</c:v>
                </c:pt>
                <c:pt idx="947">
                  <c:v>2512</c:v>
                </c:pt>
                <c:pt idx="948">
                  <c:v>1962</c:v>
                </c:pt>
                <c:pt idx="949">
                  <c:v>1624</c:v>
                </c:pt>
                <c:pt idx="950">
                  <c:v>1553</c:v>
                </c:pt>
                <c:pt idx="951">
                  <c:v>1266</c:v>
                </c:pt>
                <c:pt idx="952">
                  <c:v>887</c:v>
                </c:pt>
                <c:pt idx="953">
                  <c:v>880</c:v>
                </c:pt>
                <c:pt idx="954">
                  <c:v>1561</c:v>
                </c:pt>
                <c:pt idx="955">
                  <c:v>1268</c:v>
                </c:pt>
                <c:pt idx="956">
                  <c:v>1167</c:v>
                </c:pt>
                <c:pt idx="957">
                  <c:v>911</c:v>
                </c:pt>
                <c:pt idx="958">
                  <c:v>948</c:v>
                </c:pt>
                <c:pt idx="959">
                  <c:v>676</c:v>
                </c:pt>
                <c:pt idx="960">
                  <c:v>606</c:v>
                </c:pt>
                <c:pt idx="961">
                  <c:v>1257</c:v>
                </c:pt>
                <c:pt idx="962">
                  <c:v>711</c:v>
                </c:pt>
                <c:pt idx="963">
                  <c:v>660</c:v>
                </c:pt>
                <c:pt idx="964">
                  <c:v>865</c:v>
                </c:pt>
                <c:pt idx="965">
                  <c:v>756</c:v>
                </c:pt>
                <c:pt idx="966">
                  <c:v>555</c:v>
                </c:pt>
                <c:pt idx="967">
                  <c:v>501</c:v>
                </c:pt>
                <c:pt idx="968">
                  <c:v>1039</c:v>
                </c:pt>
                <c:pt idx="969">
                  <c:v>928</c:v>
                </c:pt>
                <c:pt idx="970">
                  <c:v>762</c:v>
                </c:pt>
                <c:pt idx="971">
                  <c:v>759</c:v>
                </c:pt>
                <c:pt idx="972">
                  <c:v>730</c:v>
                </c:pt>
                <c:pt idx="973">
                  <c:v>579</c:v>
                </c:pt>
                <c:pt idx="974">
                  <c:v>485</c:v>
                </c:pt>
                <c:pt idx="975">
                  <c:v>966</c:v>
                </c:pt>
                <c:pt idx="976">
                  <c:v>843</c:v>
                </c:pt>
                <c:pt idx="977">
                  <c:v>757</c:v>
                </c:pt>
                <c:pt idx="978">
                  <c:v>623</c:v>
                </c:pt>
                <c:pt idx="979">
                  <c:v>402</c:v>
                </c:pt>
                <c:pt idx="980">
                  <c:v>590</c:v>
                </c:pt>
                <c:pt idx="981">
                  <c:v>616</c:v>
                </c:pt>
                <c:pt idx="982">
                  <c:v>1124</c:v>
                </c:pt>
                <c:pt idx="983">
                  <c:v>979</c:v>
                </c:pt>
                <c:pt idx="984">
                  <c:v>925</c:v>
                </c:pt>
                <c:pt idx="985">
                  <c:v>975</c:v>
                </c:pt>
                <c:pt idx="986">
                  <c:v>854</c:v>
                </c:pt>
                <c:pt idx="987">
                  <c:v>635</c:v>
                </c:pt>
                <c:pt idx="988">
                  <c:v>522</c:v>
                </c:pt>
                <c:pt idx="989">
                  <c:v>1041</c:v>
                </c:pt>
                <c:pt idx="990">
                  <c:v>1073</c:v>
                </c:pt>
                <c:pt idx="991">
                  <c:v>823</c:v>
                </c:pt>
                <c:pt idx="992">
                  <c:v>727</c:v>
                </c:pt>
                <c:pt idx="993">
                  <c:v>808</c:v>
                </c:pt>
                <c:pt idx="994">
                  <c:v>697</c:v>
                </c:pt>
                <c:pt idx="995">
                  <c:v>625</c:v>
                </c:pt>
                <c:pt idx="996">
                  <c:v>1351</c:v>
                </c:pt>
                <c:pt idx="997">
                  <c:v>1058</c:v>
                </c:pt>
                <c:pt idx="998">
                  <c:v>1074</c:v>
                </c:pt>
                <c:pt idx="999">
                  <c:v>1212</c:v>
                </c:pt>
                <c:pt idx="1000">
                  <c:v>1061</c:v>
                </c:pt>
                <c:pt idx="1001">
                  <c:v>783</c:v>
                </c:pt>
                <c:pt idx="1002">
                  <c:v>912</c:v>
                </c:pt>
                <c:pt idx="1003">
                  <c:v>1405</c:v>
                </c:pt>
                <c:pt idx="1004">
                  <c:v>1390</c:v>
                </c:pt>
                <c:pt idx="1005">
                  <c:v>1190</c:v>
                </c:pt>
                <c:pt idx="1006">
                  <c:v>1187</c:v>
                </c:pt>
                <c:pt idx="1007">
                  <c:v>1136</c:v>
                </c:pt>
                <c:pt idx="1008">
                  <c:v>958</c:v>
                </c:pt>
                <c:pt idx="1009">
                  <c:v>963</c:v>
                </c:pt>
                <c:pt idx="1010">
                  <c:v>1727</c:v>
                </c:pt>
                <c:pt idx="1011">
                  <c:v>1697</c:v>
                </c:pt>
                <c:pt idx="1012">
                  <c:v>1439</c:v>
                </c:pt>
                <c:pt idx="1013">
                  <c:v>1267</c:v>
                </c:pt>
                <c:pt idx="1014">
                  <c:v>1237</c:v>
                </c:pt>
                <c:pt idx="1015">
                  <c:v>1213</c:v>
                </c:pt>
                <c:pt idx="1016">
                  <c:v>1018</c:v>
                </c:pt>
                <c:pt idx="1017">
                  <c:v>1847</c:v>
                </c:pt>
                <c:pt idx="1018">
                  <c:v>1692</c:v>
                </c:pt>
                <c:pt idx="1019">
                  <c:v>2131</c:v>
                </c:pt>
                <c:pt idx="1020">
                  <c:v>1396</c:v>
                </c:pt>
                <c:pt idx="1021">
                  <c:v>1282</c:v>
                </c:pt>
                <c:pt idx="1022">
                  <c:v>1110</c:v>
                </c:pt>
                <c:pt idx="1023">
                  <c:v>940</c:v>
                </c:pt>
                <c:pt idx="1024">
                  <c:v>1929</c:v>
                </c:pt>
                <c:pt idx="1025">
                  <c:v>1709</c:v>
                </c:pt>
                <c:pt idx="1026">
                  <c:v>1698</c:v>
                </c:pt>
                <c:pt idx="1027">
                  <c:v>1622</c:v>
                </c:pt>
                <c:pt idx="1028">
                  <c:v>1475</c:v>
                </c:pt>
                <c:pt idx="1029">
                  <c:v>1024</c:v>
                </c:pt>
                <c:pt idx="1030">
                  <c:v>1076</c:v>
                </c:pt>
                <c:pt idx="1031">
                  <c:v>1873</c:v>
                </c:pt>
                <c:pt idx="1032">
                  <c:v>1661</c:v>
                </c:pt>
                <c:pt idx="1033">
                  <c:v>1420</c:v>
                </c:pt>
                <c:pt idx="1034">
                  <c:v>1283</c:v>
                </c:pt>
                <c:pt idx="1035">
                  <c:v>1161</c:v>
                </c:pt>
                <c:pt idx="1036">
                  <c:v>751</c:v>
                </c:pt>
                <c:pt idx="1037">
                  <c:v>544</c:v>
                </c:pt>
                <c:pt idx="1038">
                  <c:v>1046</c:v>
                </c:pt>
                <c:pt idx="1039">
                  <c:v>1073</c:v>
                </c:pt>
                <c:pt idx="1040">
                  <c:v>1156</c:v>
                </c:pt>
                <c:pt idx="1041">
                  <c:v>1052</c:v>
                </c:pt>
                <c:pt idx="1042">
                  <c:v>974</c:v>
                </c:pt>
                <c:pt idx="1043">
                  <c:v>793</c:v>
                </c:pt>
                <c:pt idx="1044">
                  <c:v>1123</c:v>
                </c:pt>
                <c:pt idx="1045">
                  <c:v>1678</c:v>
                </c:pt>
                <c:pt idx="1046">
                  <c:v>1539</c:v>
                </c:pt>
                <c:pt idx="1047">
                  <c:v>1728</c:v>
                </c:pt>
                <c:pt idx="1048">
                  <c:v>1585</c:v>
                </c:pt>
                <c:pt idx="1049">
                  <c:v>1376</c:v>
                </c:pt>
                <c:pt idx="1050">
                  <c:v>1228</c:v>
                </c:pt>
                <c:pt idx="1051">
                  <c:v>1124</c:v>
                </c:pt>
                <c:pt idx="1052">
                  <c:v>2051</c:v>
                </c:pt>
                <c:pt idx="1053">
                  <c:v>2005</c:v>
                </c:pt>
                <c:pt idx="1054">
                  <c:v>2038</c:v>
                </c:pt>
                <c:pt idx="1055">
                  <c:v>1921</c:v>
                </c:pt>
                <c:pt idx="1056">
                  <c:v>1755</c:v>
                </c:pt>
                <c:pt idx="1057">
                  <c:v>1241</c:v>
                </c:pt>
                <c:pt idx="1058">
                  <c:v>1362</c:v>
                </c:pt>
                <c:pt idx="1059">
                  <c:v>2424</c:v>
                </c:pt>
                <c:pt idx="1060">
                  <c:v>2411</c:v>
                </c:pt>
                <c:pt idx="1061">
                  <c:v>2234</c:v>
                </c:pt>
                <c:pt idx="1062">
                  <c:v>2117</c:v>
                </c:pt>
                <c:pt idx="1063">
                  <c:v>1967</c:v>
                </c:pt>
                <c:pt idx="1064">
                  <c:v>1519</c:v>
                </c:pt>
                <c:pt idx="1065">
                  <c:v>1359</c:v>
                </c:pt>
                <c:pt idx="1066">
                  <c:v>3160</c:v>
                </c:pt>
                <c:pt idx="1067">
                  <c:v>2925</c:v>
                </c:pt>
                <c:pt idx="1068">
                  <c:v>2800</c:v>
                </c:pt>
                <c:pt idx="1069">
                  <c:v>2337</c:v>
                </c:pt>
                <c:pt idx="1070">
                  <c:v>2382</c:v>
                </c:pt>
                <c:pt idx="1071">
                  <c:v>1815</c:v>
                </c:pt>
                <c:pt idx="1072">
                  <c:v>1523</c:v>
                </c:pt>
                <c:pt idx="1073">
                  <c:v>3116</c:v>
                </c:pt>
                <c:pt idx="1074">
                  <c:v>3535</c:v>
                </c:pt>
                <c:pt idx="1075">
                  <c:v>2952</c:v>
                </c:pt>
                <c:pt idx="1076">
                  <c:v>3043</c:v>
                </c:pt>
                <c:pt idx="1077">
                  <c:v>2658</c:v>
                </c:pt>
                <c:pt idx="1078">
                  <c:v>2403</c:v>
                </c:pt>
                <c:pt idx="1079">
                  <c:v>1862</c:v>
                </c:pt>
                <c:pt idx="1080">
                  <c:v>3862</c:v>
                </c:pt>
                <c:pt idx="1081">
                  <c:v>3782</c:v>
                </c:pt>
                <c:pt idx="1082">
                  <c:v>3196</c:v>
                </c:pt>
                <c:pt idx="1083">
                  <c:v>2854</c:v>
                </c:pt>
                <c:pt idx="1084">
                  <c:v>2547</c:v>
                </c:pt>
                <c:pt idx="1085">
                  <c:v>1940</c:v>
                </c:pt>
                <c:pt idx="1086">
                  <c:v>1821</c:v>
                </c:pt>
                <c:pt idx="1087">
                  <c:v>3093</c:v>
                </c:pt>
                <c:pt idx="1088">
                  <c:v>2947</c:v>
                </c:pt>
                <c:pt idx="1089">
                  <c:v>2250</c:v>
                </c:pt>
                <c:pt idx="1090">
                  <c:v>1705</c:v>
                </c:pt>
                <c:pt idx="1091">
                  <c:v>1419</c:v>
                </c:pt>
                <c:pt idx="1092">
                  <c:v>1778</c:v>
                </c:pt>
                <c:pt idx="1093">
                  <c:v>1914</c:v>
                </c:pt>
                <c:pt idx="1094">
                  <c:v>3413</c:v>
                </c:pt>
                <c:pt idx="1095">
                  <c:v>2788</c:v>
                </c:pt>
                <c:pt idx="1096">
                  <c:v>2427</c:v>
                </c:pt>
                <c:pt idx="1097">
                  <c:v>2399</c:v>
                </c:pt>
                <c:pt idx="1098">
                  <c:v>2056</c:v>
                </c:pt>
                <c:pt idx="1099">
                  <c:v>1588</c:v>
                </c:pt>
                <c:pt idx="1100">
                  <c:v>1448</c:v>
                </c:pt>
                <c:pt idx="1101">
                  <c:v>2368</c:v>
                </c:pt>
                <c:pt idx="1102">
                  <c:v>2404</c:v>
                </c:pt>
                <c:pt idx="1103">
                  <c:v>1327</c:v>
                </c:pt>
                <c:pt idx="1104">
                  <c:v>2214</c:v>
                </c:pt>
                <c:pt idx="1105">
                  <c:v>2015</c:v>
                </c:pt>
                <c:pt idx="1106">
                  <c:v>1699</c:v>
                </c:pt>
                <c:pt idx="1107">
                  <c:v>1411</c:v>
                </c:pt>
                <c:pt idx="1108">
                  <c:v>2373</c:v>
                </c:pt>
                <c:pt idx="1109">
                  <c:v>2258</c:v>
                </c:pt>
                <c:pt idx="1110">
                  <c:v>1734</c:v>
                </c:pt>
                <c:pt idx="1111">
                  <c:v>2195</c:v>
                </c:pt>
                <c:pt idx="1112">
                  <c:v>1700</c:v>
                </c:pt>
                <c:pt idx="1113">
                  <c:v>1282</c:v>
                </c:pt>
                <c:pt idx="1114">
                  <c:v>1092</c:v>
                </c:pt>
                <c:pt idx="1115">
                  <c:v>2259</c:v>
                </c:pt>
                <c:pt idx="1116">
                  <c:v>2013</c:v>
                </c:pt>
                <c:pt idx="1117">
                  <c:v>1780</c:v>
                </c:pt>
                <c:pt idx="1118">
                  <c:v>1897</c:v>
                </c:pt>
                <c:pt idx="1119">
                  <c:v>1356</c:v>
                </c:pt>
                <c:pt idx="1120">
                  <c:v>1333</c:v>
                </c:pt>
                <c:pt idx="1121">
                  <c:v>973</c:v>
                </c:pt>
                <c:pt idx="1122">
                  <c:v>2134</c:v>
                </c:pt>
                <c:pt idx="1123">
                  <c:v>1771</c:v>
                </c:pt>
                <c:pt idx="1124">
                  <c:v>1549</c:v>
                </c:pt>
                <c:pt idx="1125">
                  <c:v>1302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D9-4CCF-A4B0-50EF8BB6C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369920"/>
        <c:axId val="122371456"/>
      </c:scatterChart>
      <c:valAx>
        <c:axId val="122369920"/>
        <c:scaling>
          <c:orientation val="minMax"/>
          <c:max val="45030"/>
          <c:min val="43891"/>
        </c:scaling>
        <c:delete val="0"/>
        <c:axPos val="b"/>
        <c:numFmt formatCode="dd/mm/yy;@" sourceLinked="0"/>
        <c:majorTickMark val="out"/>
        <c:minorTickMark val="none"/>
        <c:tickLblPos val="nextTo"/>
        <c:crossAx val="122371456"/>
        <c:crosses val="autoZero"/>
        <c:crossBetween val="midCat"/>
        <c:majorUnit val="182.5"/>
      </c:valAx>
      <c:valAx>
        <c:axId val="12237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36992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31136143790849674"/>
          <c:y val="0.91657739910585567"/>
          <c:w val="0.37727712418300652"/>
          <c:h val="7.905101468990652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ru-RU" sz="1400" b="1"/>
              <a:t>Сравнение реальных и модельных данных</a:t>
            </a:r>
            <a:br>
              <a:rPr lang="ru-RU" sz="1400" b="1"/>
            </a:br>
            <a:r>
              <a:rPr lang="ru-RU" sz="1400" b="1"/>
              <a:t>о ежедневном количестве заболеваний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'SIR-3'!$L$1</c:f>
              <c:strCache>
                <c:ptCount val="1"/>
                <c:pt idx="0">
                  <c:v>dI_real</c:v>
                </c:pt>
              </c:strCache>
            </c:strRef>
          </c:tx>
          <c:marker>
            <c:symbol val="none"/>
          </c:marker>
          <c:xVal>
            <c:numRef>
              <c:f>'SIR-3'!$A$5:$A$152</c:f>
              <c:numCache>
                <c:formatCode>General</c:formatCode>
                <c:ptCount val="14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  <c:pt idx="58">
                  <c:v>61</c:v>
                </c:pt>
                <c:pt idx="59">
                  <c:v>62</c:v>
                </c:pt>
                <c:pt idx="60">
                  <c:v>63</c:v>
                </c:pt>
                <c:pt idx="61">
                  <c:v>64</c:v>
                </c:pt>
                <c:pt idx="62">
                  <c:v>65</c:v>
                </c:pt>
                <c:pt idx="63">
                  <c:v>66</c:v>
                </c:pt>
                <c:pt idx="64">
                  <c:v>67</c:v>
                </c:pt>
                <c:pt idx="65">
                  <c:v>68</c:v>
                </c:pt>
                <c:pt idx="66">
                  <c:v>69</c:v>
                </c:pt>
                <c:pt idx="67">
                  <c:v>70</c:v>
                </c:pt>
                <c:pt idx="68">
                  <c:v>71</c:v>
                </c:pt>
                <c:pt idx="69">
                  <c:v>72</c:v>
                </c:pt>
                <c:pt idx="70">
                  <c:v>73</c:v>
                </c:pt>
                <c:pt idx="71">
                  <c:v>74</c:v>
                </c:pt>
                <c:pt idx="72">
                  <c:v>75</c:v>
                </c:pt>
                <c:pt idx="73">
                  <c:v>76</c:v>
                </c:pt>
                <c:pt idx="74">
                  <c:v>77</c:v>
                </c:pt>
                <c:pt idx="75">
                  <c:v>78</c:v>
                </c:pt>
                <c:pt idx="76">
                  <c:v>79</c:v>
                </c:pt>
                <c:pt idx="77">
                  <c:v>80</c:v>
                </c:pt>
                <c:pt idx="78">
                  <c:v>81</c:v>
                </c:pt>
                <c:pt idx="79">
                  <c:v>82</c:v>
                </c:pt>
                <c:pt idx="80">
                  <c:v>83</c:v>
                </c:pt>
                <c:pt idx="81">
                  <c:v>84</c:v>
                </c:pt>
                <c:pt idx="82">
                  <c:v>85</c:v>
                </c:pt>
                <c:pt idx="83">
                  <c:v>86</c:v>
                </c:pt>
                <c:pt idx="84">
                  <c:v>87</c:v>
                </c:pt>
                <c:pt idx="85">
                  <c:v>88</c:v>
                </c:pt>
                <c:pt idx="86">
                  <c:v>89</c:v>
                </c:pt>
                <c:pt idx="87">
                  <c:v>90</c:v>
                </c:pt>
                <c:pt idx="88">
                  <c:v>91</c:v>
                </c:pt>
                <c:pt idx="89">
                  <c:v>92</c:v>
                </c:pt>
                <c:pt idx="90">
                  <c:v>93</c:v>
                </c:pt>
                <c:pt idx="91">
                  <c:v>94</c:v>
                </c:pt>
                <c:pt idx="92">
                  <c:v>95</c:v>
                </c:pt>
                <c:pt idx="93">
                  <c:v>96</c:v>
                </c:pt>
                <c:pt idx="94">
                  <c:v>97</c:v>
                </c:pt>
                <c:pt idx="95">
                  <c:v>98</c:v>
                </c:pt>
                <c:pt idx="96">
                  <c:v>99</c:v>
                </c:pt>
                <c:pt idx="97">
                  <c:v>100</c:v>
                </c:pt>
                <c:pt idx="98">
                  <c:v>101</c:v>
                </c:pt>
                <c:pt idx="99">
                  <c:v>102</c:v>
                </c:pt>
                <c:pt idx="100">
                  <c:v>103</c:v>
                </c:pt>
                <c:pt idx="101">
                  <c:v>104</c:v>
                </c:pt>
                <c:pt idx="102">
                  <c:v>105</c:v>
                </c:pt>
                <c:pt idx="103">
                  <c:v>106</c:v>
                </c:pt>
                <c:pt idx="104">
                  <c:v>107</c:v>
                </c:pt>
                <c:pt idx="105">
                  <c:v>108</c:v>
                </c:pt>
                <c:pt idx="106">
                  <c:v>109</c:v>
                </c:pt>
                <c:pt idx="107">
                  <c:v>110</c:v>
                </c:pt>
                <c:pt idx="108">
                  <c:v>111</c:v>
                </c:pt>
                <c:pt idx="109">
                  <c:v>112</c:v>
                </c:pt>
                <c:pt idx="110">
                  <c:v>113</c:v>
                </c:pt>
                <c:pt idx="111">
                  <c:v>114</c:v>
                </c:pt>
                <c:pt idx="112">
                  <c:v>115</c:v>
                </c:pt>
                <c:pt idx="113">
                  <c:v>116</c:v>
                </c:pt>
                <c:pt idx="114">
                  <c:v>117</c:v>
                </c:pt>
                <c:pt idx="115">
                  <c:v>118</c:v>
                </c:pt>
                <c:pt idx="116">
                  <c:v>119</c:v>
                </c:pt>
                <c:pt idx="117">
                  <c:v>120</c:v>
                </c:pt>
                <c:pt idx="118">
                  <c:v>121</c:v>
                </c:pt>
                <c:pt idx="119">
                  <c:v>122</c:v>
                </c:pt>
                <c:pt idx="120">
                  <c:v>123</c:v>
                </c:pt>
                <c:pt idx="121">
                  <c:v>124</c:v>
                </c:pt>
                <c:pt idx="122">
                  <c:v>125</c:v>
                </c:pt>
                <c:pt idx="123">
                  <c:v>126</c:v>
                </c:pt>
                <c:pt idx="124">
                  <c:v>127</c:v>
                </c:pt>
                <c:pt idx="125">
                  <c:v>128</c:v>
                </c:pt>
                <c:pt idx="126">
                  <c:v>129</c:v>
                </c:pt>
                <c:pt idx="127">
                  <c:v>130</c:v>
                </c:pt>
                <c:pt idx="128">
                  <c:v>131</c:v>
                </c:pt>
                <c:pt idx="129">
                  <c:v>132</c:v>
                </c:pt>
                <c:pt idx="130">
                  <c:v>133</c:v>
                </c:pt>
                <c:pt idx="131">
                  <c:v>134</c:v>
                </c:pt>
                <c:pt idx="132">
                  <c:v>135</c:v>
                </c:pt>
                <c:pt idx="133">
                  <c:v>136</c:v>
                </c:pt>
                <c:pt idx="134">
                  <c:v>137</c:v>
                </c:pt>
                <c:pt idx="135">
                  <c:v>138</c:v>
                </c:pt>
                <c:pt idx="136">
                  <c:v>139</c:v>
                </c:pt>
                <c:pt idx="137">
                  <c:v>140</c:v>
                </c:pt>
                <c:pt idx="138">
                  <c:v>141</c:v>
                </c:pt>
                <c:pt idx="139">
                  <c:v>142</c:v>
                </c:pt>
                <c:pt idx="140">
                  <c:v>143</c:v>
                </c:pt>
                <c:pt idx="141">
                  <c:v>144</c:v>
                </c:pt>
                <c:pt idx="142">
                  <c:v>145</c:v>
                </c:pt>
                <c:pt idx="143">
                  <c:v>146</c:v>
                </c:pt>
                <c:pt idx="144">
                  <c:v>147</c:v>
                </c:pt>
                <c:pt idx="145">
                  <c:v>148</c:v>
                </c:pt>
                <c:pt idx="146">
                  <c:v>149</c:v>
                </c:pt>
                <c:pt idx="147">
                  <c:v>150</c:v>
                </c:pt>
              </c:numCache>
            </c:numRef>
          </c:xVal>
          <c:yVal>
            <c:numRef>
              <c:f>'SIR-3'!$L$5:$L$152</c:f>
              <c:numCache>
                <c:formatCode>General</c:formatCode>
                <c:ptCount val="148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0</c:v>
                </c:pt>
                <c:pt idx="11">
                  <c:v>20</c:v>
                </c:pt>
                <c:pt idx="12">
                  <c:v>3</c:v>
                </c:pt>
                <c:pt idx="13">
                  <c:v>30</c:v>
                </c:pt>
                <c:pt idx="14">
                  <c:v>12</c:v>
                </c:pt>
                <c:pt idx="15">
                  <c:v>33</c:v>
                </c:pt>
                <c:pt idx="16">
                  <c:v>6</c:v>
                </c:pt>
                <c:pt idx="17">
                  <c:v>54</c:v>
                </c:pt>
                <c:pt idx="18">
                  <c:v>71</c:v>
                </c:pt>
                <c:pt idx="19">
                  <c:v>28</c:v>
                </c:pt>
                <c:pt idx="20">
                  <c:v>120</c:v>
                </c:pt>
                <c:pt idx="21">
                  <c:v>136</c:v>
                </c:pt>
                <c:pt idx="22">
                  <c:v>157</c:v>
                </c:pt>
                <c:pt idx="23">
                  <c:v>114</c:v>
                </c:pt>
                <c:pt idx="24">
                  <c:v>197</c:v>
                </c:pt>
                <c:pt idx="25">
                  <c:v>212</c:v>
                </c:pt>
                <c:pt idx="26">
                  <c:v>387</c:v>
                </c:pt>
                <c:pt idx="27">
                  <c:v>267</c:v>
                </c:pt>
                <c:pt idx="28">
                  <c:v>595</c:v>
                </c:pt>
                <c:pt idx="29">
                  <c:v>448</c:v>
                </c:pt>
                <c:pt idx="30">
                  <c:v>434</c:v>
                </c:pt>
                <c:pt idx="31">
                  <c:v>536</c:v>
                </c:pt>
                <c:pt idx="32">
                  <c:v>591</c:v>
                </c:pt>
                <c:pt idx="33">
                  <c:v>697</c:v>
                </c:pt>
                <c:pt idx="34">
                  <c:v>660</c:v>
                </c:pt>
                <c:pt idx="35">
                  <c:v>857</c:v>
                </c:pt>
                <c:pt idx="36">
                  <c:v>1124</c:v>
                </c:pt>
                <c:pt idx="37">
                  <c:v>1030</c:v>
                </c:pt>
                <c:pt idx="38">
                  <c:v>1306</c:v>
                </c:pt>
                <c:pt idx="39">
                  <c:v>1355</c:v>
                </c:pt>
                <c:pt idx="40">
                  <c:v>1489</c:v>
                </c:pt>
                <c:pt idx="41">
                  <c:v>1774</c:v>
                </c:pt>
                <c:pt idx="42">
                  <c:v>1370</c:v>
                </c:pt>
                <c:pt idx="43">
                  <c:v>1959</c:v>
                </c:pt>
                <c:pt idx="44">
                  <c:v>2649</c:v>
                </c:pt>
                <c:pt idx="45">
                  <c:v>3570</c:v>
                </c:pt>
                <c:pt idx="46">
                  <c:v>2026</c:v>
                </c:pt>
                <c:pt idx="47">
                  <c:v>3083</c:v>
                </c:pt>
                <c:pt idx="48">
                  <c:v>2548</c:v>
                </c:pt>
                <c:pt idx="49">
                  <c:v>1959</c:v>
                </c:pt>
                <c:pt idx="50">
                  <c:v>2957</c:v>
                </c:pt>
                <c:pt idx="51">
                  <c:v>2612</c:v>
                </c:pt>
                <c:pt idx="52">
                  <c:v>2971</c:v>
                </c:pt>
                <c:pt idx="53">
                  <c:v>2871</c:v>
                </c:pt>
                <c:pt idx="54">
                  <c:v>3075</c:v>
                </c:pt>
                <c:pt idx="55">
                  <c:v>2220</c:v>
                </c:pt>
                <c:pt idx="56">
                  <c:v>3093</c:v>
                </c:pt>
                <c:pt idx="57">
                  <c:v>3561</c:v>
                </c:pt>
                <c:pt idx="58">
                  <c:v>5358</c:v>
                </c:pt>
                <c:pt idx="59">
                  <c:v>5948</c:v>
                </c:pt>
                <c:pt idx="60">
                  <c:v>5795</c:v>
                </c:pt>
                <c:pt idx="61">
                  <c:v>5714</c:v>
                </c:pt>
                <c:pt idx="62">
                  <c:v>5858</c:v>
                </c:pt>
                <c:pt idx="63">
                  <c:v>6703</c:v>
                </c:pt>
                <c:pt idx="64">
                  <c:v>5846</c:v>
                </c:pt>
                <c:pt idx="65">
                  <c:v>5667</c:v>
                </c:pt>
                <c:pt idx="66">
                  <c:v>5551</c:v>
                </c:pt>
                <c:pt idx="67">
                  <c:v>6169</c:v>
                </c:pt>
                <c:pt idx="68">
                  <c:v>5392</c:v>
                </c:pt>
                <c:pt idx="69">
                  <c:v>4703</c:v>
                </c:pt>
                <c:pt idx="70">
                  <c:v>4712</c:v>
                </c:pt>
                <c:pt idx="71">
                  <c:v>4748</c:v>
                </c:pt>
                <c:pt idx="72">
                  <c:v>3505</c:v>
                </c:pt>
                <c:pt idx="73">
                  <c:v>3855</c:v>
                </c:pt>
                <c:pt idx="74">
                  <c:v>3238</c:v>
                </c:pt>
                <c:pt idx="75">
                  <c:v>3545</c:v>
                </c:pt>
                <c:pt idx="76">
                  <c:v>2699</c:v>
                </c:pt>
                <c:pt idx="77">
                  <c:v>2913</c:v>
                </c:pt>
                <c:pt idx="78">
                  <c:v>2988</c:v>
                </c:pt>
                <c:pt idx="79">
                  <c:v>3190</c:v>
                </c:pt>
                <c:pt idx="80">
                  <c:v>2516</c:v>
                </c:pt>
                <c:pt idx="81">
                  <c:v>2560</c:v>
                </c:pt>
                <c:pt idx="82">
                  <c:v>2830</c:v>
                </c:pt>
                <c:pt idx="83">
                  <c:v>2140</c:v>
                </c:pt>
                <c:pt idx="84">
                  <c:v>2054</c:v>
                </c:pt>
                <c:pt idx="85">
                  <c:v>2332</c:v>
                </c:pt>
                <c:pt idx="86">
                  <c:v>2367</c:v>
                </c:pt>
                <c:pt idx="87">
                  <c:v>2595</c:v>
                </c:pt>
                <c:pt idx="88">
                  <c:v>2297</c:v>
                </c:pt>
                <c:pt idx="89">
                  <c:v>2286</c:v>
                </c:pt>
                <c:pt idx="90">
                  <c:v>1842</c:v>
                </c:pt>
                <c:pt idx="91">
                  <c:v>1998</c:v>
                </c:pt>
                <c:pt idx="92">
                  <c:v>1855</c:v>
                </c:pt>
                <c:pt idx="93">
                  <c:v>1992</c:v>
                </c:pt>
                <c:pt idx="94">
                  <c:v>1956</c:v>
                </c:pt>
                <c:pt idx="95">
                  <c:v>2001</c:v>
                </c:pt>
                <c:pt idx="96">
                  <c:v>1572</c:v>
                </c:pt>
                <c:pt idx="97">
                  <c:v>1195</c:v>
                </c:pt>
                <c:pt idx="98">
                  <c:v>1436</c:v>
                </c:pt>
                <c:pt idx="99">
                  <c:v>1714</c:v>
                </c:pt>
                <c:pt idx="100">
                  <c:v>1493</c:v>
                </c:pt>
                <c:pt idx="101">
                  <c:v>1477</c:v>
                </c:pt>
                <c:pt idx="102">
                  <c:v>1359</c:v>
                </c:pt>
                <c:pt idx="103">
                  <c:v>1416</c:v>
                </c:pt>
                <c:pt idx="104">
                  <c:v>1065</c:v>
                </c:pt>
                <c:pt idx="105">
                  <c:v>1040</c:v>
                </c:pt>
                <c:pt idx="106">
                  <c:v>1136</c:v>
                </c:pt>
                <c:pt idx="107">
                  <c:v>1057</c:v>
                </c:pt>
                <c:pt idx="108">
                  <c:v>968</c:v>
                </c:pt>
                <c:pt idx="109">
                  <c:v>1068</c:v>
                </c:pt>
                <c:pt idx="110">
                  <c:v>1081</c:v>
                </c:pt>
                <c:pt idx="111">
                  <c:v>811</c:v>
                </c:pt>
                <c:pt idx="112">
                  <c:v>885</c:v>
                </c:pt>
                <c:pt idx="113">
                  <c:v>813</c:v>
                </c:pt>
                <c:pt idx="114">
                  <c:v>750</c:v>
                </c:pt>
                <c:pt idx="115">
                  <c:v>717</c:v>
                </c:pt>
                <c:pt idx="116">
                  <c:v>782</c:v>
                </c:pt>
                <c:pt idx="117">
                  <c:v>745</c:v>
                </c:pt>
                <c:pt idx="118">
                  <c:v>611</c:v>
                </c:pt>
                <c:pt idx="119">
                  <c:v>662</c:v>
                </c:pt>
                <c:pt idx="120">
                  <c:v>659</c:v>
                </c:pt>
                <c:pt idx="121">
                  <c:v>680</c:v>
                </c:pt>
                <c:pt idx="122">
                  <c:v>650</c:v>
                </c:pt>
                <c:pt idx="123">
                  <c:v>685</c:v>
                </c:pt>
                <c:pt idx="124">
                  <c:v>629</c:v>
                </c:pt>
                <c:pt idx="125">
                  <c:v>621</c:v>
                </c:pt>
                <c:pt idx="126">
                  <c:v>568</c:v>
                </c:pt>
                <c:pt idx="127">
                  <c:v>637</c:v>
                </c:pt>
                <c:pt idx="128">
                  <c:v>678</c:v>
                </c:pt>
                <c:pt idx="129">
                  <c:v>679</c:v>
                </c:pt>
                <c:pt idx="130">
                  <c:v>672</c:v>
                </c:pt>
                <c:pt idx="131">
                  <c:v>613</c:v>
                </c:pt>
                <c:pt idx="132">
                  <c:v>628</c:v>
                </c:pt>
                <c:pt idx="133">
                  <c:v>531</c:v>
                </c:pt>
                <c:pt idx="134">
                  <c:v>575</c:v>
                </c:pt>
                <c:pt idx="135">
                  <c:v>578</c:v>
                </c:pt>
                <c:pt idx="136">
                  <c:v>591</c:v>
                </c:pt>
                <c:pt idx="137">
                  <c:v>578</c:v>
                </c:pt>
                <c:pt idx="138">
                  <c:v>602</c:v>
                </c:pt>
                <c:pt idx="139">
                  <c:v>638</c:v>
                </c:pt>
                <c:pt idx="140">
                  <c:v>608</c:v>
                </c:pt>
                <c:pt idx="141">
                  <c:v>645</c:v>
                </c:pt>
                <c:pt idx="142">
                  <c:v>648</c:v>
                </c:pt>
                <c:pt idx="143">
                  <c:v>683</c:v>
                </c:pt>
                <c:pt idx="144">
                  <c:v>694</c:v>
                </c:pt>
                <c:pt idx="145">
                  <c:v>674</c:v>
                </c:pt>
                <c:pt idx="146">
                  <c:v>671</c:v>
                </c:pt>
                <c:pt idx="147">
                  <c:v>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49-4EFC-8443-021D2E25B780}"/>
            </c:ext>
          </c:extLst>
        </c:ser>
        <c:ser>
          <c:idx val="3"/>
          <c:order val="1"/>
          <c:tx>
            <c:strRef>
              <c:f>'SIR-3'!$K$1</c:f>
              <c:strCache>
                <c:ptCount val="1"/>
                <c:pt idx="0">
                  <c:v>dI(t)</c:v>
                </c:pt>
              </c:strCache>
            </c:strRef>
          </c:tx>
          <c:marker>
            <c:symbol val="none"/>
          </c:marker>
          <c:xVal>
            <c:numRef>
              <c:f>'SIR-3'!$A$5:$A$152</c:f>
              <c:numCache>
                <c:formatCode>General</c:formatCode>
                <c:ptCount val="14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  <c:pt idx="58">
                  <c:v>61</c:v>
                </c:pt>
                <c:pt idx="59">
                  <c:v>62</c:v>
                </c:pt>
                <c:pt idx="60">
                  <c:v>63</c:v>
                </c:pt>
                <c:pt idx="61">
                  <c:v>64</c:v>
                </c:pt>
                <c:pt idx="62">
                  <c:v>65</c:v>
                </c:pt>
                <c:pt idx="63">
                  <c:v>66</c:v>
                </c:pt>
                <c:pt idx="64">
                  <c:v>67</c:v>
                </c:pt>
                <c:pt idx="65">
                  <c:v>68</c:v>
                </c:pt>
                <c:pt idx="66">
                  <c:v>69</c:v>
                </c:pt>
                <c:pt idx="67">
                  <c:v>70</c:v>
                </c:pt>
                <c:pt idx="68">
                  <c:v>71</c:v>
                </c:pt>
                <c:pt idx="69">
                  <c:v>72</c:v>
                </c:pt>
                <c:pt idx="70">
                  <c:v>73</c:v>
                </c:pt>
                <c:pt idx="71">
                  <c:v>74</c:v>
                </c:pt>
                <c:pt idx="72">
                  <c:v>75</c:v>
                </c:pt>
                <c:pt idx="73">
                  <c:v>76</c:v>
                </c:pt>
                <c:pt idx="74">
                  <c:v>77</c:v>
                </c:pt>
                <c:pt idx="75">
                  <c:v>78</c:v>
                </c:pt>
                <c:pt idx="76">
                  <c:v>79</c:v>
                </c:pt>
                <c:pt idx="77">
                  <c:v>80</c:v>
                </c:pt>
                <c:pt idx="78">
                  <c:v>81</c:v>
                </c:pt>
                <c:pt idx="79">
                  <c:v>82</c:v>
                </c:pt>
                <c:pt idx="80">
                  <c:v>83</c:v>
                </c:pt>
                <c:pt idx="81">
                  <c:v>84</c:v>
                </c:pt>
                <c:pt idx="82">
                  <c:v>85</c:v>
                </c:pt>
                <c:pt idx="83">
                  <c:v>86</c:v>
                </c:pt>
                <c:pt idx="84">
                  <c:v>87</c:v>
                </c:pt>
                <c:pt idx="85">
                  <c:v>88</c:v>
                </c:pt>
                <c:pt idx="86">
                  <c:v>89</c:v>
                </c:pt>
                <c:pt idx="87">
                  <c:v>90</c:v>
                </c:pt>
                <c:pt idx="88">
                  <c:v>91</c:v>
                </c:pt>
                <c:pt idx="89">
                  <c:v>92</c:v>
                </c:pt>
                <c:pt idx="90">
                  <c:v>93</c:v>
                </c:pt>
                <c:pt idx="91">
                  <c:v>94</c:v>
                </c:pt>
                <c:pt idx="92">
                  <c:v>95</c:v>
                </c:pt>
                <c:pt idx="93">
                  <c:v>96</c:v>
                </c:pt>
                <c:pt idx="94">
                  <c:v>97</c:v>
                </c:pt>
                <c:pt idx="95">
                  <c:v>98</c:v>
                </c:pt>
                <c:pt idx="96">
                  <c:v>99</c:v>
                </c:pt>
                <c:pt idx="97">
                  <c:v>100</c:v>
                </c:pt>
                <c:pt idx="98">
                  <c:v>101</c:v>
                </c:pt>
                <c:pt idx="99">
                  <c:v>102</c:v>
                </c:pt>
                <c:pt idx="100">
                  <c:v>103</c:v>
                </c:pt>
                <c:pt idx="101">
                  <c:v>104</c:v>
                </c:pt>
                <c:pt idx="102">
                  <c:v>105</c:v>
                </c:pt>
                <c:pt idx="103">
                  <c:v>106</c:v>
                </c:pt>
                <c:pt idx="104">
                  <c:v>107</c:v>
                </c:pt>
                <c:pt idx="105">
                  <c:v>108</c:v>
                </c:pt>
                <c:pt idx="106">
                  <c:v>109</c:v>
                </c:pt>
                <c:pt idx="107">
                  <c:v>110</c:v>
                </c:pt>
                <c:pt idx="108">
                  <c:v>111</c:v>
                </c:pt>
                <c:pt idx="109">
                  <c:v>112</c:v>
                </c:pt>
                <c:pt idx="110">
                  <c:v>113</c:v>
                </c:pt>
                <c:pt idx="111">
                  <c:v>114</c:v>
                </c:pt>
                <c:pt idx="112">
                  <c:v>115</c:v>
                </c:pt>
                <c:pt idx="113">
                  <c:v>116</c:v>
                </c:pt>
                <c:pt idx="114">
                  <c:v>117</c:v>
                </c:pt>
                <c:pt idx="115">
                  <c:v>118</c:v>
                </c:pt>
                <c:pt idx="116">
                  <c:v>119</c:v>
                </c:pt>
                <c:pt idx="117">
                  <c:v>120</c:v>
                </c:pt>
                <c:pt idx="118">
                  <c:v>121</c:v>
                </c:pt>
                <c:pt idx="119">
                  <c:v>122</c:v>
                </c:pt>
                <c:pt idx="120">
                  <c:v>123</c:v>
                </c:pt>
                <c:pt idx="121">
                  <c:v>124</c:v>
                </c:pt>
                <c:pt idx="122">
                  <c:v>125</c:v>
                </c:pt>
                <c:pt idx="123">
                  <c:v>126</c:v>
                </c:pt>
                <c:pt idx="124">
                  <c:v>127</c:v>
                </c:pt>
                <c:pt idx="125">
                  <c:v>128</c:v>
                </c:pt>
                <c:pt idx="126">
                  <c:v>129</c:v>
                </c:pt>
                <c:pt idx="127">
                  <c:v>130</c:v>
                </c:pt>
                <c:pt idx="128">
                  <c:v>131</c:v>
                </c:pt>
                <c:pt idx="129">
                  <c:v>132</c:v>
                </c:pt>
                <c:pt idx="130">
                  <c:v>133</c:v>
                </c:pt>
                <c:pt idx="131">
                  <c:v>134</c:v>
                </c:pt>
                <c:pt idx="132">
                  <c:v>135</c:v>
                </c:pt>
                <c:pt idx="133">
                  <c:v>136</c:v>
                </c:pt>
                <c:pt idx="134">
                  <c:v>137</c:v>
                </c:pt>
                <c:pt idx="135">
                  <c:v>138</c:v>
                </c:pt>
                <c:pt idx="136">
                  <c:v>139</c:v>
                </c:pt>
                <c:pt idx="137">
                  <c:v>140</c:v>
                </c:pt>
                <c:pt idx="138">
                  <c:v>141</c:v>
                </c:pt>
                <c:pt idx="139">
                  <c:v>142</c:v>
                </c:pt>
                <c:pt idx="140">
                  <c:v>143</c:v>
                </c:pt>
                <c:pt idx="141">
                  <c:v>144</c:v>
                </c:pt>
                <c:pt idx="142">
                  <c:v>145</c:v>
                </c:pt>
                <c:pt idx="143">
                  <c:v>146</c:v>
                </c:pt>
                <c:pt idx="144">
                  <c:v>147</c:v>
                </c:pt>
                <c:pt idx="145">
                  <c:v>148</c:v>
                </c:pt>
                <c:pt idx="146">
                  <c:v>149</c:v>
                </c:pt>
                <c:pt idx="147">
                  <c:v>150</c:v>
                </c:pt>
              </c:numCache>
            </c:numRef>
          </c:xVal>
          <c:yVal>
            <c:numRef>
              <c:f>'SIR-3'!$K$5:$K$152</c:f>
              <c:numCache>
                <c:formatCode>General</c:formatCode>
                <c:ptCount val="148"/>
                <c:pt idx="0">
                  <c:v>31.615083806422394</c:v>
                </c:pt>
                <c:pt idx="1">
                  <c:v>34.917529715062606</c:v>
                </c:pt>
                <c:pt idx="2">
                  <c:v>38.563647747474342</c:v>
                </c:pt>
                <c:pt idx="3">
                  <c:v>42.588917569772534</c:v>
                </c:pt>
                <c:pt idx="4">
                  <c:v>47.032418936096768</c:v>
                </c:pt>
                <c:pt idx="5">
                  <c:v>51.937183138421773</c:v>
                </c:pt>
                <c:pt idx="6">
                  <c:v>57.350575680876659</c:v>
                </c:pt>
                <c:pt idx="7">
                  <c:v>63.324712247224845</c:v>
                </c:pt>
                <c:pt idx="8">
                  <c:v>69.916909992958736</c:v>
                </c:pt>
                <c:pt idx="9">
                  <c:v>77.190176100494526</c:v>
                </c:pt>
                <c:pt idx="10">
                  <c:v>85.213735370802965</c:v>
                </c:pt>
                <c:pt idx="11">
                  <c:v>94.06359836849164</c:v>
                </c:pt>
                <c:pt idx="12">
                  <c:v>103.82317126592352</c:v>
                </c:pt>
                <c:pt idx="13">
                  <c:v>114.5839080174688</c:v>
                </c:pt>
                <c:pt idx="14">
                  <c:v>126.44600480335711</c:v>
                </c:pt>
                <c:pt idx="15">
                  <c:v>139.51913577399961</c:v>
                </c:pt>
                <c:pt idx="16">
                  <c:v>153.92322795279324</c:v>
                </c:pt>
                <c:pt idx="17">
                  <c:v>169.78927166294702</c:v>
                </c:pt>
                <c:pt idx="18">
                  <c:v>187.26016096845183</c:v>
                </c:pt>
                <c:pt idx="19">
                  <c:v>206.49155628714516</c:v>
                </c:pt>
                <c:pt idx="20">
                  <c:v>227.65275846269819</c:v>
                </c:pt>
                <c:pt idx="21">
                  <c:v>250.92758007980979</c:v>
                </c:pt>
                <c:pt idx="22">
                  <c:v>276.51519557194337</c:v>
                </c:pt>
                <c:pt idx="23">
                  <c:v>304.63094659607873</c:v>
                </c:pt>
                <c:pt idx="24">
                  <c:v>335.50707312250546</c:v>
                </c:pt>
                <c:pt idx="25">
                  <c:v>369.39333359999404</c:v>
                </c:pt>
                <c:pt idx="26">
                  <c:v>406.55746930639128</c:v>
                </c:pt>
                <c:pt idx="27">
                  <c:v>447.28545850164898</c:v>
                </c:pt>
                <c:pt idx="28">
                  <c:v>491.88149521806639</c:v>
                </c:pt>
                <c:pt idx="29">
                  <c:v>540.66761546168652</c:v>
                </c:pt>
                <c:pt idx="30">
                  <c:v>593.98288035093879</c:v>
                </c:pt>
                <c:pt idx="31">
                  <c:v>652.1820114923886</c:v>
                </c:pt>
                <c:pt idx="32">
                  <c:v>715.63335905525571</c:v>
                </c:pt>
                <c:pt idx="33">
                  <c:v>784.71606813198548</c:v>
                </c:pt>
                <c:pt idx="34">
                  <c:v>859.81629490521823</c:v>
                </c:pt>
                <c:pt idx="35">
                  <c:v>941.32231205825678</c:v>
                </c:pt>
                <c:pt idx="36">
                  <c:v>1029.6183343444748</c:v>
                </c:pt>
                <c:pt idx="37">
                  <c:v>1125.0768923121668</c:v>
                </c:pt>
                <c:pt idx="38">
                  <c:v>1228.049587421164</c:v>
                </c:pt>
                <c:pt idx="39">
                  <c:v>1338.8560782736422</c:v>
                </c:pt>
                <c:pt idx="40">
                  <c:v>1457.7711790042292</c:v>
                </c:pt>
                <c:pt idx="41">
                  <c:v>1585.0100010151048</c:v>
                </c:pt>
                <c:pt idx="42">
                  <c:v>1720.7111423555739</c:v>
                </c:pt>
                <c:pt idx="43">
                  <c:v>1864.9180290951801</c:v>
                </c:pt>
                <c:pt idx="44">
                  <c:v>2017.5586432517753</c:v>
                </c:pt>
                <c:pt idx="45">
                  <c:v>2178.4240339522917</c:v>
                </c:pt>
                <c:pt idx="46">
                  <c:v>2347.1462018251805</c:v>
                </c:pt>
                <c:pt idx="47">
                  <c:v>2523.1761668791792</c:v>
                </c:pt>
                <c:pt idx="48">
                  <c:v>2705.7632682590679</c:v>
                </c:pt>
                <c:pt idx="49">
                  <c:v>2893.93698531255</c:v>
                </c:pt>
                <c:pt idx="50">
                  <c:v>3086.4927916577553</c:v>
                </c:pt>
                <c:pt idx="51">
                  <c:v>3281.9837288498998</c:v>
                </c:pt>
                <c:pt idx="52">
                  <c:v>3478.7194793057251</c:v>
                </c:pt>
                <c:pt idx="53">
                  <c:v>3674.7746912784378</c:v>
                </c:pt>
                <c:pt idx="54">
                  <c:v>3868.0081243379873</c:v>
                </c:pt>
                <c:pt idx="55">
                  <c:v>4056.0938108768382</c:v>
                </c:pt>
                <c:pt idx="56">
                  <c:v>4236.564850243125</c:v>
                </c:pt>
                <c:pt idx="57">
                  <c:v>4406.8696714194402</c:v>
                </c:pt>
                <c:pt idx="58">
                  <c:v>4564.4396505080449</c:v>
                </c:pt>
                <c:pt idx="59">
                  <c:v>4706.7659161946403</c:v>
                </c:pt>
                <c:pt idx="60">
                  <c:v>4831.4821174996659</c:v>
                </c:pt>
                <c:pt idx="61">
                  <c:v>4936.4489861949842</c:v>
                </c:pt>
                <c:pt idx="62">
                  <c:v>5019.8358349519995</c:v>
                </c:pt>
                <c:pt idx="63">
                  <c:v>5080.1938162442721</c:v>
                </c:pt>
                <c:pt idx="64">
                  <c:v>5116.5159188263397</c:v>
                </c:pt>
                <c:pt idx="65">
                  <c:v>5128.2793372416609</c:v>
                </c:pt>
                <c:pt idx="66">
                  <c:v>5115.4669859777614</c:v>
                </c:pt>
                <c:pt idx="67">
                  <c:v>5078.5664426803696</c:v>
                </c:pt>
                <c:pt idx="68">
                  <c:v>5018.546332236755</c:v>
                </c:pt>
                <c:pt idx="69">
                  <c:v>4936.8119058522061</c:v>
                </c:pt>
                <c:pt idx="70">
                  <c:v>4835.1431212558537</c:v>
                </c:pt>
                <c:pt idx="71">
                  <c:v>4715.6197151633141</c:v>
                </c:pt>
                <c:pt idx="72">
                  <c:v>4580.5384572795938</c:v>
                </c:pt>
                <c:pt idx="73">
                  <c:v>4432.3279402225862</c:v>
                </c:pt>
                <c:pt idx="74">
                  <c:v>4273.4659211008011</c:v>
                </c:pt>
                <c:pt idx="75">
                  <c:v>4106.4034808959232</c:v>
                </c:pt>
                <c:pt idx="76">
                  <c:v>3933.4992415322231</c:v>
                </c:pt>
                <c:pt idx="77">
                  <c:v>3756.9657270253483</c:v>
                </c:pt>
                <c:pt idx="78">
                  <c:v>3578.8288145412344</c:v>
                </c:pt>
                <c:pt idx="79">
                  <c:v>3400.9002060130715</c:v>
                </c:pt>
                <c:pt idx="80">
                  <c:v>3224.7620358897484</c:v>
                </c:pt>
                <c:pt idx="81">
                  <c:v>3051.7621509030332</c:v>
                </c:pt>
                <c:pt idx="82">
                  <c:v>2883.0182540941159</c:v>
                </c:pt>
                <c:pt idx="83">
                  <c:v>2719.4289725376393</c:v>
                </c:pt>
                <c:pt idx="84">
                  <c:v>2561.6899453327551</c:v>
                </c:pt>
                <c:pt idx="85">
                  <c:v>2410.3131882825783</c:v>
                </c:pt>
                <c:pt idx="86">
                  <c:v>2265.6482281565163</c:v>
                </c:pt>
                <c:pt idx="87">
                  <c:v>2127.9037724632758</c:v>
                </c:pt>
                <c:pt idx="88">
                  <c:v>1997.1689587716189</c:v>
                </c:pt>
                <c:pt idx="89">
                  <c:v>1873.4334885045503</c:v>
                </c:pt>
                <c:pt idx="90">
                  <c:v>1756.6061799798804</c:v>
                </c:pt>
                <c:pt idx="91">
                  <c:v>1646.5316674754181</c:v>
                </c:pt>
                <c:pt idx="92">
                  <c:v>1543.0051257466732</c:v>
                </c:pt>
                <c:pt idx="93">
                  <c:v>1445.7850148089797</c:v>
                </c:pt>
                <c:pt idx="94">
                  <c:v>1354.6039221591379</c:v>
                </c:pt>
                <c:pt idx="95">
                  <c:v>1269.1776342227472</c:v>
                </c:pt>
                <c:pt idx="96">
                  <c:v>1189.2126011548489</c:v>
                </c:pt>
                <c:pt idx="97">
                  <c:v>1114.4119743646461</c:v>
                </c:pt>
                <c:pt idx="98">
                  <c:v>1044.4803988427682</c:v>
                </c:pt>
                <c:pt idx="99">
                  <c:v>979.12773636637678</c:v>
                </c:pt>
                <c:pt idx="100">
                  <c:v>918.07188401300652</c:v>
                </c:pt>
                <c:pt idx="101">
                  <c:v>861.04083749657536</c:v>
                </c:pt>
                <c:pt idx="102">
                  <c:v>807.77413240431474</c:v>
                </c:pt>
                <c:pt idx="103">
                  <c:v>758.02377970848386</c:v>
                </c:pt>
                <c:pt idx="104">
                  <c:v>711.55479579249345</c:v>
                </c:pt>
                <c:pt idx="105">
                  <c:v>668.14541219477155</c:v>
                </c:pt>
                <c:pt idx="106">
                  <c:v>627.58703663015763</c:v>
                </c:pt>
                <c:pt idx="107">
                  <c:v>589.68402472480318</c:v>
                </c:pt>
                <c:pt idx="108">
                  <c:v>554.25331130885547</c:v>
                </c:pt>
                <c:pt idx="109">
                  <c:v>521.12394098851985</c:v>
                </c:pt>
                <c:pt idx="110">
                  <c:v>490.13652995713244</c:v>
                </c:pt>
                <c:pt idx="111">
                  <c:v>461.14268447139744</c:v>
                </c:pt>
                <c:pt idx="112">
                  <c:v>434.00439597278381</c:v>
                </c:pt>
                <c:pt idx="113">
                  <c:v>408.59342833485687</c:v>
                </c:pt>
                <c:pt idx="114">
                  <c:v>384.79070903230206</c:v>
                </c:pt>
                <c:pt idx="115">
                  <c:v>362.48573303422432</c:v>
                </c:pt>
                <c:pt idx="116">
                  <c:v>341.57598581378249</c:v>
                </c:pt>
                <c:pt idx="117">
                  <c:v>321.96638994169837</c:v>
                </c:pt>
                <c:pt idx="118">
                  <c:v>303.56877820934346</c:v>
                </c:pt>
                <c:pt idx="119">
                  <c:v>286.30139503612247</c:v>
                </c:pt>
                <c:pt idx="120">
                  <c:v>270.08842699512337</c:v>
                </c:pt>
                <c:pt idx="121">
                  <c:v>254.85956258929809</c:v>
                </c:pt>
                <c:pt idx="122">
                  <c:v>240.54958088522466</c:v>
                </c:pt>
                <c:pt idx="123">
                  <c:v>227.09796822742075</c:v>
                </c:pt>
                <c:pt idx="124">
                  <c:v>214.44856198412958</c:v>
                </c:pt>
                <c:pt idx="125">
                  <c:v>202.54922009167674</c:v>
                </c:pt>
                <c:pt idx="126">
                  <c:v>191.35151504953839</c:v>
                </c:pt>
                <c:pt idx="127">
                  <c:v>180.81045095639465</c:v>
                </c:pt>
                <c:pt idx="128">
                  <c:v>170.88420215611546</c:v>
                </c:pt>
                <c:pt idx="129">
                  <c:v>161.53387207163675</c:v>
                </c:pt>
                <c:pt idx="130">
                  <c:v>152.72327083601954</c:v>
                </c:pt>
                <c:pt idx="131">
                  <c:v>144.41871037728717</c:v>
                </c:pt>
                <c:pt idx="132">
                  <c:v>136.58881567181052</c:v>
                </c:pt>
                <c:pt idx="133">
                  <c:v>129.20435094631594</c:v>
                </c:pt>
                <c:pt idx="134">
                  <c:v>122.23805967785981</c:v>
                </c:pt>
                <c:pt idx="135">
                  <c:v>115.6645173121685</c:v>
                </c:pt>
                <c:pt idx="136">
                  <c:v>109.45999569182406</c:v>
                </c:pt>
                <c:pt idx="137">
                  <c:v>103.60233825559754</c:v>
                </c:pt>
                <c:pt idx="138">
                  <c:v>98.070845137928842</c:v>
                </c:pt>
                <c:pt idx="139">
                  <c:v>92.846167362446636</c:v>
                </c:pt>
                <c:pt idx="140">
                  <c:v>87.910209385102135</c:v>
                </c:pt>
                <c:pt idx="141">
                  <c:v>83.246039300772424</c:v>
                </c:pt>
                <c:pt idx="142">
                  <c:v>78.837806081852548</c:v>
                </c:pt>
                <c:pt idx="143">
                  <c:v>74.670663268442325</c:v>
                </c:pt>
                <c:pt idx="144">
                  <c:v>70.730698577302846</c:v>
                </c:pt>
                <c:pt idx="145">
                  <c:v>67.004868940843522</c:v>
                </c:pt>
                <c:pt idx="146">
                  <c:v>63.480940528191361</c:v>
                </c:pt>
                <c:pt idx="147">
                  <c:v>60.147433338053396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49-4EFC-8443-021D2E25B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03936"/>
        <c:axId val="139322112"/>
      </c:scatterChart>
      <c:valAx>
        <c:axId val="13930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322112"/>
        <c:crosses val="autoZero"/>
        <c:crossBetween val="midCat"/>
      </c:valAx>
      <c:valAx>
        <c:axId val="139322112"/>
        <c:scaling>
          <c:orientation val="minMax"/>
          <c:max val="7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30393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1" i="0" u="none" strike="noStrike" baseline="0">
                <a:effectLst/>
              </a:rPr>
              <a:t>SIR-</a:t>
            </a:r>
            <a:r>
              <a:rPr lang="ru-RU" sz="1600" b="1" i="0" u="none" strike="noStrike" baseline="0">
                <a:effectLst/>
              </a:rPr>
              <a:t>модель </a:t>
            </a:r>
            <a:r>
              <a:rPr lang="ru-RU" sz="1600" b="0" i="0" u="none" strike="noStrike" baseline="0">
                <a:effectLst/>
              </a:rPr>
              <a:t>(</a:t>
            </a:r>
            <a:r>
              <a:rPr lang="ru-RU" sz="1600" b="0" i="0" u="none" strike="noStrike" baseline="0">
                <a:effectLst/>
                <a:sym typeface="Symbol"/>
              </a:rPr>
              <a:t></a:t>
            </a:r>
            <a:r>
              <a:rPr lang="ru-RU" sz="1600" b="0" i="0" u="none" strike="noStrike" baseline="0">
                <a:effectLst/>
              </a:rPr>
              <a:t>=0,27; </a:t>
            </a:r>
            <a:r>
              <a:rPr lang="ru-RU" sz="1600" b="0" i="0" u="none" strike="noStrike" baseline="0">
                <a:effectLst/>
                <a:sym typeface="Symbol"/>
              </a:rPr>
              <a:t></a:t>
            </a:r>
            <a:r>
              <a:rPr lang="ru-RU" sz="1600" b="0" i="0" u="none" strike="noStrike" baseline="0">
                <a:effectLst/>
              </a:rPr>
              <a:t>=0,06)</a:t>
            </a:r>
            <a:endParaRPr lang="en-US" sz="1600"/>
          </a:p>
        </c:rich>
      </c:tx>
      <c:layout>
        <c:manualLayout>
          <c:xMode val="edge"/>
          <c:yMode val="edge"/>
          <c:x val="0.24207980282746638"/>
          <c:y val="1.7639025011371032E-2"/>
        </c:manualLayout>
      </c:layout>
      <c:overlay val="1"/>
    </c:title>
    <c:autoTitleDeleted val="0"/>
    <c:plotArea>
      <c:layout/>
      <c:areaChart>
        <c:grouping val="percentStacked"/>
        <c:varyColors val="0"/>
        <c:ser>
          <c:idx val="2"/>
          <c:order val="0"/>
          <c:tx>
            <c:v>R (выздоровевшие)</c:v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 w="19050" cmpd="sng">
              <a:noFill/>
            </a:ln>
          </c:spPr>
          <c:val>
            <c:numRef>
              <c:f>'SIR-3'!$D$2:$D$152</c:f>
              <c:numCache>
                <c:formatCode>General</c:formatCode>
                <c:ptCount val="151"/>
                <c:pt idx="0">
                  <c:v>0</c:v>
                </c:pt>
                <c:pt idx="1">
                  <c:v>116.89693558488098</c:v>
                </c:pt>
                <c:pt idx="2">
                  <c:v>246.02771749896158</c:v>
                </c:pt>
                <c:pt idx="3">
                  <c:v>388.67055207572957</c:v>
                </c:pt>
                <c:pt idx="4">
                  <c:v>546.23672565873278</c:v>
                </c:pt>
                <c:pt idx="5">
                  <c:v>720.28435699308761</c:v>
                </c:pt>
                <c:pt idx="6">
                  <c:v>912.53354803171749</c:v>
                </c:pt>
                <c:pt idx="7">
                  <c:v>1124.8830703239191</c:v>
                </c:pt>
                <c:pt idx="8">
                  <c:v>1359.42873648514</c:v>
                </c:pt>
                <c:pt idx="9">
                  <c:v>1618.4836194292191</c:v>
                </c:pt>
                <c:pt idx="10">
                  <c:v>1904.6002960737408</c:v>
                </c:pt>
                <c:pt idx="11">
                  <c:v>2220.5953070802461</c:v>
                </c:pt>
                <c:pt idx="12">
                  <c:v>2569.5760398131029</c:v>
                </c:pt>
                <c:pt idx="13">
                  <c:v>2954.9702580106473</c:v>
                </c:pt>
                <c:pt idx="14">
                  <c:v>3380.5585185321665</c:v>
                </c:pt>
                <c:pt idx="15">
                  <c:v>3850.5097327959083</c:v>
                </c:pt>
                <c:pt idx="16">
                  <c:v>4369.4201479097865</c:v>
                </c:pt>
                <c:pt idx="17">
                  <c:v>4942.3560396906287</c:v>
                </c:pt>
                <c:pt idx="18">
                  <c:v>5574.9004263402339</c:v>
                </c:pt>
                <c:pt idx="19">
                  <c:v>6273.2041269460879</c:v>
                </c:pt>
                <c:pt idx="20">
                  <c:v>7044.041502500686</c:v>
                </c:pt>
                <c:pt idx="21">
                  <c:v>7894.8712279049814</c:v>
                </c:pt>
                <c:pt idx="22">
                  <c:v>8833.9024503453093</c:v>
                </c:pt>
                <c:pt idx="23">
                  <c:v>9870.1666911577231</c:v>
                </c:pt>
                <c:pt idx="24">
                  <c:v>11013.595843169856</c:v>
                </c:pt>
                <c:pt idx="25">
                  <c:v>12275.106601536483</c:v>
                </c:pt>
                <c:pt idx="26">
                  <c:v>13666.691640852328</c:v>
                </c:pt>
                <c:pt idx="27">
                  <c:v>15201.517811960999</c:v>
                </c:pt>
                <c:pt idx="28">
                  <c:v>16894.031574981123</c:v>
                </c:pt>
                <c:pt idx="29">
                  <c:v>18760.071806653188</c:v>
                </c:pt>
                <c:pt idx="30">
                  <c:v>20816.990015543081</c:v>
                </c:pt>
                <c:pt idx="31">
                  <c:v>23083.777862609168</c:v>
                </c:pt>
                <c:pt idx="32">
                  <c:v>25581.201711125977</c:v>
                </c:pt>
                <c:pt idx="33">
                  <c:v>28331.943712240143</c:v>
                </c:pt>
                <c:pt idx="34">
                  <c:v>31360.748663148785</c:v>
                </c:pt>
                <c:pt idx="35">
                  <c:v>34694.575546153181</c:v>
                </c:pt>
                <c:pt idx="36">
                  <c:v>38362.75226046014</c:v>
                </c:pt>
                <c:pt idx="37">
                  <c:v>42397.131586417774</c:v>
                </c:pt>
                <c:pt idx="38">
                  <c:v>46832.245866240781</c:v>
                </c:pt>
                <c:pt idx="39">
                  <c:v>51705.457239770803</c:v>
                </c:pt>
                <c:pt idx="40">
                  <c:v>57057.099534138324</c:v>
                </c:pt>
                <c:pt idx="41">
                  <c:v>62930.60707139688</c:v>
                </c:pt>
                <c:pt idx="42">
                  <c:v>69372.624732219032</c:v>
                </c:pt>
                <c:pt idx="43">
                  <c:v>76433.092607240396</c:v>
                </c:pt>
                <c:pt idx="44">
                  <c:v>84165.297500215645</c:v>
                </c:pt>
                <c:pt idx="45">
                  <c:v>92625.882449816869</c:v>
                </c:pt>
                <c:pt idx="46">
                  <c:v>101874.80435472887</c:v>
                </c:pt>
                <c:pt idx="47">
                  <c:v>111975.22878141682</c:v>
                </c:pt>
                <c:pt idx="48">
                  <c:v>122993.35018624728</c:v>
                </c:pt>
                <c:pt idx="49">
                  <c:v>134998.12519465483</c:v>
                </c:pt>
                <c:pt idx="50">
                  <c:v>148060.90637143553</c:v>
                </c:pt>
                <c:pt idx="51">
                  <c:v>162254.96422824022</c:v>
                </c:pt>
                <c:pt idx="52">
                  <c:v>177654.88620080188</c:v>
                </c:pt>
                <c:pt idx="53">
                  <c:v>194335.84314816468</c:v>
                </c:pt>
                <c:pt idx="54">
                  <c:v>212372.71672974742</c:v>
                </c:pt>
                <c:pt idx="55">
                  <c:v>231839.08492771548</c:v>
                </c:pt>
                <c:pt idx="56">
                  <c:v>252806.06807704613</c:v>
                </c:pt>
                <c:pt idx="57">
                  <c:v>275341.04404369846</c:v>
                </c:pt>
                <c:pt idx="58">
                  <c:v>299506.24854934006</c:v>
                </c:pt>
                <c:pt idx="59">
                  <c:v>325357.28484783461</c:v>
                </c:pt>
                <c:pt idx="60">
                  <c:v>352941.57563659002</c:v>
                </c:pt>
                <c:pt idx="61">
                  <c:v>382296.79870605771</c:v>
                </c:pt>
                <c:pt idx="62">
                  <c:v>413449.3557268735</c:v>
                </c:pt>
                <c:pt idx="63">
                  <c:v>446412.92998007126</c:v>
                </c:pt>
                <c:pt idx="64">
                  <c:v>481187.19294825441</c:v>
                </c:pt>
                <c:pt idx="65">
                  <c:v>517756.72075073328</c:v>
                </c:pt>
                <c:pt idx="66">
                  <c:v>556090.17882095743</c:v>
                </c:pt>
                <c:pt idx="67">
                  <c:v>596139.82664352458</c:v>
                </c:pt>
                <c:pt idx="68">
                  <c:v>637841.3837896639</c:v>
                </c:pt>
                <c:pt idx="69">
                  <c:v>681114.28431509784</c:v>
                </c:pt>
                <c:pt idx="70">
                  <c:v>725862.32962128369</c:v>
                </c:pt>
                <c:pt idx="71">
                  <c:v>771974.73129418853</c:v>
                </c:pt>
                <c:pt idx="72">
                  <c:v>819327.51663247868</c:v>
                </c:pt>
                <c:pt idx="73">
                  <c:v>867785.25205679378</c:v>
                </c:pt>
                <c:pt idx="74">
                  <c:v>917203.0247626123</c:v>
                </c:pt>
                <c:pt idx="75">
                  <c:v>967428.61199139338</c:v>
                </c:pt>
                <c:pt idx="76">
                  <c:v>1018304.7609056269</c:v>
                </c:pt>
                <c:pt idx="77">
                  <c:v>1069671.5005513732</c:v>
                </c:pt>
                <c:pt idx="78">
                  <c:v>1121368.4105879758</c:v>
                </c:pt>
                <c:pt idx="79">
                  <c:v>1173236.7787503398</c:v>
                </c:pt>
                <c:pt idx="80">
                  <c:v>1225121.5894643592</c:v>
                </c:pt>
                <c:pt idx="81">
                  <c:v>1276873.2985653128</c:v>
                </c:pt>
                <c:pt idx="82">
                  <c:v>1328349.3625418097</c:v>
                </c:pt>
                <c:pt idx="83">
                  <c:v>1379415.5041012</c:v>
                </c:pt>
                <c:pt idx="84">
                  <c:v>1429946.7082614773</c:v>
                </c:pt>
                <c:pt idx="85">
                  <c:v>1479827.9539851423</c:v>
                </c:pt>
                <c:pt idx="86">
                  <c:v>1528954.6951927391</c:v>
                </c:pt>
                <c:pt idx="87">
                  <c:v>1577233.1116673341</c:v>
                </c:pt>
                <c:pt idx="88">
                  <c:v>1624580.1549174113</c:v>
                </c:pt>
                <c:pt idx="89">
                  <c:v>1670923.4166796277</c:v>
                </c:pt>
                <c:pt idx="90">
                  <c:v>1716200.848683211</c:v>
                </c:pt>
                <c:pt idx="91">
                  <c:v>1760360.3618807215</c:v>
                </c:pt>
                <c:pt idx="92">
                  <c:v>1803359.331901642</c:v>
                </c:pt>
                <c:pt idx="93">
                  <c:v>1845164.0353143173</c:v>
                </c:pt>
                <c:pt idx="94">
                  <c:v>1885749.0386609812</c:v>
                </c:pt>
                <c:pt idx="95">
                  <c:v>1925096.5593877414</c:v>
                </c:pt>
                <c:pt idx="96">
                  <c:v>1963195.8149062747</c:v>
                </c:pt>
                <c:pt idx="97">
                  <c:v>2000042.3732305458</c:v>
                </c:pt>
                <c:pt idx="98">
                  <c:v>2035637.5160229232</c:v>
                </c:pt>
                <c:pt idx="99">
                  <c:v>2069987.6225178752</c:v>
                </c:pt>
                <c:pt idx="100">
                  <c:v>2103103.5806984385</c:v>
                </c:pt>
                <c:pt idx="101">
                  <c:v>2135000.2302901363</c:v>
                </c:pt>
                <c:pt idx="102">
                  <c:v>2165695.8406029749</c:v>
                </c:pt>
                <c:pt idx="103">
                  <c:v>2195211.6249781763</c:v>
                </c:pt>
                <c:pt idx="104">
                  <c:v>2223571.2925596721</c:v>
                </c:pt>
                <c:pt idx="105">
                  <c:v>2250800.6372850281</c:v>
                </c:pt>
                <c:pt idx="106">
                  <c:v>2276927.1633493085</c:v>
                </c:pt>
                <c:pt idx="107">
                  <c:v>2301979.7459118315</c:v>
                </c:pt>
                <c:pt idx="108">
                  <c:v>2325988.3254648335</c:v>
                </c:pt>
                <c:pt idx="109">
                  <c:v>2348983.6340419161</c:v>
                </c:pt>
                <c:pt idx="110">
                  <c:v>2370996.9512924585</c:v>
                </c:pt>
                <c:pt idx="111">
                  <c:v>2392059.8883681819</c:v>
                </c:pt>
                <c:pt idx="112">
                  <c:v>2412204.1975444965</c:v>
                </c:pt>
                <c:pt idx="113">
                  <c:v>2431461.6055192184</c:v>
                </c:pt>
                <c:pt idx="114">
                  <c:v>2449863.6683839639</c:v>
                </c:pt>
                <c:pt idx="115">
                  <c:v>2467441.6463401075</c:v>
                </c:pt>
                <c:pt idx="116">
                  <c:v>2484226.3963244236</c:v>
                </c:pt>
                <c:pt idx="117">
                  <c:v>2500248.2808136009</c:v>
                </c:pt>
                <c:pt idx="118">
                  <c:v>2515537.0911871539</c:v>
                </c:pt>
                <c:pt idx="119">
                  <c:v>2530121.984141232</c:v>
                </c:pt>
                <c:pt idx="120">
                  <c:v>2544031.4297587355</c:v>
                </c:pt>
                <c:pt idx="121">
                  <c:v>2557293.1699518971</c:v>
                </c:pt>
                <c:pt idx="122">
                  <c:v>2569934.1861005807</c:v>
                </c:pt>
                <c:pt idx="123">
                  <c:v>2581980.6748119285</c:v>
                </c:pt>
                <c:pt idx="124">
                  <c:v>2593458.0308239437</c:v>
                </c:pt>
                <c:pt idx="125">
                  <c:v>2604390.8361667208</c:v>
                </c:pt>
                <c:pt idx="126">
                  <c:v>2614802.8547800882</c:v>
                </c:pt>
                <c:pt idx="127">
                  <c:v>2624717.0318654138</c:v>
                </c:pt>
                <c:pt idx="128">
                  <c:v>2634155.4973222832</c:v>
                </c:pt>
                <c:pt idx="129">
                  <c:v>2643139.5726878867</c:v>
                </c:pt>
                <c:pt idx="130">
                  <c:v>2651689.7810584852</c:v>
                </c:pt>
                <c:pt idx="131">
                  <c:v>2659825.8595285323</c:v>
                </c:pt>
                <c:pt idx="132">
                  <c:v>2667566.7737342208</c:v>
                </c:pt>
                <c:pt idx="133">
                  <c:v>2674930.7341347407</c:v>
                </c:pt>
                <c:pt idx="134">
                  <c:v>2681935.2137066564</c:v>
                </c:pt>
                <c:pt idx="135">
                  <c:v>2688596.9667649209</c:v>
                </c:pt>
                <c:pt idx="136">
                  <c:v>2694932.048658398</c:v>
                </c:pt>
                <c:pt idx="137">
                  <c:v>2700955.8361187004</c:v>
                </c:pt>
                <c:pt idx="138">
                  <c:v>2706683.0480689555</c:v>
                </c:pt>
                <c:pt idx="139">
                  <c:v>2712127.7667240244</c:v>
                </c:pt>
                <c:pt idx="140">
                  <c:v>2717303.4588360307</c:v>
                </c:pt>
                <c:pt idx="141">
                  <c:v>2722222.9969589775</c:v>
                </c:pt>
                <c:pt idx="142">
                  <c:v>2726898.6806240301</c:v>
                </c:pt>
                <c:pt idx="143">
                  <c:v>2731342.2573328693</c:v>
                </c:pt>
                <c:pt idx="144">
                  <c:v>2735564.9432905889</c:v>
                </c:pt>
                <c:pt idx="145">
                  <c:v>2739577.4438120946</c:v>
                </c:pt>
                <c:pt idx="146">
                  <c:v>2743389.9733470082</c:v>
                </c:pt>
                <c:pt idx="147">
                  <c:v>2747012.2750778357</c:v>
                </c:pt>
                <c:pt idx="148">
                  <c:v>2750453.6400547544</c:v>
                </c:pt>
                <c:pt idx="149">
                  <c:v>2753722.9258379443</c:v>
                </c:pt>
                <c:pt idx="150">
                  <c:v>2756828.5746250027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0-4AAB-AC19-DDC1A3520A7E}"/>
            </c:ext>
          </c:extLst>
        </c:ser>
        <c:ser>
          <c:idx val="3"/>
          <c:order val="1"/>
          <c:tx>
            <c:v>I (больные)</c:v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</c:spPr>
          <c:val>
            <c:numRef>
              <c:f>'SIR-3'!$F$2:$F$152</c:f>
              <c:numCache>
                <c:formatCode>General</c:formatCode>
                <c:ptCount val="151"/>
                <c:pt idx="0">
                  <c:v>1728.0368024354043</c:v>
                </c:pt>
                <c:pt idx="1">
                  <c:v>1908.8844575635896</c:v>
                </c:pt>
                <c:pt idx="2">
                  <c:v>2108.6272836756971</c:v>
                </c:pt>
                <c:pt idx="3">
                  <c:v>2329.2325449596337</c:v>
                </c:pt>
                <c:pt idx="4">
                  <c:v>2572.8708012545526</c:v>
                </c:pt>
                <c:pt idx="5">
                  <c:v>2841.9365802105285</c:v>
                </c:pt>
                <c:pt idx="6">
                  <c:v>3139.0710771374702</c:v>
                </c:pt>
                <c:pt idx="7">
                  <c:v>3467.1870648313079</c:v>
                </c:pt>
                <c:pt idx="8">
                  <c:v>3829.4962082467327</c:v>
                </c:pt>
                <c:pt idx="9">
                  <c:v>4229.5389914069774</c:v>
                </c:pt>
                <c:pt idx="10">
                  <c:v>4671.2174760879407</c:v>
                </c:pt>
                <c:pt idx="11">
                  <c:v>5158.8311232107844</c:v>
                </c:pt>
                <c:pt idx="12">
                  <c:v>5697.1159180438917</c:v>
                </c:pt>
                <c:pt idx="13">
                  <c:v>6291.2870485953954</c:v>
                </c:pt>
                <c:pt idx="14">
                  <c:v>6947.085392219511</c:v>
                </c:pt>
                <c:pt idx="15">
                  <c:v>7670.828067453549</c:v>
                </c:pt>
                <c:pt idx="16">
                  <c:v>8469.4633052595855</c:v>
                </c:pt>
                <c:pt idx="17">
                  <c:v>9350.6298846538812</c:v>
                </c:pt>
                <c:pt idx="18">
                  <c:v>10322.721360369174</c:v>
                </c:pt>
                <c:pt idx="19">
                  <c:v>11394.955282500554</c:v>
                </c:pt>
                <c:pt idx="20">
                  <c:v>12577.447567366262</c:v>
                </c:pt>
                <c:pt idx="21">
                  <c:v>13881.292121935343</c:v>
                </c:pt>
                <c:pt idx="22">
                  <c:v>15318.645747316217</c:v>
                </c:pt>
                <c:pt idx="23">
                  <c:v>16902.818245562503</c:v>
                </c:pt>
                <c:pt idx="24">
                  <c:v>18648.367523225937</c:v>
                </c:pt>
                <c:pt idx="25">
                  <c:v>20571.199318652762</c:v>
                </c:pt>
                <c:pt idx="26">
                  <c:v>22688.670971113414</c:v>
                </c:pt>
                <c:pt idx="27">
                  <c:v>25019.698390669197</c:v>
                </c:pt>
                <c:pt idx="28">
                  <c:v>27584.865069563664</c:v>
                </c:pt>
                <c:pt idx="29">
                  <c:v>30406.531589361588</c:v>
                </c:pt>
                <c:pt idx="30">
                  <c:v>33508.943612976451</c:v>
                </c:pt>
                <c:pt idx="31">
                  <c:v>36918.335796606458</c:v>
                </c:pt>
                <c:pt idx="32">
                  <c:v>40663.028403157528</c:v>
                </c:pt>
                <c:pt idx="33">
                  <c:v>44773.512636422121</c:v>
                </c:pt>
                <c:pt idx="34">
                  <c:v>49282.519836432824</c:v>
                </c:pt>
                <c:pt idx="35">
                  <c:v>54225.068676469557</c:v>
                </c:pt>
                <c:pt idx="36">
                  <c:v>59638.483381603757</c:v>
                </c:pt>
                <c:pt idx="37">
                  <c:v>65562.374755118755</c:v>
                </c:pt>
                <c:pt idx="38">
                  <c:v>72038.574470516905</c:v>
                </c:pt>
                <c:pt idx="39">
                  <c:v>79111.011694758199</c:v>
                </c:pt>
                <c:pt idx="40">
                  <c:v>86825.519702308127</c:v>
                </c:pt>
                <c:pt idx="41">
                  <c:v>95229.558791610427</c:v>
                </c:pt>
                <c:pt idx="42">
                  <c:v>104371.84062528855</c:v>
                </c:pt>
                <c:pt idx="43">
                  <c:v>114301.83821482889</c:v>
                </c:pt>
                <c:pt idx="44">
                  <c:v>125069.16532834183</c:v>
                </c:pt>
                <c:pt idx="45">
                  <c:v>136722.80932406249</c:v>
                </c:pt>
                <c:pt idx="46">
                  <c:v>149310.20254898563</c:v>
                </c:pt>
                <c:pt idx="47">
                  <c:v>162876.11977153335</c:v>
                </c:pt>
                <c:pt idx="48">
                  <c:v>177461.39294149366</c:v>
                </c:pt>
                <c:pt idx="49">
                  <c:v>193101.44019341606</c:v>
                </c:pt>
                <c:pt idx="50">
                  <c:v>209824.61370551315</c:v>
                </c:pt>
                <c:pt idx="51">
                  <c:v>227650.38099648905</c:v>
                </c:pt>
                <c:pt idx="52">
                  <c:v>246587.36656063056</c:v>
                </c:pt>
                <c:pt idx="53">
                  <c:v>266631.29528505006</c:v>
                </c:pt>
                <c:pt idx="54">
                  <c:v>287762.89547317819</c:v>
                </c:pt>
                <c:pt idx="55">
                  <c:v>309945.8367903739</c:v>
                </c:pt>
                <c:pt idx="56">
                  <c:v>333124.7959369871</c:v>
                </c:pt>
                <c:pt idx="57">
                  <c:v>357223.75881962327</c:v>
                </c:pt>
                <c:pt idx="58">
                  <c:v>382144.68053745781</c:v>
                </c:pt>
                <c:pt idx="59">
                  <c:v>407766.63146518217</c:v>
                </c:pt>
                <c:pt idx="60">
                  <c:v>433945.55686113134</c:v>
                </c:pt>
                <c:pt idx="61">
                  <c:v>460514.76672669663</c:v>
                </c:pt>
                <c:pt idx="62">
                  <c:v>487286.25061327266</c:v>
                </c:pt>
                <c:pt idx="63">
                  <c:v>514052.87816936616</c:v>
                </c:pt>
                <c:pt idx="64">
                  <c:v>540591.50117311871</c:v>
                </c:pt>
                <c:pt idx="65">
                  <c:v>566666.91884204815</c:v>
                </c:pt>
                <c:pt idx="66">
                  <c:v>592036.60913523519</c:v>
                </c:pt>
                <c:pt idx="67">
                  <c:v>616456.06967230176</c:v>
                </c:pt>
                <c:pt idx="68">
                  <c:v>639684.5587263417</c:v>
                </c:pt>
                <c:pt idx="69">
                  <c:v>661490.98553561233</c:v>
                </c:pt>
                <c:pt idx="70">
                  <c:v>681659.67517260986</c:v>
                </c:pt>
                <c:pt idx="71">
                  <c:v>699995.73002469854</c:v>
                </c:pt>
                <c:pt idx="72">
                  <c:v>716329.72889260692</c:v>
                </c:pt>
                <c:pt idx="73">
                  <c:v>730521.54449365218</c:v>
                </c:pt>
                <c:pt idx="74">
                  <c:v>742463.11694152514</c:v>
                </c:pt>
                <c:pt idx="75">
                  <c:v>752080.08875598176</c:v>
                </c:pt>
                <c:pt idx="76">
                  <c:v>759332.27919832454</c:v>
                </c:pt>
                <c:pt idx="77">
                  <c:v>764213.04517922224</c:v>
                </c:pt>
                <c:pt idx="78">
                  <c:v>766747.63644040446</c:v>
                </c:pt>
                <c:pt idx="79">
                  <c:v>766990.69956472563</c:v>
                </c:pt>
                <c:pt idx="80">
                  <c:v>765023.11602893099</c:v>
                </c:pt>
                <c:pt idx="81">
                  <c:v>760948.37346113403</c:v>
                </c:pt>
                <c:pt idx="82">
                  <c:v>754888.66779511794</c:v>
                </c:pt>
                <c:pt idx="83">
                  <c:v>746980.91976014012</c:v>
                </c:pt>
                <c:pt idx="84">
                  <c:v>737372.8655121834</c:v>
                </c:pt>
                <c:pt idx="85">
                  <c:v>726219.35182214552</c:v>
                </c:pt>
                <c:pt idx="86">
                  <c:v>713678.93447323213</c:v>
                </c:pt>
                <c:pt idx="87">
                  <c:v>699910.84721998731</c:v>
                </c:pt>
                <c:pt idx="88">
                  <c:v>685072.37995009474</c:v>
                </c:pt>
                <c:pt idx="89">
                  <c:v>669316.67994963052</c:v>
                </c:pt>
                <c:pt idx="90">
                  <c:v>652790.97010648623</c:v>
                </c:pt>
                <c:pt idx="91">
                  <c:v>635635.16264302703</c:v>
                </c:pt>
                <c:pt idx="92">
                  <c:v>617980.83628586587</c:v>
                </c:pt>
                <c:pt idx="93">
                  <c:v>599950.53813087335</c:v>
                </c:pt>
                <c:pt idx="94">
                  <c:v>581657.36817848077</c:v>
                </c:pt>
                <c:pt idx="95">
                  <c:v>563204.80388992163</c:v>
                </c:pt>
                <c:pt idx="96">
                  <c:v>544686.72347009252</c:v>
                </c:pt>
                <c:pt idx="97">
                  <c:v>526187.58931031171</c:v>
                </c:pt>
                <c:pt idx="98">
                  <c:v>507782.75661256467</c:v>
                </c:pt>
                <c:pt idx="99">
                  <c:v>489538.87625542167</c:v>
                </c:pt>
                <c:pt idx="100">
                  <c:v>471514.3651376348</c:v>
                </c:pt>
                <c:pt idx="101">
                  <c:v>453759.92132219253</c:v>
                </c:pt>
                <c:pt idx="102">
                  <c:v>436319.06514829909</c:v>
                </c:pt>
                <c:pt idx="103">
                  <c:v>419228.69098715018</c:v>
                </c:pt>
                <c:pt idx="104">
                  <c:v>402519.61744069122</c:v>
                </c:pt>
                <c:pt idx="105">
                  <c:v>386217.12650527107</c:v>
                </c:pt>
                <c:pt idx="106">
                  <c:v>370341.48455205793</c:v>
                </c:pt>
                <c:pt idx="107">
                  <c:v>354908.43993648188</c:v>
                </c:pt>
                <c:pt idx="108">
                  <c:v>339929.69367194222</c:v>
                </c:pt>
                <c:pt idx="109">
                  <c:v>325413.34092545044</c:v>
                </c:pt>
                <c:pt idx="110">
                  <c:v>311364.28215265321</c:v>
                </c:pt>
                <c:pt idx="111">
                  <c:v>297784.60352395382</c:v>
                </c:pt>
                <c:pt idx="112">
                  <c:v>284673.92693685228</c:v>
                </c:pt>
                <c:pt idx="113">
                  <c:v>272029.73039374221</c:v>
                </c:pt>
                <c:pt idx="114">
                  <c:v>259847.63987725275</c:v>
                </c:pt>
                <c:pt idx="115">
                  <c:v>248121.69410133362</c:v>
                </c:pt>
                <c:pt idx="116">
                  <c:v>236844.58367656684</c:v>
                </c:pt>
                <c:pt idx="117">
                  <c:v>226007.86632060539</c:v>
                </c:pt>
                <c:pt idx="118">
                  <c:v>215602.15978396917</c:v>
                </c:pt>
                <c:pt idx="119">
                  <c:v>205617.31416018773</c:v>
                </c:pt>
                <c:pt idx="120">
                  <c:v>196042.56521745725</c:v>
                </c:pt>
                <c:pt idx="121">
                  <c:v>186866.67033494916</c:v>
                </c:pt>
                <c:pt idx="122">
                  <c:v>178078.02855718043</c:v>
                </c:pt>
                <c:pt idx="123">
                  <c:v>169664.7861997569</c:v>
                </c:pt>
                <c:pt idx="124">
                  <c:v>161614.9293534141</c:v>
                </c:pt>
                <c:pt idx="125">
                  <c:v>153916.36454384681</c:v>
                </c:pt>
                <c:pt idx="126">
                  <c:v>146556.98871476948</c:v>
                </c:pt>
                <c:pt idx="127">
                  <c:v>139524.74961281195</c:v>
                </c:pt>
                <c:pt idx="128">
                  <c:v>132807.69756657165</c:v>
                </c:pt>
                <c:pt idx="129">
                  <c:v>126394.02956938324</c:v>
                </c:pt>
                <c:pt idx="130">
                  <c:v>120272.12649671687</c:v>
                </c:pt>
                <c:pt idx="131">
                  <c:v>114430.58421503101</c:v>
                </c:pt>
                <c:pt idx="132">
                  <c:v>108858.23926954018</c:v>
                </c:pt>
                <c:pt idx="133">
                  <c:v>103544.18977380451</c:v>
                </c:pt>
                <c:pt idx="134">
                  <c:v>98477.812064278871</c:v>
                </c:pt>
                <c:pt idx="135">
                  <c:v>93648.773627787363</c:v>
                </c:pt>
                <c:pt idx="136">
                  <c:v>89047.042759246193</c:v>
                </c:pt>
                <c:pt idx="137">
                  <c:v>84662.895360521507</c:v>
                </c:pt>
                <c:pt idx="138">
                  <c:v>80486.919248915743</c:v>
                </c:pt>
                <c:pt idx="139">
                  <c:v>76510.016305152792</c:v>
                </c:pt>
                <c:pt idx="140">
                  <c:v>72723.402755609713</c:v>
                </c:pt>
                <c:pt idx="141">
                  <c:v>69118.607851701789</c:v>
                </c:pt>
                <c:pt idx="142">
                  <c:v>65687.471180486493</c:v>
                </c:pt>
                <c:pt idx="143">
                  <c:v>62422.138814476784</c:v>
                </c:pt>
                <c:pt idx="144">
                  <c:v>59315.058485157322</c:v>
                </c:pt>
                <c:pt idx="145">
                  <c:v>56358.973943497054</c:v>
                </c:pt>
                <c:pt idx="146">
                  <c:v>53546.918651686981</c:v>
                </c:pt>
                <c:pt idx="147">
                  <c:v>50872.208933224436</c:v>
                </c:pt>
                <c:pt idx="148">
                  <c:v>48328.436693093274</c:v>
                </c:pt>
                <c:pt idx="149">
                  <c:v>45909.461806026287</c:v>
                </c:pt>
                <c:pt idx="150">
                  <c:v>43609.404258538038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0-4AAB-AC19-DDC1A3520A7E}"/>
            </c:ext>
          </c:extLst>
        </c:ser>
        <c:ser>
          <c:idx val="1"/>
          <c:order val="2"/>
          <c:tx>
            <c:v>S (здоровые)</c:v>
          </c:tx>
          <c:spPr>
            <a:solidFill>
              <a:schemeClr val="bg1"/>
            </a:solidFill>
            <a:ln w="12700">
              <a:noFill/>
              <a:prstDash val="sysDot"/>
            </a:ln>
          </c:spPr>
          <c:val>
            <c:numRef>
              <c:f>'SIR-3'!$B$2:$B$152</c:f>
              <c:numCache>
                <c:formatCode>General</c:formatCode>
                <c:ptCount val="151"/>
                <c:pt idx="0">
                  <c:v>3115154.0091955224</c:v>
                </c:pt>
                <c:pt idx="1">
                  <c:v>3114856.2646048092</c:v>
                </c:pt>
                <c:pt idx="2">
                  <c:v>3114527.390996783</c:v>
                </c:pt>
                <c:pt idx="3">
                  <c:v>3114164.1429009223</c:v>
                </c:pt>
                <c:pt idx="4">
                  <c:v>3113762.9384710444</c:v>
                </c:pt>
                <c:pt idx="5">
                  <c:v>3113319.8250607541</c:v>
                </c:pt>
                <c:pt idx="6">
                  <c:v>3112830.4413727885</c:v>
                </c:pt>
                <c:pt idx="7">
                  <c:v>3112289.9758628025</c:v>
                </c:pt>
                <c:pt idx="8">
                  <c:v>3111693.1210532258</c:v>
                </c:pt>
                <c:pt idx="9">
                  <c:v>3111034.0233871215</c:v>
                </c:pt>
                <c:pt idx="10">
                  <c:v>3110306.228225796</c:v>
                </c:pt>
                <c:pt idx="11">
                  <c:v>3109502.6195676667</c:v>
                </c:pt>
                <c:pt idx="12">
                  <c:v>3108615.3540401007</c:v>
                </c:pt>
                <c:pt idx="13">
                  <c:v>3107635.7886913517</c:v>
                </c:pt>
                <c:pt idx="14">
                  <c:v>3106554.402087206</c:v>
                </c:pt>
                <c:pt idx="15">
                  <c:v>3105360.7081977082</c:v>
                </c:pt>
                <c:pt idx="16">
                  <c:v>3104043.1625447883</c:v>
                </c:pt>
                <c:pt idx="17">
                  <c:v>3102589.0600736132</c:v>
                </c:pt>
                <c:pt idx="18">
                  <c:v>3100984.4242112483</c:v>
                </c:pt>
                <c:pt idx="19">
                  <c:v>3099213.8865885111</c:v>
                </c:pt>
                <c:pt idx="20">
                  <c:v>3097260.5569280908</c:v>
                </c:pt>
                <c:pt idx="21">
                  <c:v>3095105.8826481174</c:v>
                </c:pt>
                <c:pt idx="22">
                  <c:v>3092729.4978002962</c:v>
                </c:pt>
                <c:pt idx="23">
                  <c:v>3090109.0610612375</c:v>
                </c:pt>
                <c:pt idx="24">
                  <c:v>3087220.0826315619</c:v>
                </c:pt>
                <c:pt idx="25">
                  <c:v>3084035.7400777685</c:v>
                </c:pt>
                <c:pt idx="26">
                  <c:v>3080526.683385992</c:v>
                </c:pt>
                <c:pt idx="27">
                  <c:v>3076660.8297953275</c:v>
                </c:pt>
                <c:pt idx="28">
                  <c:v>3072403.1493534129</c:v>
                </c:pt>
                <c:pt idx="29">
                  <c:v>3067715.4426019429</c:v>
                </c:pt>
                <c:pt idx="30">
                  <c:v>3062556.1123694382</c:v>
                </c:pt>
                <c:pt idx="31">
                  <c:v>3056879.9323387421</c:v>
                </c:pt>
                <c:pt idx="32">
                  <c:v>3050637.8158836742</c:v>
                </c:pt>
                <c:pt idx="33">
                  <c:v>3043776.5896492954</c:v>
                </c:pt>
                <c:pt idx="34">
                  <c:v>3036238.7774983761</c:v>
                </c:pt>
                <c:pt idx="35">
                  <c:v>3027962.401775335</c:v>
                </c:pt>
                <c:pt idx="36">
                  <c:v>3018880.8103558938</c:v>
                </c:pt>
                <c:pt idx="37">
                  <c:v>3008922.5396564212</c:v>
                </c:pt>
                <c:pt idx="38">
                  <c:v>2998011.2256612</c:v>
                </c:pt>
                <c:pt idx="39">
                  <c:v>2986065.5770634287</c:v>
                </c:pt>
                <c:pt idx="40">
                  <c:v>2972999.4267615112</c:v>
                </c:pt>
                <c:pt idx="41">
                  <c:v>2958721.8801349504</c:v>
                </c:pt>
                <c:pt idx="42">
                  <c:v>2943137.5806404501</c:v>
                </c:pt>
                <c:pt idx="43">
                  <c:v>2926147.1151758884</c:v>
                </c:pt>
                <c:pt idx="44">
                  <c:v>2907647.5831694002</c:v>
                </c:pt>
                <c:pt idx="45">
                  <c:v>2887533.3542240784</c:v>
                </c:pt>
                <c:pt idx="46">
                  <c:v>2865697.0390942432</c:v>
                </c:pt>
                <c:pt idx="47">
                  <c:v>2842030.6974450075</c:v>
                </c:pt>
                <c:pt idx="48">
                  <c:v>2816427.3028702168</c:v>
                </c:pt>
                <c:pt idx="49">
                  <c:v>2788782.4806098868</c:v>
                </c:pt>
                <c:pt idx="50">
                  <c:v>2758996.525921009</c:v>
                </c:pt>
                <c:pt idx="51">
                  <c:v>2726976.7007732284</c:v>
                </c:pt>
                <c:pt idx="52">
                  <c:v>2692639.7932365253</c:v>
                </c:pt>
                <c:pt idx="53">
                  <c:v>2655914.907564743</c:v>
                </c:pt>
                <c:pt idx="54">
                  <c:v>2616746.4337950321</c:v>
                </c:pt>
                <c:pt idx="55">
                  <c:v>2575097.1242798683</c:v>
                </c:pt>
                <c:pt idx="56">
                  <c:v>2530951.1819839245</c:v>
                </c:pt>
                <c:pt idx="57">
                  <c:v>2484317.243134636</c:v>
                </c:pt>
                <c:pt idx="58">
                  <c:v>2435231.1169111598</c:v>
                </c:pt>
                <c:pt idx="59">
                  <c:v>2383758.1296849409</c:v>
                </c:pt>
                <c:pt idx="60">
                  <c:v>2329994.9135002363</c:v>
                </c:pt>
                <c:pt idx="61">
                  <c:v>2274070.4805652034</c:v>
                </c:pt>
                <c:pt idx="62">
                  <c:v>2216146.4396578115</c:v>
                </c:pt>
                <c:pt idx="63">
                  <c:v>2156416.2378485203</c:v>
                </c:pt>
                <c:pt idx="64">
                  <c:v>2095103.3518765846</c:v>
                </c:pt>
                <c:pt idx="65">
                  <c:v>2032458.4064051763</c:v>
                </c:pt>
                <c:pt idx="66">
                  <c:v>1968755.2580417651</c:v>
                </c:pt>
                <c:pt idx="67">
                  <c:v>1904286.1496821314</c:v>
                </c:pt>
                <c:pt idx="68">
                  <c:v>1839356.1034819521</c:v>
                </c:pt>
                <c:pt idx="69">
                  <c:v>1774276.7761472475</c:v>
                </c:pt>
                <c:pt idx="70">
                  <c:v>1709360.0412040642</c:v>
                </c:pt>
                <c:pt idx="71">
                  <c:v>1644911.5846790706</c:v>
                </c:pt>
                <c:pt idx="72">
                  <c:v>1581224.8004728721</c:v>
                </c:pt>
                <c:pt idx="73">
                  <c:v>1518575.2494475117</c:v>
                </c:pt>
                <c:pt idx="74">
                  <c:v>1457215.9042938203</c:v>
                </c:pt>
                <c:pt idx="75">
                  <c:v>1397373.3452505826</c:v>
                </c:pt>
                <c:pt idx="76">
                  <c:v>1339245.0058940062</c:v>
                </c:pt>
                <c:pt idx="77">
                  <c:v>1282997.5002673622</c:v>
                </c:pt>
                <c:pt idx="78">
                  <c:v>1228765.9989695775</c:v>
                </c:pt>
                <c:pt idx="79">
                  <c:v>1176654.5676828923</c:v>
                </c:pt>
                <c:pt idx="80">
                  <c:v>1126737.3405046675</c:v>
                </c:pt>
                <c:pt idx="81">
                  <c:v>1079060.3739715109</c:v>
                </c:pt>
                <c:pt idx="82">
                  <c:v>1033644.0156610302</c:v>
                </c:pt>
                <c:pt idx="83">
                  <c:v>990485.62213661766</c:v>
                </c:pt>
                <c:pt idx="84">
                  <c:v>949562.47222429689</c:v>
                </c:pt>
                <c:pt idx="85">
                  <c:v>910834.74019067001</c:v>
                </c:pt>
                <c:pt idx="86">
                  <c:v>874248.41633198631</c:v>
                </c:pt>
                <c:pt idx="87">
                  <c:v>839738.08711063629</c:v>
                </c:pt>
                <c:pt idx="88">
                  <c:v>807229.51113045157</c:v>
                </c:pt>
                <c:pt idx="89">
                  <c:v>776641.94936869934</c:v>
                </c:pt>
                <c:pt idx="90">
                  <c:v>747890.22720826056</c:v>
                </c:pt>
                <c:pt idx="91">
                  <c:v>720886.52147420915</c:v>
                </c:pt>
                <c:pt idx="92">
                  <c:v>695541.87781044992</c:v>
                </c:pt>
                <c:pt idx="93">
                  <c:v>671767.47255276691</c:v>
                </c:pt>
                <c:pt idx="94">
                  <c:v>649475.63915849547</c:v>
                </c:pt>
                <c:pt idx="95">
                  <c:v>628580.68272029469</c:v>
                </c:pt>
                <c:pt idx="96">
                  <c:v>608999.50762159063</c:v>
                </c:pt>
                <c:pt idx="97">
                  <c:v>590652.08345710021</c:v>
                </c:pt>
                <c:pt idx="98">
                  <c:v>573461.77336246998</c:v>
                </c:pt>
                <c:pt idx="99">
                  <c:v>557355.54722466087</c:v>
                </c:pt>
                <c:pt idx="100">
                  <c:v>542264.10016188456</c:v>
                </c:pt>
                <c:pt idx="101">
                  <c:v>528121.89438562898</c:v>
                </c:pt>
                <c:pt idx="102">
                  <c:v>514867.14024668373</c:v>
                </c:pt>
                <c:pt idx="103">
                  <c:v>502441.73003263143</c:v>
                </c:pt>
                <c:pt idx="104">
                  <c:v>490791.13599759439</c:v>
                </c:pt>
                <c:pt idx="105">
                  <c:v>479864.28220765875</c:v>
                </c:pt>
                <c:pt idx="106">
                  <c:v>469613.39809659106</c:v>
                </c:pt>
                <c:pt idx="107">
                  <c:v>459993.86014964443</c:v>
                </c:pt>
                <c:pt idx="108">
                  <c:v>450964.02686118206</c:v>
                </c:pt>
                <c:pt idx="109">
                  <c:v>442485.07103059103</c:v>
                </c:pt>
                <c:pt idx="110">
                  <c:v>434520.81255284604</c:v>
                </c:pt>
                <c:pt idx="111">
                  <c:v>427037.55410582217</c:v>
                </c:pt>
                <c:pt idx="112">
                  <c:v>420003.92151660874</c:v>
                </c:pt>
                <c:pt idx="113">
                  <c:v>413390.71008499735</c:v>
                </c:pt>
                <c:pt idx="114">
                  <c:v>407170.7377367412</c:v>
                </c:pt>
                <c:pt idx="115">
                  <c:v>401318.70555651671</c:v>
                </c:pt>
                <c:pt idx="116">
                  <c:v>395811.06599696702</c:v>
                </c:pt>
                <c:pt idx="117">
                  <c:v>390625.89886375156</c:v>
                </c:pt>
                <c:pt idx="118">
                  <c:v>385742.7950268347</c:v>
                </c:pt>
                <c:pt idx="119">
                  <c:v>381142.74769653793</c:v>
                </c:pt>
                <c:pt idx="120">
                  <c:v>376808.05102176475</c:v>
                </c:pt>
                <c:pt idx="121">
                  <c:v>372722.20571111148</c:v>
                </c:pt>
                <c:pt idx="122">
                  <c:v>368869.8313401966</c:v>
                </c:pt>
                <c:pt idx="123">
                  <c:v>365236.58498627233</c:v>
                </c:pt>
                <c:pt idx="124">
                  <c:v>361809.08582059987</c:v>
                </c:pt>
                <c:pt idx="125">
                  <c:v>358574.84528739023</c:v>
                </c:pt>
                <c:pt idx="126">
                  <c:v>355522.20250309998</c:v>
                </c:pt>
                <c:pt idx="127">
                  <c:v>352640.26451973186</c:v>
                </c:pt>
                <c:pt idx="128">
                  <c:v>349918.85110910272</c:v>
                </c:pt>
                <c:pt idx="129">
                  <c:v>347348.44374068792</c:v>
                </c:pt>
                <c:pt idx="130">
                  <c:v>344920.13844275562</c:v>
                </c:pt>
                <c:pt idx="131">
                  <c:v>342625.60225439427</c:v>
                </c:pt>
                <c:pt idx="132">
                  <c:v>340457.03299419687</c:v>
                </c:pt>
                <c:pt idx="133">
                  <c:v>338407.12208941241</c:v>
                </c:pt>
                <c:pt idx="134">
                  <c:v>336469.02022702247</c:v>
                </c:pt>
                <c:pt idx="135">
                  <c:v>334636.30560524942</c:v>
                </c:pt>
                <c:pt idx="136">
                  <c:v>332902.95458031353</c:v>
                </c:pt>
                <c:pt idx="137">
                  <c:v>331263.31451873569</c:v>
                </c:pt>
                <c:pt idx="138">
                  <c:v>329712.07868008624</c:v>
                </c:pt>
                <c:pt idx="139">
                  <c:v>328244.26296878024</c:v>
                </c:pt>
                <c:pt idx="140">
                  <c:v>326855.18440631742</c:v>
                </c:pt>
                <c:pt idx="141">
                  <c:v>325540.44118727831</c:v>
                </c:pt>
                <c:pt idx="142">
                  <c:v>324295.89419344097</c:v>
                </c:pt>
                <c:pt idx="143">
                  <c:v>323117.64985061163</c:v>
                </c:pt>
                <c:pt idx="144">
                  <c:v>322002.04422221141</c:v>
                </c:pt>
                <c:pt idx="145">
                  <c:v>320945.62824236607</c:v>
                </c:pt>
                <c:pt idx="146">
                  <c:v>319945.15399926243</c:v>
                </c:pt>
                <c:pt idx="147">
                  <c:v>318997.56198689749</c:v>
                </c:pt>
                <c:pt idx="148">
                  <c:v>318099.96925011015</c:v>
                </c:pt>
                <c:pt idx="149">
                  <c:v>317249.65835398692</c:v>
                </c:pt>
                <c:pt idx="150">
                  <c:v>316444.06711441703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80-4AAB-AC19-DDC1A3520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82912"/>
        <c:axId val="140992896"/>
      </c:areaChart>
      <c:catAx>
        <c:axId val="140982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40992896"/>
        <c:crossesAt val="0"/>
        <c:auto val="1"/>
        <c:lblAlgn val="ctr"/>
        <c:lblOffset val="100"/>
        <c:tickLblSkip val="20"/>
        <c:tickMarkSkip val="20"/>
        <c:noMultiLvlLbl val="0"/>
      </c:catAx>
      <c:valAx>
        <c:axId val="140992896"/>
        <c:scaling>
          <c:orientation val="minMax"/>
          <c:max val="1.100000000000000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0982912"/>
        <c:crosses val="autoZero"/>
        <c:crossBetween val="midCat"/>
        <c:majorUnit val="0.2"/>
      </c:valAx>
    </c:plotArea>
    <c:legend>
      <c:legendPos val="r"/>
      <c:layout>
        <c:manualLayout>
          <c:xMode val="edge"/>
          <c:yMode val="edge"/>
          <c:x val="0.68576289440143945"/>
          <c:y val="0.65889447254638245"/>
          <c:w val="0.26277700235770457"/>
          <c:h val="0.21087952094136833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Москва, количество заражений в день, 01.03.2020-01.08.2020</a:t>
            </a:r>
            <a:endParaRPr 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7571697040625198E-2"/>
          <c:y val="0.11615613265733088"/>
          <c:w val="0.88510037727998747"/>
          <c:h val="0.71323392736420199"/>
        </c:manualLayout>
      </c:layout>
      <c:scatterChart>
        <c:scatterStyle val="lineMarker"/>
        <c:varyColors val="0"/>
        <c:ser>
          <c:idx val="0"/>
          <c:order val="0"/>
          <c:tx>
            <c:v>количество заражений в день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'Исходные данные'!$A$2:$A$154</c:f>
              <c:numCache>
                <c:formatCode>m/d/yyyy</c:formatCode>
                <c:ptCount val="153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43897</c:v>
                </c:pt>
                <c:pt idx="6">
                  <c:v>43898</c:v>
                </c:pt>
                <c:pt idx="7">
                  <c:v>43899</c:v>
                </c:pt>
                <c:pt idx="8">
                  <c:v>43900</c:v>
                </c:pt>
                <c:pt idx="9">
                  <c:v>43901</c:v>
                </c:pt>
                <c:pt idx="10">
                  <c:v>43902</c:v>
                </c:pt>
                <c:pt idx="11">
                  <c:v>43903</c:v>
                </c:pt>
                <c:pt idx="12">
                  <c:v>43904</c:v>
                </c:pt>
                <c:pt idx="13">
                  <c:v>43905</c:v>
                </c:pt>
                <c:pt idx="14">
                  <c:v>43906</c:v>
                </c:pt>
                <c:pt idx="15">
                  <c:v>43907</c:v>
                </c:pt>
                <c:pt idx="16">
                  <c:v>43908</c:v>
                </c:pt>
                <c:pt idx="17">
                  <c:v>43909</c:v>
                </c:pt>
                <c:pt idx="18">
                  <c:v>43910</c:v>
                </c:pt>
                <c:pt idx="19">
                  <c:v>43911</c:v>
                </c:pt>
                <c:pt idx="20">
                  <c:v>43912</c:v>
                </c:pt>
                <c:pt idx="21">
                  <c:v>43913</c:v>
                </c:pt>
                <c:pt idx="22">
                  <c:v>43914</c:v>
                </c:pt>
                <c:pt idx="23">
                  <c:v>43915</c:v>
                </c:pt>
                <c:pt idx="24">
                  <c:v>43916</c:v>
                </c:pt>
                <c:pt idx="25">
                  <c:v>43917</c:v>
                </c:pt>
                <c:pt idx="26">
                  <c:v>43918</c:v>
                </c:pt>
                <c:pt idx="27">
                  <c:v>43919</c:v>
                </c:pt>
                <c:pt idx="28">
                  <c:v>43920</c:v>
                </c:pt>
                <c:pt idx="29">
                  <c:v>43921</c:v>
                </c:pt>
                <c:pt idx="30">
                  <c:v>43922</c:v>
                </c:pt>
                <c:pt idx="31">
                  <c:v>43923</c:v>
                </c:pt>
                <c:pt idx="32">
                  <c:v>43924</c:v>
                </c:pt>
                <c:pt idx="33">
                  <c:v>43925</c:v>
                </c:pt>
                <c:pt idx="34">
                  <c:v>43926</c:v>
                </c:pt>
                <c:pt idx="35">
                  <c:v>43927</c:v>
                </c:pt>
                <c:pt idx="36">
                  <c:v>43928</c:v>
                </c:pt>
                <c:pt idx="37">
                  <c:v>43929</c:v>
                </c:pt>
                <c:pt idx="38">
                  <c:v>43930</c:v>
                </c:pt>
                <c:pt idx="39">
                  <c:v>43931</c:v>
                </c:pt>
                <c:pt idx="40">
                  <c:v>43932</c:v>
                </c:pt>
                <c:pt idx="41">
                  <c:v>43933</c:v>
                </c:pt>
                <c:pt idx="42">
                  <c:v>43934</c:v>
                </c:pt>
                <c:pt idx="43">
                  <c:v>43935</c:v>
                </c:pt>
                <c:pt idx="44">
                  <c:v>43936</c:v>
                </c:pt>
                <c:pt idx="45">
                  <c:v>43937</c:v>
                </c:pt>
                <c:pt idx="46">
                  <c:v>43938</c:v>
                </c:pt>
                <c:pt idx="47">
                  <c:v>43939</c:v>
                </c:pt>
                <c:pt idx="48">
                  <c:v>43940</c:v>
                </c:pt>
                <c:pt idx="49">
                  <c:v>43941</c:v>
                </c:pt>
                <c:pt idx="50">
                  <c:v>43942</c:v>
                </c:pt>
                <c:pt idx="51">
                  <c:v>43943</c:v>
                </c:pt>
                <c:pt idx="52">
                  <c:v>43944</c:v>
                </c:pt>
                <c:pt idx="53">
                  <c:v>43945</c:v>
                </c:pt>
                <c:pt idx="54">
                  <c:v>43946</c:v>
                </c:pt>
                <c:pt idx="55">
                  <c:v>43947</c:v>
                </c:pt>
                <c:pt idx="56">
                  <c:v>43948</c:v>
                </c:pt>
                <c:pt idx="57">
                  <c:v>43949</c:v>
                </c:pt>
                <c:pt idx="58">
                  <c:v>43950</c:v>
                </c:pt>
                <c:pt idx="59">
                  <c:v>43951</c:v>
                </c:pt>
                <c:pt idx="60">
                  <c:v>43952</c:v>
                </c:pt>
                <c:pt idx="61">
                  <c:v>43953</c:v>
                </c:pt>
                <c:pt idx="62">
                  <c:v>43954</c:v>
                </c:pt>
                <c:pt idx="63">
                  <c:v>43955</c:v>
                </c:pt>
                <c:pt idx="64">
                  <c:v>43956</c:v>
                </c:pt>
                <c:pt idx="65">
                  <c:v>43957</c:v>
                </c:pt>
                <c:pt idx="66">
                  <c:v>43958</c:v>
                </c:pt>
                <c:pt idx="67">
                  <c:v>43959</c:v>
                </c:pt>
                <c:pt idx="68">
                  <c:v>43960</c:v>
                </c:pt>
                <c:pt idx="69">
                  <c:v>43961</c:v>
                </c:pt>
                <c:pt idx="70">
                  <c:v>43962</c:v>
                </c:pt>
                <c:pt idx="71">
                  <c:v>43963</c:v>
                </c:pt>
                <c:pt idx="72">
                  <c:v>43964</c:v>
                </c:pt>
                <c:pt idx="73">
                  <c:v>43965</c:v>
                </c:pt>
                <c:pt idx="74">
                  <c:v>43966</c:v>
                </c:pt>
                <c:pt idx="75">
                  <c:v>43967</c:v>
                </c:pt>
                <c:pt idx="76">
                  <c:v>43968</c:v>
                </c:pt>
                <c:pt idx="77">
                  <c:v>43969</c:v>
                </c:pt>
                <c:pt idx="78">
                  <c:v>43970</c:v>
                </c:pt>
                <c:pt idx="79">
                  <c:v>43971</c:v>
                </c:pt>
                <c:pt idx="80">
                  <c:v>43972</c:v>
                </c:pt>
                <c:pt idx="81">
                  <c:v>43973</c:v>
                </c:pt>
                <c:pt idx="82">
                  <c:v>43974</c:v>
                </c:pt>
                <c:pt idx="83">
                  <c:v>43975</c:v>
                </c:pt>
                <c:pt idx="84">
                  <c:v>43976</c:v>
                </c:pt>
                <c:pt idx="85">
                  <c:v>43977</c:v>
                </c:pt>
                <c:pt idx="86">
                  <c:v>43978</c:v>
                </c:pt>
                <c:pt idx="87">
                  <c:v>43979</c:v>
                </c:pt>
                <c:pt idx="88">
                  <c:v>43980</c:v>
                </c:pt>
                <c:pt idx="89">
                  <c:v>43981</c:v>
                </c:pt>
                <c:pt idx="90">
                  <c:v>43982</c:v>
                </c:pt>
                <c:pt idx="91">
                  <c:v>43983</c:v>
                </c:pt>
                <c:pt idx="92">
                  <c:v>43984</c:v>
                </c:pt>
                <c:pt idx="93">
                  <c:v>43985</c:v>
                </c:pt>
                <c:pt idx="94">
                  <c:v>43986</c:v>
                </c:pt>
                <c:pt idx="95">
                  <c:v>43987</c:v>
                </c:pt>
                <c:pt idx="96">
                  <c:v>43988</c:v>
                </c:pt>
                <c:pt idx="97">
                  <c:v>43989</c:v>
                </c:pt>
                <c:pt idx="98">
                  <c:v>43990</c:v>
                </c:pt>
                <c:pt idx="99">
                  <c:v>43991</c:v>
                </c:pt>
                <c:pt idx="100">
                  <c:v>43992</c:v>
                </c:pt>
                <c:pt idx="101">
                  <c:v>43993</c:v>
                </c:pt>
                <c:pt idx="102">
                  <c:v>43994</c:v>
                </c:pt>
                <c:pt idx="103">
                  <c:v>43995</c:v>
                </c:pt>
                <c:pt idx="104">
                  <c:v>43996</c:v>
                </c:pt>
                <c:pt idx="105">
                  <c:v>43997</c:v>
                </c:pt>
                <c:pt idx="106">
                  <c:v>43998</c:v>
                </c:pt>
                <c:pt idx="107">
                  <c:v>43999</c:v>
                </c:pt>
                <c:pt idx="108">
                  <c:v>44000</c:v>
                </c:pt>
                <c:pt idx="109">
                  <c:v>44001</c:v>
                </c:pt>
                <c:pt idx="110">
                  <c:v>44002</c:v>
                </c:pt>
                <c:pt idx="111">
                  <c:v>44003</c:v>
                </c:pt>
                <c:pt idx="112">
                  <c:v>44004</c:v>
                </c:pt>
                <c:pt idx="113">
                  <c:v>44005</c:v>
                </c:pt>
                <c:pt idx="114">
                  <c:v>44006</c:v>
                </c:pt>
                <c:pt idx="115">
                  <c:v>44007</c:v>
                </c:pt>
                <c:pt idx="116">
                  <c:v>44008</c:v>
                </c:pt>
                <c:pt idx="117">
                  <c:v>44009</c:v>
                </c:pt>
                <c:pt idx="118">
                  <c:v>44010</c:v>
                </c:pt>
                <c:pt idx="119">
                  <c:v>44011</c:v>
                </c:pt>
                <c:pt idx="120">
                  <c:v>44012</c:v>
                </c:pt>
                <c:pt idx="121">
                  <c:v>44013</c:v>
                </c:pt>
                <c:pt idx="122">
                  <c:v>44014</c:v>
                </c:pt>
                <c:pt idx="123">
                  <c:v>44015</c:v>
                </c:pt>
                <c:pt idx="124">
                  <c:v>44016</c:v>
                </c:pt>
                <c:pt idx="125">
                  <c:v>44017</c:v>
                </c:pt>
                <c:pt idx="126">
                  <c:v>44018</c:v>
                </c:pt>
                <c:pt idx="127">
                  <c:v>44019</c:v>
                </c:pt>
                <c:pt idx="128">
                  <c:v>44020</c:v>
                </c:pt>
                <c:pt idx="129">
                  <c:v>44021</c:v>
                </c:pt>
                <c:pt idx="130">
                  <c:v>44022</c:v>
                </c:pt>
                <c:pt idx="131">
                  <c:v>44023</c:v>
                </c:pt>
                <c:pt idx="132">
                  <c:v>44024</c:v>
                </c:pt>
                <c:pt idx="133">
                  <c:v>44025</c:v>
                </c:pt>
                <c:pt idx="134">
                  <c:v>44026</c:v>
                </c:pt>
                <c:pt idx="135">
                  <c:v>44027</c:v>
                </c:pt>
                <c:pt idx="136">
                  <c:v>44028</c:v>
                </c:pt>
                <c:pt idx="137">
                  <c:v>44029</c:v>
                </c:pt>
                <c:pt idx="138">
                  <c:v>44030</c:v>
                </c:pt>
                <c:pt idx="139">
                  <c:v>44031</c:v>
                </c:pt>
                <c:pt idx="140">
                  <c:v>44032</c:v>
                </c:pt>
                <c:pt idx="141">
                  <c:v>44033</c:v>
                </c:pt>
                <c:pt idx="142">
                  <c:v>44034</c:v>
                </c:pt>
                <c:pt idx="143">
                  <c:v>44035</c:v>
                </c:pt>
                <c:pt idx="144">
                  <c:v>44036</c:v>
                </c:pt>
                <c:pt idx="145">
                  <c:v>44037</c:v>
                </c:pt>
                <c:pt idx="146">
                  <c:v>44038</c:v>
                </c:pt>
                <c:pt idx="147">
                  <c:v>44039</c:v>
                </c:pt>
                <c:pt idx="148">
                  <c:v>44040</c:v>
                </c:pt>
                <c:pt idx="149">
                  <c:v>44041</c:v>
                </c:pt>
                <c:pt idx="150">
                  <c:v>44042</c:v>
                </c:pt>
                <c:pt idx="151">
                  <c:v>44043</c:v>
                </c:pt>
                <c:pt idx="152">
                  <c:v>44044</c:v>
                </c:pt>
              </c:numCache>
            </c:numRef>
          </c:xVal>
          <c:yVal>
            <c:numRef>
              <c:f>'Исходные данные'!$G$2:$G$154</c:f>
              <c:numCache>
                <c:formatCode>General</c:formatCode>
                <c:ptCount val="15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9</c:v>
                </c:pt>
                <c:pt idx="13">
                  <c:v>0</c:v>
                </c:pt>
                <c:pt idx="14">
                  <c:v>20</c:v>
                </c:pt>
                <c:pt idx="15">
                  <c:v>3</c:v>
                </c:pt>
                <c:pt idx="16">
                  <c:v>30</c:v>
                </c:pt>
                <c:pt idx="17">
                  <c:v>12</c:v>
                </c:pt>
                <c:pt idx="18">
                  <c:v>33</c:v>
                </c:pt>
                <c:pt idx="19">
                  <c:v>6</c:v>
                </c:pt>
                <c:pt idx="20">
                  <c:v>54</c:v>
                </c:pt>
                <c:pt idx="21">
                  <c:v>71</c:v>
                </c:pt>
                <c:pt idx="22">
                  <c:v>28</c:v>
                </c:pt>
                <c:pt idx="23">
                  <c:v>120</c:v>
                </c:pt>
                <c:pt idx="24">
                  <c:v>136</c:v>
                </c:pt>
                <c:pt idx="25">
                  <c:v>157</c:v>
                </c:pt>
                <c:pt idx="26">
                  <c:v>114</c:v>
                </c:pt>
                <c:pt idx="27">
                  <c:v>197</c:v>
                </c:pt>
                <c:pt idx="28">
                  <c:v>212</c:v>
                </c:pt>
                <c:pt idx="29">
                  <c:v>387</c:v>
                </c:pt>
                <c:pt idx="30">
                  <c:v>267</c:v>
                </c:pt>
                <c:pt idx="31">
                  <c:v>595</c:v>
                </c:pt>
                <c:pt idx="32">
                  <c:v>448</c:v>
                </c:pt>
                <c:pt idx="33">
                  <c:v>434</c:v>
                </c:pt>
                <c:pt idx="34">
                  <c:v>536</c:v>
                </c:pt>
                <c:pt idx="35">
                  <c:v>591</c:v>
                </c:pt>
                <c:pt idx="36">
                  <c:v>697</c:v>
                </c:pt>
                <c:pt idx="37">
                  <c:v>660</c:v>
                </c:pt>
                <c:pt idx="38">
                  <c:v>857</c:v>
                </c:pt>
                <c:pt idx="39">
                  <c:v>1124</c:v>
                </c:pt>
                <c:pt idx="40">
                  <c:v>1030</c:v>
                </c:pt>
                <c:pt idx="41">
                  <c:v>1306</c:v>
                </c:pt>
                <c:pt idx="42">
                  <c:v>1355</c:v>
                </c:pt>
                <c:pt idx="43">
                  <c:v>1489</c:v>
                </c:pt>
                <c:pt idx="44">
                  <c:v>1774</c:v>
                </c:pt>
                <c:pt idx="45">
                  <c:v>1370</c:v>
                </c:pt>
                <c:pt idx="46">
                  <c:v>1959</c:v>
                </c:pt>
                <c:pt idx="47">
                  <c:v>2649</c:v>
                </c:pt>
                <c:pt idx="48">
                  <c:v>3570</c:v>
                </c:pt>
                <c:pt idx="49">
                  <c:v>2026</c:v>
                </c:pt>
                <c:pt idx="50">
                  <c:v>3083</c:v>
                </c:pt>
                <c:pt idx="51">
                  <c:v>2548</c:v>
                </c:pt>
                <c:pt idx="52">
                  <c:v>1959</c:v>
                </c:pt>
                <c:pt idx="53">
                  <c:v>2957</c:v>
                </c:pt>
                <c:pt idx="54">
                  <c:v>2612</c:v>
                </c:pt>
                <c:pt idx="55">
                  <c:v>2971</c:v>
                </c:pt>
                <c:pt idx="56">
                  <c:v>2871</c:v>
                </c:pt>
                <c:pt idx="57">
                  <c:v>3075</c:v>
                </c:pt>
                <c:pt idx="58">
                  <c:v>2220</c:v>
                </c:pt>
                <c:pt idx="59">
                  <c:v>3093</c:v>
                </c:pt>
                <c:pt idx="60">
                  <c:v>3561</c:v>
                </c:pt>
                <c:pt idx="61">
                  <c:v>5358</c:v>
                </c:pt>
                <c:pt idx="62">
                  <c:v>5948</c:v>
                </c:pt>
                <c:pt idx="63">
                  <c:v>5795</c:v>
                </c:pt>
                <c:pt idx="64">
                  <c:v>5714</c:v>
                </c:pt>
                <c:pt idx="65">
                  <c:v>5858</c:v>
                </c:pt>
                <c:pt idx="66">
                  <c:v>6703</c:v>
                </c:pt>
                <c:pt idx="67">
                  <c:v>5846</c:v>
                </c:pt>
                <c:pt idx="68">
                  <c:v>5667</c:v>
                </c:pt>
                <c:pt idx="69">
                  <c:v>5551</c:v>
                </c:pt>
                <c:pt idx="70">
                  <c:v>6169</c:v>
                </c:pt>
                <c:pt idx="71">
                  <c:v>5392</c:v>
                </c:pt>
                <c:pt idx="72">
                  <c:v>4703</c:v>
                </c:pt>
                <c:pt idx="73">
                  <c:v>4712</c:v>
                </c:pt>
                <c:pt idx="74">
                  <c:v>4748</c:v>
                </c:pt>
                <c:pt idx="75">
                  <c:v>3505</c:v>
                </c:pt>
                <c:pt idx="76">
                  <c:v>3855</c:v>
                </c:pt>
                <c:pt idx="77">
                  <c:v>3238</c:v>
                </c:pt>
                <c:pt idx="78">
                  <c:v>3545</c:v>
                </c:pt>
                <c:pt idx="79">
                  <c:v>2699</c:v>
                </c:pt>
                <c:pt idx="80">
                  <c:v>2913</c:v>
                </c:pt>
                <c:pt idx="81">
                  <c:v>2988</c:v>
                </c:pt>
                <c:pt idx="82">
                  <c:v>3190</c:v>
                </c:pt>
                <c:pt idx="83">
                  <c:v>2516</c:v>
                </c:pt>
                <c:pt idx="84">
                  <c:v>2560</c:v>
                </c:pt>
                <c:pt idx="85">
                  <c:v>2830</c:v>
                </c:pt>
                <c:pt idx="86">
                  <c:v>2140</c:v>
                </c:pt>
                <c:pt idx="87">
                  <c:v>2054</c:v>
                </c:pt>
                <c:pt idx="88">
                  <c:v>2332</c:v>
                </c:pt>
                <c:pt idx="89">
                  <c:v>2367</c:v>
                </c:pt>
                <c:pt idx="90">
                  <c:v>2595</c:v>
                </c:pt>
                <c:pt idx="91">
                  <c:v>2297</c:v>
                </c:pt>
                <c:pt idx="92">
                  <c:v>2286</c:v>
                </c:pt>
                <c:pt idx="93">
                  <c:v>1842</c:v>
                </c:pt>
                <c:pt idx="94">
                  <c:v>1998</c:v>
                </c:pt>
                <c:pt idx="95">
                  <c:v>1855</c:v>
                </c:pt>
                <c:pt idx="96">
                  <c:v>1992</c:v>
                </c:pt>
                <c:pt idx="97">
                  <c:v>1956</c:v>
                </c:pt>
                <c:pt idx="98">
                  <c:v>2001</c:v>
                </c:pt>
                <c:pt idx="99">
                  <c:v>1572</c:v>
                </c:pt>
                <c:pt idx="100">
                  <c:v>1195</c:v>
                </c:pt>
                <c:pt idx="101">
                  <c:v>1436</c:v>
                </c:pt>
                <c:pt idx="102">
                  <c:v>1714</c:v>
                </c:pt>
                <c:pt idx="103">
                  <c:v>1493</c:v>
                </c:pt>
                <c:pt idx="104">
                  <c:v>1477</c:v>
                </c:pt>
                <c:pt idx="105">
                  <c:v>1359</c:v>
                </c:pt>
                <c:pt idx="106">
                  <c:v>1416</c:v>
                </c:pt>
                <c:pt idx="107">
                  <c:v>1065</c:v>
                </c:pt>
                <c:pt idx="108">
                  <c:v>1040</c:v>
                </c:pt>
                <c:pt idx="109">
                  <c:v>1136</c:v>
                </c:pt>
                <c:pt idx="110">
                  <c:v>1057</c:v>
                </c:pt>
                <c:pt idx="111">
                  <c:v>968</c:v>
                </c:pt>
                <c:pt idx="112">
                  <c:v>1068</c:v>
                </c:pt>
                <c:pt idx="113">
                  <c:v>1081</c:v>
                </c:pt>
                <c:pt idx="114">
                  <c:v>811</c:v>
                </c:pt>
                <c:pt idx="115">
                  <c:v>885</c:v>
                </c:pt>
                <c:pt idx="116">
                  <c:v>813</c:v>
                </c:pt>
                <c:pt idx="117">
                  <c:v>750</c:v>
                </c:pt>
                <c:pt idx="118">
                  <c:v>717</c:v>
                </c:pt>
                <c:pt idx="119">
                  <c:v>782</c:v>
                </c:pt>
                <c:pt idx="120">
                  <c:v>745</c:v>
                </c:pt>
                <c:pt idx="121">
                  <c:v>611</c:v>
                </c:pt>
                <c:pt idx="122">
                  <c:v>662</c:v>
                </c:pt>
                <c:pt idx="123">
                  <c:v>659</c:v>
                </c:pt>
                <c:pt idx="124">
                  <c:v>680</c:v>
                </c:pt>
                <c:pt idx="125">
                  <c:v>650</c:v>
                </c:pt>
                <c:pt idx="126">
                  <c:v>685</c:v>
                </c:pt>
                <c:pt idx="127">
                  <c:v>629</c:v>
                </c:pt>
                <c:pt idx="128">
                  <c:v>621</c:v>
                </c:pt>
                <c:pt idx="129">
                  <c:v>568</c:v>
                </c:pt>
                <c:pt idx="130">
                  <c:v>637</c:v>
                </c:pt>
                <c:pt idx="131">
                  <c:v>678</c:v>
                </c:pt>
                <c:pt idx="132">
                  <c:v>679</c:v>
                </c:pt>
                <c:pt idx="133">
                  <c:v>672</c:v>
                </c:pt>
                <c:pt idx="134">
                  <c:v>613</c:v>
                </c:pt>
                <c:pt idx="135">
                  <c:v>628</c:v>
                </c:pt>
                <c:pt idx="136">
                  <c:v>531</c:v>
                </c:pt>
                <c:pt idx="137">
                  <c:v>575</c:v>
                </c:pt>
                <c:pt idx="138">
                  <c:v>578</c:v>
                </c:pt>
                <c:pt idx="139">
                  <c:v>591</c:v>
                </c:pt>
                <c:pt idx="140">
                  <c:v>578</c:v>
                </c:pt>
                <c:pt idx="141">
                  <c:v>602</c:v>
                </c:pt>
                <c:pt idx="142">
                  <c:v>638</c:v>
                </c:pt>
                <c:pt idx="143">
                  <c:v>608</c:v>
                </c:pt>
                <c:pt idx="144">
                  <c:v>645</c:v>
                </c:pt>
                <c:pt idx="145">
                  <c:v>648</c:v>
                </c:pt>
                <c:pt idx="146">
                  <c:v>683</c:v>
                </c:pt>
                <c:pt idx="147">
                  <c:v>694</c:v>
                </c:pt>
                <c:pt idx="148">
                  <c:v>674</c:v>
                </c:pt>
                <c:pt idx="149">
                  <c:v>671</c:v>
                </c:pt>
                <c:pt idx="150">
                  <c:v>678</c:v>
                </c:pt>
                <c:pt idx="151">
                  <c:v>695</c:v>
                </c:pt>
                <c:pt idx="152">
                  <c:v>690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60-4B03-8497-9D269688B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379648"/>
        <c:axId val="122446976"/>
      </c:scatterChart>
      <c:valAx>
        <c:axId val="122379648"/>
        <c:scaling>
          <c:orientation val="minMax"/>
          <c:max val="44050"/>
          <c:min val="43891"/>
        </c:scaling>
        <c:delete val="0"/>
        <c:axPos val="b"/>
        <c:numFmt formatCode="dd/mm/yy;@" sourceLinked="0"/>
        <c:majorTickMark val="out"/>
        <c:minorTickMark val="none"/>
        <c:tickLblPos val="nextTo"/>
        <c:crossAx val="122446976"/>
        <c:crosses val="autoZero"/>
        <c:crossBetween val="midCat"/>
        <c:majorUnit val="30.6"/>
      </c:valAx>
      <c:valAx>
        <c:axId val="122446976"/>
        <c:scaling>
          <c:orientation val="minMax"/>
          <c:max val="7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37964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31136143790849674"/>
          <c:y val="0.91657739910585567"/>
          <c:w val="0.37727712418300652"/>
          <c:h val="7.905101468990652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Москва, количество заражений в день, 01.03.2020-01.08.2020</a:t>
            </a:r>
            <a:endParaRPr 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7571697040625198E-2"/>
          <c:y val="0.11615613265733088"/>
          <c:w val="0.88510037727998747"/>
          <c:h val="0.7132339273642019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'Исходные данные'!$A$16:$A$154</c:f>
              <c:numCache>
                <c:formatCode>m/d/yyyy</c:formatCode>
                <c:ptCount val="139"/>
                <c:pt idx="0">
                  <c:v>43906</c:v>
                </c:pt>
                <c:pt idx="1">
                  <c:v>43907</c:v>
                </c:pt>
                <c:pt idx="2">
                  <c:v>43908</c:v>
                </c:pt>
                <c:pt idx="3">
                  <c:v>43909</c:v>
                </c:pt>
                <c:pt idx="4">
                  <c:v>43910</c:v>
                </c:pt>
                <c:pt idx="5">
                  <c:v>43911</c:v>
                </c:pt>
                <c:pt idx="6">
                  <c:v>43912</c:v>
                </c:pt>
                <c:pt idx="7">
                  <c:v>43913</c:v>
                </c:pt>
                <c:pt idx="8">
                  <c:v>43914</c:v>
                </c:pt>
                <c:pt idx="9">
                  <c:v>43915</c:v>
                </c:pt>
                <c:pt idx="10">
                  <c:v>43916</c:v>
                </c:pt>
                <c:pt idx="11">
                  <c:v>43917</c:v>
                </c:pt>
                <c:pt idx="12">
                  <c:v>43918</c:v>
                </c:pt>
                <c:pt idx="13">
                  <c:v>43919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43925</c:v>
                </c:pt>
                <c:pt idx="20">
                  <c:v>43926</c:v>
                </c:pt>
                <c:pt idx="21">
                  <c:v>43927</c:v>
                </c:pt>
                <c:pt idx="22">
                  <c:v>43928</c:v>
                </c:pt>
                <c:pt idx="23">
                  <c:v>43929</c:v>
                </c:pt>
                <c:pt idx="24">
                  <c:v>43930</c:v>
                </c:pt>
                <c:pt idx="25">
                  <c:v>43931</c:v>
                </c:pt>
                <c:pt idx="26">
                  <c:v>43932</c:v>
                </c:pt>
                <c:pt idx="27">
                  <c:v>43933</c:v>
                </c:pt>
                <c:pt idx="28">
                  <c:v>43934</c:v>
                </c:pt>
                <c:pt idx="29">
                  <c:v>43935</c:v>
                </c:pt>
                <c:pt idx="30">
                  <c:v>43936</c:v>
                </c:pt>
                <c:pt idx="31">
                  <c:v>43937</c:v>
                </c:pt>
                <c:pt idx="32">
                  <c:v>43938</c:v>
                </c:pt>
                <c:pt idx="33">
                  <c:v>43939</c:v>
                </c:pt>
                <c:pt idx="34">
                  <c:v>43940</c:v>
                </c:pt>
                <c:pt idx="35">
                  <c:v>43941</c:v>
                </c:pt>
                <c:pt idx="36">
                  <c:v>43942</c:v>
                </c:pt>
                <c:pt idx="37">
                  <c:v>43943</c:v>
                </c:pt>
                <c:pt idx="38">
                  <c:v>43944</c:v>
                </c:pt>
                <c:pt idx="39">
                  <c:v>43945</c:v>
                </c:pt>
                <c:pt idx="40">
                  <c:v>43946</c:v>
                </c:pt>
                <c:pt idx="41">
                  <c:v>43947</c:v>
                </c:pt>
                <c:pt idx="42">
                  <c:v>43948</c:v>
                </c:pt>
                <c:pt idx="43">
                  <c:v>43949</c:v>
                </c:pt>
                <c:pt idx="44">
                  <c:v>43950</c:v>
                </c:pt>
                <c:pt idx="45">
                  <c:v>43951</c:v>
                </c:pt>
                <c:pt idx="46">
                  <c:v>43952</c:v>
                </c:pt>
                <c:pt idx="47">
                  <c:v>43953</c:v>
                </c:pt>
                <c:pt idx="48">
                  <c:v>43954</c:v>
                </c:pt>
                <c:pt idx="49">
                  <c:v>43955</c:v>
                </c:pt>
                <c:pt idx="50">
                  <c:v>43956</c:v>
                </c:pt>
                <c:pt idx="51">
                  <c:v>43957</c:v>
                </c:pt>
                <c:pt idx="52">
                  <c:v>43958</c:v>
                </c:pt>
                <c:pt idx="53">
                  <c:v>43959</c:v>
                </c:pt>
                <c:pt idx="54">
                  <c:v>43960</c:v>
                </c:pt>
                <c:pt idx="55">
                  <c:v>43961</c:v>
                </c:pt>
                <c:pt idx="56">
                  <c:v>43962</c:v>
                </c:pt>
                <c:pt idx="57">
                  <c:v>43963</c:v>
                </c:pt>
                <c:pt idx="58">
                  <c:v>43964</c:v>
                </c:pt>
                <c:pt idx="59">
                  <c:v>43965</c:v>
                </c:pt>
                <c:pt idx="60">
                  <c:v>43966</c:v>
                </c:pt>
                <c:pt idx="61">
                  <c:v>43967</c:v>
                </c:pt>
                <c:pt idx="62">
                  <c:v>43968</c:v>
                </c:pt>
                <c:pt idx="63">
                  <c:v>43969</c:v>
                </c:pt>
                <c:pt idx="64">
                  <c:v>43970</c:v>
                </c:pt>
                <c:pt idx="65">
                  <c:v>43971</c:v>
                </c:pt>
                <c:pt idx="66">
                  <c:v>43972</c:v>
                </c:pt>
                <c:pt idx="67">
                  <c:v>43973</c:v>
                </c:pt>
                <c:pt idx="68">
                  <c:v>43974</c:v>
                </c:pt>
                <c:pt idx="69">
                  <c:v>43975</c:v>
                </c:pt>
                <c:pt idx="70">
                  <c:v>43976</c:v>
                </c:pt>
                <c:pt idx="71">
                  <c:v>43977</c:v>
                </c:pt>
                <c:pt idx="72">
                  <c:v>43978</c:v>
                </c:pt>
                <c:pt idx="73">
                  <c:v>43979</c:v>
                </c:pt>
                <c:pt idx="74">
                  <c:v>43980</c:v>
                </c:pt>
                <c:pt idx="75">
                  <c:v>43981</c:v>
                </c:pt>
                <c:pt idx="76">
                  <c:v>43982</c:v>
                </c:pt>
                <c:pt idx="77">
                  <c:v>43983</c:v>
                </c:pt>
                <c:pt idx="78">
                  <c:v>43984</c:v>
                </c:pt>
                <c:pt idx="79">
                  <c:v>43985</c:v>
                </c:pt>
                <c:pt idx="80">
                  <c:v>43986</c:v>
                </c:pt>
                <c:pt idx="81">
                  <c:v>43987</c:v>
                </c:pt>
                <c:pt idx="82">
                  <c:v>43988</c:v>
                </c:pt>
                <c:pt idx="83">
                  <c:v>43989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43993</c:v>
                </c:pt>
                <c:pt idx="88">
                  <c:v>43994</c:v>
                </c:pt>
                <c:pt idx="89">
                  <c:v>43995</c:v>
                </c:pt>
                <c:pt idx="90">
                  <c:v>43996</c:v>
                </c:pt>
                <c:pt idx="91">
                  <c:v>43997</c:v>
                </c:pt>
                <c:pt idx="92">
                  <c:v>43998</c:v>
                </c:pt>
                <c:pt idx="93">
                  <c:v>43999</c:v>
                </c:pt>
                <c:pt idx="94">
                  <c:v>44000</c:v>
                </c:pt>
                <c:pt idx="95">
                  <c:v>44001</c:v>
                </c:pt>
                <c:pt idx="96">
                  <c:v>44002</c:v>
                </c:pt>
                <c:pt idx="97">
                  <c:v>44003</c:v>
                </c:pt>
                <c:pt idx="98">
                  <c:v>44004</c:v>
                </c:pt>
                <c:pt idx="99">
                  <c:v>44005</c:v>
                </c:pt>
                <c:pt idx="100">
                  <c:v>44006</c:v>
                </c:pt>
                <c:pt idx="101">
                  <c:v>44007</c:v>
                </c:pt>
                <c:pt idx="102">
                  <c:v>44008</c:v>
                </c:pt>
                <c:pt idx="103">
                  <c:v>44009</c:v>
                </c:pt>
                <c:pt idx="104">
                  <c:v>44010</c:v>
                </c:pt>
                <c:pt idx="105">
                  <c:v>44011</c:v>
                </c:pt>
                <c:pt idx="106">
                  <c:v>44012</c:v>
                </c:pt>
                <c:pt idx="107">
                  <c:v>44013</c:v>
                </c:pt>
                <c:pt idx="108">
                  <c:v>44014</c:v>
                </c:pt>
                <c:pt idx="109">
                  <c:v>44015</c:v>
                </c:pt>
                <c:pt idx="110">
                  <c:v>44016</c:v>
                </c:pt>
                <c:pt idx="111">
                  <c:v>44017</c:v>
                </c:pt>
                <c:pt idx="112">
                  <c:v>44018</c:v>
                </c:pt>
                <c:pt idx="113">
                  <c:v>44019</c:v>
                </c:pt>
                <c:pt idx="114">
                  <c:v>44020</c:v>
                </c:pt>
                <c:pt idx="115">
                  <c:v>44021</c:v>
                </c:pt>
                <c:pt idx="116">
                  <c:v>44022</c:v>
                </c:pt>
                <c:pt idx="117">
                  <c:v>44023</c:v>
                </c:pt>
                <c:pt idx="118">
                  <c:v>44024</c:v>
                </c:pt>
                <c:pt idx="119">
                  <c:v>44025</c:v>
                </c:pt>
                <c:pt idx="120">
                  <c:v>44026</c:v>
                </c:pt>
                <c:pt idx="121">
                  <c:v>44027</c:v>
                </c:pt>
                <c:pt idx="122">
                  <c:v>44028</c:v>
                </c:pt>
                <c:pt idx="123">
                  <c:v>44029</c:v>
                </c:pt>
                <c:pt idx="124">
                  <c:v>44030</c:v>
                </c:pt>
                <c:pt idx="125">
                  <c:v>44031</c:v>
                </c:pt>
                <c:pt idx="126">
                  <c:v>44032</c:v>
                </c:pt>
                <c:pt idx="127">
                  <c:v>44033</c:v>
                </c:pt>
                <c:pt idx="128">
                  <c:v>44034</c:v>
                </c:pt>
                <c:pt idx="129">
                  <c:v>44035</c:v>
                </c:pt>
                <c:pt idx="130">
                  <c:v>44036</c:v>
                </c:pt>
                <c:pt idx="131">
                  <c:v>44037</c:v>
                </c:pt>
                <c:pt idx="132">
                  <c:v>44038</c:v>
                </c:pt>
                <c:pt idx="133">
                  <c:v>44039</c:v>
                </c:pt>
                <c:pt idx="134">
                  <c:v>44040</c:v>
                </c:pt>
                <c:pt idx="135">
                  <c:v>44041</c:v>
                </c:pt>
                <c:pt idx="136">
                  <c:v>44042</c:v>
                </c:pt>
                <c:pt idx="137">
                  <c:v>44043</c:v>
                </c:pt>
                <c:pt idx="138">
                  <c:v>44044</c:v>
                </c:pt>
              </c:numCache>
            </c:numRef>
          </c:xVal>
          <c:yVal>
            <c:numRef>
              <c:f>'Исходные данные'!$G$16:$G$154</c:f>
              <c:numCache>
                <c:formatCode>General</c:formatCode>
                <c:ptCount val="139"/>
                <c:pt idx="0">
                  <c:v>20</c:v>
                </c:pt>
                <c:pt idx="1">
                  <c:v>3</c:v>
                </c:pt>
                <c:pt idx="2">
                  <c:v>30</c:v>
                </c:pt>
                <c:pt idx="3">
                  <c:v>12</c:v>
                </c:pt>
                <c:pt idx="4">
                  <c:v>33</c:v>
                </c:pt>
                <c:pt idx="5">
                  <c:v>6</c:v>
                </c:pt>
                <c:pt idx="6">
                  <c:v>54</c:v>
                </c:pt>
                <c:pt idx="7">
                  <c:v>71</c:v>
                </c:pt>
                <c:pt idx="8">
                  <c:v>28</c:v>
                </c:pt>
                <c:pt idx="9">
                  <c:v>120</c:v>
                </c:pt>
                <c:pt idx="10">
                  <c:v>136</c:v>
                </c:pt>
                <c:pt idx="11">
                  <c:v>157</c:v>
                </c:pt>
                <c:pt idx="12">
                  <c:v>114</c:v>
                </c:pt>
                <c:pt idx="13">
                  <c:v>197</c:v>
                </c:pt>
                <c:pt idx="14">
                  <c:v>212</c:v>
                </c:pt>
                <c:pt idx="15">
                  <c:v>387</c:v>
                </c:pt>
                <c:pt idx="16">
                  <c:v>267</c:v>
                </c:pt>
                <c:pt idx="17">
                  <c:v>595</c:v>
                </c:pt>
                <c:pt idx="18">
                  <c:v>448</c:v>
                </c:pt>
                <c:pt idx="19">
                  <c:v>434</c:v>
                </c:pt>
                <c:pt idx="20">
                  <c:v>536</c:v>
                </c:pt>
                <c:pt idx="21">
                  <c:v>591</c:v>
                </c:pt>
                <c:pt idx="22">
                  <c:v>697</c:v>
                </c:pt>
                <c:pt idx="23">
                  <c:v>660</c:v>
                </c:pt>
                <c:pt idx="24">
                  <c:v>857</c:v>
                </c:pt>
                <c:pt idx="25">
                  <c:v>1124</c:v>
                </c:pt>
                <c:pt idx="26">
                  <c:v>1030</c:v>
                </c:pt>
                <c:pt idx="27">
                  <c:v>1306</c:v>
                </c:pt>
                <c:pt idx="28">
                  <c:v>1355</c:v>
                </c:pt>
                <c:pt idx="29">
                  <c:v>1489</c:v>
                </c:pt>
                <c:pt idx="30">
                  <c:v>1774</c:v>
                </c:pt>
                <c:pt idx="31">
                  <c:v>1370</c:v>
                </c:pt>
                <c:pt idx="32">
                  <c:v>1959</c:v>
                </c:pt>
                <c:pt idx="33">
                  <c:v>2649</c:v>
                </c:pt>
                <c:pt idx="34">
                  <c:v>3570</c:v>
                </c:pt>
                <c:pt idx="35">
                  <c:v>2026</c:v>
                </c:pt>
                <c:pt idx="36">
                  <c:v>3083</c:v>
                </c:pt>
                <c:pt idx="37">
                  <c:v>2548</c:v>
                </c:pt>
                <c:pt idx="38">
                  <c:v>1959</c:v>
                </c:pt>
                <c:pt idx="39">
                  <c:v>2957</c:v>
                </c:pt>
                <c:pt idx="40">
                  <c:v>2612</c:v>
                </c:pt>
                <c:pt idx="41">
                  <c:v>2971</c:v>
                </c:pt>
                <c:pt idx="42">
                  <c:v>2871</c:v>
                </c:pt>
                <c:pt idx="43">
                  <c:v>3075</c:v>
                </c:pt>
                <c:pt idx="44">
                  <c:v>2220</c:v>
                </c:pt>
                <c:pt idx="45">
                  <c:v>3093</c:v>
                </c:pt>
                <c:pt idx="46">
                  <c:v>3561</c:v>
                </c:pt>
                <c:pt idx="47">
                  <c:v>5358</c:v>
                </c:pt>
                <c:pt idx="48">
                  <c:v>5948</c:v>
                </c:pt>
                <c:pt idx="49">
                  <c:v>5795</c:v>
                </c:pt>
                <c:pt idx="50">
                  <c:v>5714</c:v>
                </c:pt>
                <c:pt idx="51">
                  <c:v>5858</c:v>
                </c:pt>
                <c:pt idx="52">
                  <c:v>6703</c:v>
                </c:pt>
                <c:pt idx="53">
                  <c:v>5846</c:v>
                </c:pt>
                <c:pt idx="54">
                  <c:v>5667</c:v>
                </c:pt>
                <c:pt idx="55">
                  <c:v>5551</c:v>
                </c:pt>
                <c:pt idx="56">
                  <c:v>6169</c:v>
                </c:pt>
                <c:pt idx="57">
                  <c:v>5392</c:v>
                </c:pt>
                <c:pt idx="58">
                  <c:v>4703</c:v>
                </c:pt>
                <c:pt idx="59">
                  <c:v>4712</c:v>
                </c:pt>
                <c:pt idx="60">
                  <c:v>4748</c:v>
                </c:pt>
                <c:pt idx="61">
                  <c:v>3505</c:v>
                </c:pt>
                <c:pt idx="62">
                  <c:v>3855</c:v>
                </c:pt>
                <c:pt idx="63">
                  <c:v>3238</c:v>
                </c:pt>
                <c:pt idx="64">
                  <c:v>3545</c:v>
                </c:pt>
                <c:pt idx="65">
                  <c:v>2699</c:v>
                </c:pt>
                <c:pt idx="66">
                  <c:v>2913</c:v>
                </c:pt>
                <c:pt idx="67">
                  <c:v>2988</c:v>
                </c:pt>
                <c:pt idx="68">
                  <c:v>3190</c:v>
                </c:pt>
                <c:pt idx="69">
                  <c:v>2516</c:v>
                </c:pt>
                <c:pt idx="70">
                  <c:v>2560</c:v>
                </c:pt>
                <c:pt idx="71">
                  <c:v>2830</c:v>
                </c:pt>
                <c:pt idx="72">
                  <c:v>2140</c:v>
                </c:pt>
                <c:pt idx="73">
                  <c:v>2054</c:v>
                </c:pt>
                <c:pt idx="74">
                  <c:v>2332</c:v>
                </c:pt>
                <c:pt idx="75">
                  <c:v>2367</c:v>
                </c:pt>
                <c:pt idx="76">
                  <c:v>2595</c:v>
                </c:pt>
                <c:pt idx="77">
                  <c:v>2297</c:v>
                </c:pt>
                <c:pt idx="78">
                  <c:v>2286</c:v>
                </c:pt>
                <c:pt idx="79">
                  <c:v>1842</c:v>
                </c:pt>
                <c:pt idx="80">
                  <c:v>1998</c:v>
                </c:pt>
                <c:pt idx="81">
                  <c:v>1855</c:v>
                </c:pt>
                <c:pt idx="82">
                  <c:v>1992</c:v>
                </c:pt>
                <c:pt idx="83">
                  <c:v>1956</c:v>
                </c:pt>
                <c:pt idx="84">
                  <c:v>2001</c:v>
                </c:pt>
                <c:pt idx="85">
                  <c:v>1572</c:v>
                </c:pt>
                <c:pt idx="86">
                  <c:v>1195</c:v>
                </c:pt>
                <c:pt idx="87">
                  <c:v>1436</c:v>
                </c:pt>
                <c:pt idx="88">
                  <c:v>1714</c:v>
                </c:pt>
                <c:pt idx="89">
                  <c:v>1493</c:v>
                </c:pt>
                <c:pt idx="90">
                  <c:v>1477</c:v>
                </c:pt>
                <c:pt idx="91">
                  <c:v>1359</c:v>
                </c:pt>
                <c:pt idx="92">
                  <c:v>1416</c:v>
                </c:pt>
                <c:pt idx="93">
                  <c:v>1065</c:v>
                </c:pt>
                <c:pt idx="94">
                  <c:v>1040</c:v>
                </c:pt>
                <c:pt idx="95">
                  <c:v>1136</c:v>
                </c:pt>
                <c:pt idx="96">
                  <c:v>1057</c:v>
                </c:pt>
                <c:pt idx="97">
                  <c:v>968</c:v>
                </c:pt>
                <c:pt idx="98">
                  <c:v>1068</c:v>
                </c:pt>
                <c:pt idx="99">
                  <c:v>1081</c:v>
                </c:pt>
                <c:pt idx="100">
                  <c:v>811</c:v>
                </c:pt>
                <c:pt idx="101">
                  <c:v>885</c:v>
                </c:pt>
                <c:pt idx="102">
                  <c:v>813</c:v>
                </c:pt>
                <c:pt idx="103">
                  <c:v>750</c:v>
                </c:pt>
                <c:pt idx="104">
                  <c:v>717</c:v>
                </c:pt>
                <c:pt idx="105">
                  <c:v>782</c:v>
                </c:pt>
                <c:pt idx="106">
                  <c:v>745</c:v>
                </c:pt>
                <c:pt idx="107">
                  <c:v>611</c:v>
                </c:pt>
                <c:pt idx="108">
                  <c:v>662</c:v>
                </c:pt>
                <c:pt idx="109">
                  <c:v>659</c:v>
                </c:pt>
                <c:pt idx="110">
                  <c:v>680</c:v>
                </c:pt>
                <c:pt idx="111">
                  <c:v>650</c:v>
                </c:pt>
                <c:pt idx="112">
                  <c:v>685</c:v>
                </c:pt>
                <c:pt idx="113">
                  <c:v>629</c:v>
                </c:pt>
                <c:pt idx="114">
                  <c:v>621</c:v>
                </c:pt>
                <c:pt idx="115">
                  <c:v>568</c:v>
                </c:pt>
                <c:pt idx="116">
                  <c:v>637</c:v>
                </c:pt>
                <c:pt idx="117">
                  <c:v>678</c:v>
                </c:pt>
                <c:pt idx="118">
                  <c:v>679</c:v>
                </c:pt>
                <c:pt idx="119">
                  <c:v>672</c:v>
                </c:pt>
                <c:pt idx="120">
                  <c:v>613</c:v>
                </c:pt>
                <c:pt idx="121">
                  <c:v>628</c:v>
                </c:pt>
                <c:pt idx="122">
                  <c:v>531</c:v>
                </c:pt>
                <c:pt idx="123">
                  <c:v>575</c:v>
                </c:pt>
                <c:pt idx="124">
                  <c:v>578</c:v>
                </c:pt>
                <c:pt idx="125">
                  <c:v>591</c:v>
                </c:pt>
                <c:pt idx="126">
                  <c:v>578</c:v>
                </c:pt>
                <c:pt idx="127">
                  <c:v>602</c:v>
                </c:pt>
                <c:pt idx="128">
                  <c:v>638</c:v>
                </c:pt>
                <c:pt idx="129">
                  <c:v>608</c:v>
                </c:pt>
                <c:pt idx="130">
                  <c:v>645</c:v>
                </c:pt>
                <c:pt idx="131">
                  <c:v>648</c:v>
                </c:pt>
                <c:pt idx="132">
                  <c:v>683</c:v>
                </c:pt>
                <c:pt idx="133">
                  <c:v>694</c:v>
                </c:pt>
                <c:pt idx="134">
                  <c:v>674</c:v>
                </c:pt>
                <c:pt idx="135">
                  <c:v>671</c:v>
                </c:pt>
                <c:pt idx="136">
                  <c:v>678</c:v>
                </c:pt>
                <c:pt idx="137">
                  <c:v>695</c:v>
                </c:pt>
                <c:pt idx="138">
                  <c:v>690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09-44DE-AD86-00FDB7FCED30}"/>
            </c:ext>
          </c:extLst>
        </c:ser>
        <c:ser>
          <c:idx val="1"/>
          <c:order val="1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'Исходные данные'!$A$16:$A$154</c:f>
              <c:numCache>
                <c:formatCode>m/d/yyyy</c:formatCode>
                <c:ptCount val="139"/>
                <c:pt idx="0">
                  <c:v>43906</c:v>
                </c:pt>
                <c:pt idx="1">
                  <c:v>43907</c:v>
                </c:pt>
                <c:pt idx="2">
                  <c:v>43908</c:v>
                </c:pt>
                <c:pt idx="3">
                  <c:v>43909</c:v>
                </c:pt>
                <c:pt idx="4">
                  <c:v>43910</c:v>
                </c:pt>
                <c:pt idx="5">
                  <c:v>43911</c:v>
                </c:pt>
                <c:pt idx="6">
                  <c:v>43912</c:v>
                </c:pt>
                <c:pt idx="7">
                  <c:v>43913</c:v>
                </c:pt>
                <c:pt idx="8">
                  <c:v>43914</c:v>
                </c:pt>
                <c:pt idx="9">
                  <c:v>43915</c:v>
                </c:pt>
                <c:pt idx="10">
                  <c:v>43916</c:v>
                </c:pt>
                <c:pt idx="11">
                  <c:v>43917</c:v>
                </c:pt>
                <c:pt idx="12">
                  <c:v>43918</c:v>
                </c:pt>
                <c:pt idx="13">
                  <c:v>43919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43925</c:v>
                </c:pt>
                <c:pt idx="20">
                  <c:v>43926</c:v>
                </c:pt>
                <c:pt idx="21">
                  <c:v>43927</c:v>
                </c:pt>
                <c:pt idx="22">
                  <c:v>43928</c:v>
                </c:pt>
                <c:pt idx="23">
                  <c:v>43929</c:v>
                </c:pt>
                <c:pt idx="24">
                  <c:v>43930</c:v>
                </c:pt>
                <c:pt idx="25">
                  <c:v>43931</c:v>
                </c:pt>
                <c:pt idx="26">
                  <c:v>43932</c:v>
                </c:pt>
                <c:pt idx="27">
                  <c:v>43933</c:v>
                </c:pt>
                <c:pt idx="28">
                  <c:v>43934</c:v>
                </c:pt>
                <c:pt idx="29">
                  <c:v>43935</c:v>
                </c:pt>
                <c:pt idx="30">
                  <c:v>43936</c:v>
                </c:pt>
                <c:pt idx="31">
                  <c:v>43937</c:v>
                </c:pt>
                <c:pt idx="32">
                  <c:v>43938</c:v>
                </c:pt>
                <c:pt idx="33">
                  <c:v>43939</c:v>
                </c:pt>
                <c:pt idx="34">
                  <c:v>43940</c:v>
                </c:pt>
                <c:pt idx="35">
                  <c:v>43941</c:v>
                </c:pt>
                <c:pt idx="36">
                  <c:v>43942</c:v>
                </c:pt>
                <c:pt idx="37">
                  <c:v>43943</c:v>
                </c:pt>
                <c:pt idx="38">
                  <c:v>43944</c:v>
                </c:pt>
                <c:pt idx="39">
                  <c:v>43945</c:v>
                </c:pt>
                <c:pt idx="40">
                  <c:v>43946</c:v>
                </c:pt>
                <c:pt idx="41">
                  <c:v>43947</c:v>
                </c:pt>
                <c:pt idx="42">
                  <c:v>43948</c:v>
                </c:pt>
                <c:pt idx="43">
                  <c:v>43949</c:v>
                </c:pt>
                <c:pt idx="44">
                  <c:v>43950</c:v>
                </c:pt>
                <c:pt idx="45">
                  <c:v>43951</c:v>
                </c:pt>
                <c:pt idx="46">
                  <c:v>43952</c:v>
                </c:pt>
                <c:pt idx="47">
                  <c:v>43953</c:v>
                </c:pt>
                <c:pt idx="48">
                  <c:v>43954</c:v>
                </c:pt>
                <c:pt idx="49">
                  <c:v>43955</c:v>
                </c:pt>
                <c:pt idx="50">
                  <c:v>43956</c:v>
                </c:pt>
                <c:pt idx="51">
                  <c:v>43957</c:v>
                </c:pt>
                <c:pt idx="52">
                  <c:v>43958</c:v>
                </c:pt>
                <c:pt idx="53">
                  <c:v>43959</c:v>
                </c:pt>
                <c:pt idx="54">
                  <c:v>43960</c:v>
                </c:pt>
                <c:pt idx="55">
                  <c:v>43961</c:v>
                </c:pt>
                <c:pt idx="56">
                  <c:v>43962</c:v>
                </c:pt>
                <c:pt idx="57">
                  <c:v>43963</c:v>
                </c:pt>
                <c:pt idx="58">
                  <c:v>43964</c:v>
                </c:pt>
                <c:pt idx="59">
                  <c:v>43965</c:v>
                </c:pt>
                <c:pt idx="60">
                  <c:v>43966</c:v>
                </c:pt>
                <c:pt idx="61">
                  <c:v>43967</c:v>
                </c:pt>
                <c:pt idx="62">
                  <c:v>43968</c:v>
                </c:pt>
                <c:pt idx="63">
                  <c:v>43969</c:v>
                </c:pt>
                <c:pt idx="64">
                  <c:v>43970</c:v>
                </c:pt>
                <c:pt idx="65">
                  <c:v>43971</c:v>
                </c:pt>
                <c:pt idx="66">
                  <c:v>43972</c:v>
                </c:pt>
                <c:pt idx="67">
                  <c:v>43973</c:v>
                </c:pt>
                <c:pt idx="68">
                  <c:v>43974</c:v>
                </c:pt>
                <c:pt idx="69">
                  <c:v>43975</c:v>
                </c:pt>
                <c:pt idx="70">
                  <c:v>43976</c:v>
                </c:pt>
                <c:pt idx="71">
                  <c:v>43977</c:v>
                </c:pt>
                <c:pt idx="72">
                  <c:v>43978</c:v>
                </c:pt>
                <c:pt idx="73">
                  <c:v>43979</c:v>
                </c:pt>
                <c:pt idx="74">
                  <c:v>43980</c:v>
                </c:pt>
                <c:pt idx="75">
                  <c:v>43981</c:v>
                </c:pt>
                <c:pt idx="76">
                  <c:v>43982</c:v>
                </c:pt>
                <c:pt idx="77">
                  <c:v>43983</c:v>
                </c:pt>
                <c:pt idx="78">
                  <c:v>43984</c:v>
                </c:pt>
                <c:pt idx="79">
                  <c:v>43985</c:v>
                </c:pt>
                <c:pt idx="80">
                  <c:v>43986</c:v>
                </c:pt>
                <c:pt idx="81">
                  <c:v>43987</c:v>
                </c:pt>
                <c:pt idx="82">
                  <c:v>43988</c:v>
                </c:pt>
                <c:pt idx="83">
                  <c:v>43989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43993</c:v>
                </c:pt>
                <c:pt idx="88">
                  <c:v>43994</c:v>
                </c:pt>
                <c:pt idx="89">
                  <c:v>43995</c:v>
                </c:pt>
                <c:pt idx="90">
                  <c:v>43996</c:v>
                </c:pt>
                <c:pt idx="91">
                  <c:v>43997</c:v>
                </c:pt>
                <c:pt idx="92">
                  <c:v>43998</c:v>
                </c:pt>
                <c:pt idx="93">
                  <c:v>43999</c:v>
                </c:pt>
                <c:pt idx="94">
                  <c:v>44000</c:v>
                </c:pt>
                <c:pt idx="95">
                  <c:v>44001</c:v>
                </c:pt>
                <c:pt idx="96">
                  <c:v>44002</c:v>
                </c:pt>
                <c:pt idx="97">
                  <c:v>44003</c:v>
                </c:pt>
                <c:pt idx="98">
                  <c:v>44004</c:v>
                </c:pt>
                <c:pt idx="99">
                  <c:v>44005</c:v>
                </c:pt>
                <c:pt idx="100">
                  <c:v>44006</c:v>
                </c:pt>
                <c:pt idx="101">
                  <c:v>44007</c:v>
                </c:pt>
                <c:pt idx="102">
                  <c:v>44008</c:v>
                </c:pt>
                <c:pt idx="103">
                  <c:v>44009</c:v>
                </c:pt>
                <c:pt idx="104">
                  <c:v>44010</c:v>
                </c:pt>
                <c:pt idx="105">
                  <c:v>44011</c:v>
                </c:pt>
                <c:pt idx="106">
                  <c:v>44012</c:v>
                </c:pt>
                <c:pt idx="107">
                  <c:v>44013</c:v>
                </c:pt>
                <c:pt idx="108">
                  <c:v>44014</c:v>
                </c:pt>
                <c:pt idx="109">
                  <c:v>44015</c:v>
                </c:pt>
                <c:pt idx="110">
                  <c:v>44016</c:v>
                </c:pt>
                <c:pt idx="111">
                  <c:v>44017</c:v>
                </c:pt>
                <c:pt idx="112">
                  <c:v>44018</c:v>
                </c:pt>
                <c:pt idx="113">
                  <c:v>44019</c:v>
                </c:pt>
                <c:pt idx="114">
                  <c:v>44020</c:v>
                </c:pt>
                <c:pt idx="115">
                  <c:v>44021</c:v>
                </c:pt>
                <c:pt idx="116">
                  <c:v>44022</c:v>
                </c:pt>
                <c:pt idx="117">
                  <c:v>44023</c:v>
                </c:pt>
                <c:pt idx="118">
                  <c:v>44024</c:v>
                </c:pt>
                <c:pt idx="119">
                  <c:v>44025</c:v>
                </c:pt>
                <c:pt idx="120">
                  <c:v>44026</c:v>
                </c:pt>
                <c:pt idx="121">
                  <c:v>44027</c:v>
                </c:pt>
                <c:pt idx="122">
                  <c:v>44028</c:v>
                </c:pt>
                <c:pt idx="123">
                  <c:v>44029</c:v>
                </c:pt>
                <c:pt idx="124">
                  <c:v>44030</c:v>
                </c:pt>
                <c:pt idx="125">
                  <c:v>44031</c:v>
                </c:pt>
                <c:pt idx="126">
                  <c:v>44032</c:v>
                </c:pt>
                <c:pt idx="127">
                  <c:v>44033</c:v>
                </c:pt>
                <c:pt idx="128">
                  <c:v>44034</c:v>
                </c:pt>
                <c:pt idx="129">
                  <c:v>44035</c:v>
                </c:pt>
                <c:pt idx="130">
                  <c:v>44036</c:v>
                </c:pt>
                <c:pt idx="131">
                  <c:v>44037</c:v>
                </c:pt>
                <c:pt idx="132">
                  <c:v>44038</c:v>
                </c:pt>
                <c:pt idx="133">
                  <c:v>44039</c:v>
                </c:pt>
                <c:pt idx="134">
                  <c:v>44040</c:v>
                </c:pt>
                <c:pt idx="135">
                  <c:v>44041</c:v>
                </c:pt>
                <c:pt idx="136">
                  <c:v>44042</c:v>
                </c:pt>
                <c:pt idx="137">
                  <c:v>44043</c:v>
                </c:pt>
                <c:pt idx="138">
                  <c:v>44044</c:v>
                </c:pt>
              </c:numCache>
            </c:numRef>
          </c:xVal>
          <c:yVal>
            <c:numRef>
              <c:f>'Исходные данные'!$H$16:$H$154</c:f>
              <c:numCache>
                <c:formatCode>General</c:formatCode>
                <c:ptCount val="139"/>
                <c:pt idx="0">
                  <c:v>11.285714285714286</c:v>
                </c:pt>
                <c:pt idx="1">
                  <c:v>15.285714285714286</c:v>
                </c:pt>
                <c:pt idx="2">
                  <c:v>14.857142857142858</c:v>
                </c:pt>
                <c:pt idx="3">
                  <c:v>22.571428571428573</c:v>
                </c:pt>
                <c:pt idx="4">
                  <c:v>29.857142857142858</c:v>
                </c:pt>
                <c:pt idx="5">
                  <c:v>33.428571428571431</c:v>
                </c:pt>
                <c:pt idx="6">
                  <c:v>46.285714285714285</c:v>
                </c:pt>
                <c:pt idx="7">
                  <c:v>64</c:v>
                </c:pt>
                <c:pt idx="8">
                  <c:v>81.714285714285708</c:v>
                </c:pt>
                <c:pt idx="9">
                  <c:v>97.142857142857139</c:v>
                </c:pt>
                <c:pt idx="10">
                  <c:v>117.57142857142857</c:v>
                </c:pt>
                <c:pt idx="11">
                  <c:v>137.71428571428572</c:v>
                </c:pt>
                <c:pt idx="12">
                  <c:v>189</c:v>
                </c:pt>
                <c:pt idx="13">
                  <c:v>210</c:v>
                </c:pt>
                <c:pt idx="14">
                  <c:v>275.57142857142856</c:v>
                </c:pt>
                <c:pt idx="15">
                  <c:v>317.14285714285717</c:v>
                </c:pt>
                <c:pt idx="16">
                  <c:v>362.85714285714283</c:v>
                </c:pt>
                <c:pt idx="17">
                  <c:v>411.28571428571428</c:v>
                </c:pt>
                <c:pt idx="18">
                  <c:v>465.42857142857144</c:v>
                </c:pt>
                <c:pt idx="19">
                  <c:v>509.71428571428572</c:v>
                </c:pt>
                <c:pt idx="20">
                  <c:v>565.85714285714289</c:v>
                </c:pt>
                <c:pt idx="21">
                  <c:v>603.28571428571433</c:v>
                </c:pt>
                <c:pt idx="22">
                  <c:v>699.85714285714289</c:v>
                </c:pt>
                <c:pt idx="23">
                  <c:v>785</c:v>
                </c:pt>
                <c:pt idx="24">
                  <c:v>895</c:v>
                </c:pt>
                <c:pt idx="25">
                  <c:v>1004.1428571428571</c:v>
                </c:pt>
                <c:pt idx="26">
                  <c:v>1117.2857142857142</c:v>
                </c:pt>
                <c:pt idx="27">
                  <c:v>1276.4285714285713</c:v>
                </c:pt>
                <c:pt idx="28">
                  <c:v>1349.7142857142858</c:v>
                </c:pt>
                <c:pt idx="29">
                  <c:v>1469</c:v>
                </c:pt>
                <c:pt idx="30">
                  <c:v>1700.2857142857142</c:v>
                </c:pt>
                <c:pt idx="31">
                  <c:v>2023.7142857142858</c:v>
                </c:pt>
                <c:pt idx="32">
                  <c:v>2119.5714285714284</c:v>
                </c:pt>
                <c:pt idx="33">
                  <c:v>2347.2857142857142</c:v>
                </c:pt>
                <c:pt idx="34">
                  <c:v>2457.8571428571427</c:v>
                </c:pt>
                <c:pt idx="35">
                  <c:v>2542</c:v>
                </c:pt>
                <c:pt idx="36">
                  <c:v>2684.5714285714284</c:v>
                </c:pt>
                <c:pt idx="37">
                  <c:v>2679.2857142857142</c:v>
                </c:pt>
                <c:pt idx="38">
                  <c:v>2593.7142857142858</c:v>
                </c:pt>
                <c:pt idx="39">
                  <c:v>2714.4285714285716</c:v>
                </c:pt>
                <c:pt idx="40">
                  <c:v>2713.2857142857142</c:v>
                </c:pt>
                <c:pt idx="41">
                  <c:v>2666.4285714285716</c:v>
                </c:pt>
                <c:pt idx="42">
                  <c:v>2828.4285714285716</c:v>
                </c:pt>
                <c:pt idx="43">
                  <c:v>2914.7142857142858</c:v>
                </c:pt>
                <c:pt idx="44">
                  <c:v>3307</c:v>
                </c:pt>
                <c:pt idx="45">
                  <c:v>3732.2857142857142</c:v>
                </c:pt>
                <c:pt idx="46">
                  <c:v>4150</c:v>
                </c:pt>
                <c:pt idx="47">
                  <c:v>4527</c:v>
                </c:pt>
                <c:pt idx="48">
                  <c:v>5046.7142857142853</c:v>
                </c:pt>
                <c:pt idx="49">
                  <c:v>5562.4285714285716</c:v>
                </c:pt>
                <c:pt idx="50">
                  <c:v>5888.8571428571431</c:v>
                </c:pt>
                <c:pt idx="51">
                  <c:v>5933</c:v>
                </c:pt>
                <c:pt idx="52">
                  <c:v>5876.2857142857147</c:v>
                </c:pt>
                <c:pt idx="53">
                  <c:v>5929.7142857142853</c:v>
                </c:pt>
                <c:pt idx="54">
                  <c:v>5883.7142857142853</c:v>
                </c:pt>
                <c:pt idx="55">
                  <c:v>5718.7142857142853</c:v>
                </c:pt>
                <c:pt idx="56">
                  <c:v>5434.2857142857147</c:v>
                </c:pt>
                <c:pt idx="57">
                  <c:v>5277.4285714285716</c:v>
                </c:pt>
                <c:pt idx="58">
                  <c:v>4968.5714285714284</c:v>
                </c:pt>
                <c:pt idx="59">
                  <c:v>4726.2857142857147</c:v>
                </c:pt>
                <c:pt idx="60">
                  <c:v>4307.5714285714284</c:v>
                </c:pt>
                <c:pt idx="61">
                  <c:v>4043.7142857142858</c:v>
                </c:pt>
                <c:pt idx="62">
                  <c:v>3757.4285714285716</c:v>
                </c:pt>
                <c:pt idx="63">
                  <c:v>3500.4285714285716</c:v>
                </c:pt>
                <c:pt idx="64">
                  <c:v>3249</c:v>
                </c:pt>
                <c:pt idx="65">
                  <c:v>3204</c:v>
                </c:pt>
                <c:pt idx="66">
                  <c:v>3012.7142857142858</c:v>
                </c:pt>
                <c:pt idx="67">
                  <c:v>2915.8571428571427</c:v>
                </c:pt>
                <c:pt idx="68">
                  <c:v>2813.7142857142858</c:v>
                </c:pt>
                <c:pt idx="69">
                  <c:v>2733.8571428571427</c:v>
                </c:pt>
                <c:pt idx="70">
                  <c:v>2611.1428571428573</c:v>
                </c:pt>
                <c:pt idx="71">
                  <c:v>2517.4285714285716</c:v>
                </c:pt>
                <c:pt idx="72">
                  <c:v>2399.8571428571427</c:v>
                </c:pt>
                <c:pt idx="73">
                  <c:v>2411.1428571428573</c:v>
                </c:pt>
                <c:pt idx="74">
                  <c:v>2373.5714285714284</c:v>
                </c:pt>
                <c:pt idx="75">
                  <c:v>2295.8571428571427</c:v>
                </c:pt>
                <c:pt idx="76">
                  <c:v>2253.2857142857142</c:v>
                </c:pt>
                <c:pt idx="77">
                  <c:v>2245.2857142857142</c:v>
                </c:pt>
                <c:pt idx="78">
                  <c:v>2177.1428571428573</c:v>
                </c:pt>
                <c:pt idx="79">
                  <c:v>2123.5714285714284</c:v>
                </c:pt>
                <c:pt idx="80">
                  <c:v>2032.2857142857142</c:v>
                </c:pt>
                <c:pt idx="81">
                  <c:v>1990</c:v>
                </c:pt>
                <c:pt idx="82">
                  <c:v>1888</c:v>
                </c:pt>
                <c:pt idx="83">
                  <c:v>1795.5714285714287</c:v>
                </c:pt>
                <c:pt idx="84">
                  <c:v>1715.2857142857142</c:v>
                </c:pt>
                <c:pt idx="85">
                  <c:v>1695.1428571428571</c:v>
                </c:pt>
                <c:pt idx="86">
                  <c:v>1623.8571428571429</c:v>
                </c:pt>
                <c:pt idx="87">
                  <c:v>1555.4285714285713</c:v>
                </c:pt>
                <c:pt idx="88">
                  <c:v>1463.7142857142858</c:v>
                </c:pt>
                <c:pt idx="89">
                  <c:v>1441.4285714285713</c:v>
                </c:pt>
                <c:pt idx="90">
                  <c:v>1422.8571428571429</c:v>
                </c:pt>
                <c:pt idx="91">
                  <c:v>1366.2857142857142</c:v>
                </c:pt>
                <c:pt idx="92">
                  <c:v>1283.7142857142858</c:v>
                </c:pt>
                <c:pt idx="93">
                  <c:v>1221.4285714285713</c:v>
                </c:pt>
                <c:pt idx="94">
                  <c:v>1148.7142857142858</c:v>
                </c:pt>
                <c:pt idx="95">
                  <c:v>1107.1428571428571</c:v>
                </c:pt>
                <c:pt idx="96">
                  <c:v>1059.2857142857142</c:v>
                </c:pt>
                <c:pt idx="97">
                  <c:v>1023</c:v>
                </c:pt>
                <c:pt idx="98">
                  <c:v>1000.8571428571429</c:v>
                </c:pt>
                <c:pt idx="99">
                  <c:v>954.71428571428567</c:v>
                </c:pt>
                <c:pt idx="100">
                  <c:v>910.85714285714289</c:v>
                </c:pt>
                <c:pt idx="101">
                  <c:v>875</c:v>
                </c:pt>
                <c:pt idx="102">
                  <c:v>834.14285714285711</c:v>
                </c:pt>
                <c:pt idx="103">
                  <c:v>786.14285714285711</c:v>
                </c:pt>
                <c:pt idx="104">
                  <c:v>757.57142857142856</c:v>
                </c:pt>
                <c:pt idx="105">
                  <c:v>725.71428571428567</c:v>
                </c:pt>
                <c:pt idx="106">
                  <c:v>703.71428571428567</c:v>
                </c:pt>
                <c:pt idx="107">
                  <c:v>693.71428571428567</c:v>
                </c:pt>
                <c:pt idx="108">
                  <c:v>684.14285714285711</c:v>
                </c:pt>
                <c:pt idx="109">
                  <c:v>670.28571428571433</c:v>
                </c:pt>
                <c:pt idx="110">
                  <c:v>653.71428571428567</c:v>
                </c:pt>
                <c:pt idx="111">
                  <c:v>655.14285714285711</c:v>
                </c:pt>
                <c:pt idx="112">
                  <c:v>641.71428571428567</c:v>
                </c:pt>
                <c:pt idx="113">
                  <c:v>638.57142857142856</c:v>
                </c:pt>
                <c:pt idx="114">
                  <c:v>638.28571428571433</c:v>
                </c:pt>
                <c:pt idx="115">
                  <c:v>642.42857142857144</c:v>
                </c:pt>
                <c:pt idx="116">
                  <c:v>640.57142857142856</c:v>
                </c:pt>
                <c:pt idx="117">
                  <c:v>638.28571428571433</c:v>
                </c:pt>
                <c:pt idx="118">
                  <c:v>639.28571428571433</c:v>
                </c:pt>
                <c:pt idx="119">
                  <c:v>634</c:v>
                </c:pt>
                <c:pt idx="120">
                  <c:v>625.14285714285711</c:v>
                </c:pt>
                <c:pt idx="121">
                  <c:v>610.85714285714289</c:v>
                </c:pt>
                <c:pt idx="122">
                  <c:v>598.28571428571433</c:v>
                </c:pt>
                <c:pt idx="123">
                  <c:v>584.85714285714289</c:v>
                </c:pt>
                <c:pt idx="124">
                  <c:v>583.28571428571433</c:v>
                </c:pt>
                <c:pt idx="125">
                  <c:v>584.71428571428567</c:v>
                </c:pt>
                <c:pt idx="126">
                  <c:v>595.71428571428567</c:v>
                </c:pt>
                <c:pt idx="127">
                  <c:v>605.71428571428567</c:v>
                </c:pt>
                <c:pt idx="128">
                  <c:v>615.71428571428567</c:v>
                </c:pt>
                <c:pt idx="129">
                  <c:v>628.85714285714289</c:v>
                </c:pt>
                <c:pt idx="130">
                  <c:v>645.42857142857144</c:v>
                </c:pt>
                <c:pt idx="131">
                  <c:v>655.71428571428567</c:v>
                </c:pt>
                <c:pt idx="132">
                  <c:v>660.42857142857144</c:v>
                </c:pt>
                <c:pt idx="133">
                  <c:v>670.42857142857144</c:v>
                </c:pt>
                <c:pt idx="134">
                  <c:v>677.57142857142856</c:v>
                </c:pt>
                <c:pt idx="135">
                  <c:v>683.57142857142856</c:v>
                </c:pt>
                <c:pt idx="136">
                  <c:v>680.85714285714289</c:v>
                </c:pt>
                <c:pt idx="137">
                  <c:v>680.71428571428567</c:v>
                </c:pt>
                <c:pt idx="138">
                  <c:v>683.14285714285711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09-44DE-AD86-00FDB7FCE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435456"/>
        <c:axId val="122436992"/>
      </c:scatterChart>
      <c:valAx>
        <c:axId val="122435456"/>
        <c:scaling>
          <c:orientation val="minMax"/>
          <c:max val="44050"/>
          <c:min val="43891"/>
        </c:scaling>
        <c:delete val="0"/>
        <c:axPos val="b"/>
        <c:numFmt formatCode="dd/mm/yy;@" sourceLinked="0"/>
        <c:majorTickMark val="out"/>
        <c:minorTickMark val="none"/>
        <c:tickLblPos val="nextTo"/>
        <c:crossAx val="122436992"/>
        <c:crosses val="autoZero"/>
        <c:crossBetween val="midCat"/>
        <c:majorUnit val="30.6"/>
      </c:valAx>
      <c:valAx>
        <c:axId val="122436992"/>
        <c:scaling>
          <c:orientation val="minMax"/>
          <c:max val="7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43545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31136143790849674"/>
          <c:y val="0.91657739910585567"/>
          <c:w val="0.30283366013071894"/>
          <c:h val="7.905101468990652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Москва, количество заражений в день, 15.03.2020-15.07.2020</a:t>
            </a:r>
            <a:endParaRPr 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7571697040625198E-2"/>
          <c:y val="0.11615613265733088"/>
          <c:w val="0.88510037727998747"/>
          <c:h val="0.71323392736420199"/>
        </c:manualLayout>
      </c:layout>
      <c:scatterChart>
        <c:scatterStyle val="lineMarker"/>
        <c:varyColors val="0"/>
        <c:ser>
          <c:idx val="0"/>
          <c:order val="0"/>
          <c:tx>
            <c:v>исходные данные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'Исходные данные'!$A$16:$A$137</c:f>
              <c:numCache>
                <c:formatCode>m/d/yyyy</c:formatCode>
                <c:ptCount val="122"/>
                <c:pt idx="0">
                  <c:v>43906</c:v>
                </c:pt>
                <c:pt idx="1">
                  <c:v>43907</c:v>
                </c:pt>
                <c:pt idx="2">
                  <c:v>43908</c:v>
                </c:pt>
                <c:pt idx="3">
                  <c:v>43909</c:v>
                </c:pt>
                <c:pt idx="4">
                  <c:v>43910</c:v>
                </c:pt>
                <c:pt idx="5">
                  <c:v>43911</c:v>
                </c:pt>
                <c:pt idx="6">
                  <c:v>43912</c:v>
                </c:pt>
                <c:pt idx="7">
                  <c:v>43913</c:v>
                </c:pt>
                <c:pt idx="8">
                  <c:v>43914</c:v>
                </c:pt>
                <c:pt idx="9">
                  <c:v>43915</c:v>
                </c:pt>
                <c:pt idx="10">
                  <c:v>43916</c:v>
                </c:pt>
                <c:pt idx="11">
                  <c:v>43917</c:v>
                </c:pt>
                <c:pt idx="12">
                  <c:v>43918</c:v>
                </c:pt>
                <c:pt idx="13">
                  <c:v>43919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43925</c:v>
                </c:pt>
                <c:pt idx="20">
                  <c:v>43926</c:v>
                </c:pt>
                <c:pt idx="21">
                  <c:v>43927</c:v>
                </c:pt>
                <c:pt idx="22">
                  <c:v>43928</c:v>
                </c:pt>
                <c:pt idx="23">
                  <c:v>43929</c:v>
                </c:pt>
                <c:pt idx="24">
                  <c:v>43930</c:v>
                </c:pt>
                <c:pt idx="25">
                  <c:v>43931</c:v>
                </c:pt>
                <c:pt idx="26">
                  <c:v>43932</c:v>
                </c:pt>
                <c:pt idx="27">
                  <c:v>43933</c:v>
                </c:pt>
                <c:pt idx="28">
                  <c:v>43934</c:v>
                </c:pt>
                <c:pt idx="29">
                  <c:v>43935</c:v>
                </c:pt>
                <c:pt idx="30">
                  <c:v>43936</c:v>
                </c:pt>
                <c:pt idx="31">
                  <c:v>43937</c:v>
                </c:pt>
                <c:pt idx="32">
                  <c:v>43938</c:v>
                </c:pt>
                <c:pt idx="33">
                  <c:v>43939</c:v>
                </c:pt>
                <c:pt idx="34">
                  <c:v>43940</c:v>
                </c:pt>
                <c:pt idx="35">
                  <c:v>43941</c:v>
                </c:pt>
                <c:pt idx="36">
                  <c:v>43942</c:v>
                </c:pt>
                <c:pt idx="37">
                  <c:v>43943</c:v>
                </c:pt>
                <c:pt idx="38">
                  <c:v>43944</c:v>
                </c:pt>
                <c:pt idx="39">
                  <c:v>43945</c:v>
                </c:pt>
                <c:pt idx="40">
                  <c:v>43946</c:v>
                </c:pt>
                <c:pt idx="41">
                  <c:v>43947</c:v>
                </c:pt>
                <c:pt idx="42">
                  <c:v>43948</c:v>
                </c:pt>
                <c:pt idx="43">
                  <c:v>43949</c:v>
                </c:pt>
                <c:pt idx="44">
                  <c:v>43950</c:v>
                </c:pt>
                <c:pt idx="45">
                  <c:v>43951</c:v>
                </c:pt>
                <c:pt idx="46">
                  <c:v>43952</c:v>
                </c:pt>
                <c:pt idx="47">
                  <c:v>43953</c:v>
                </c:pt>
                <c:pt idx="48">
                  <c:v>43954</c:v>
                </c:pt>
                <c:pt idx="49">
                  <c:v>43955</c:v>
                </c:pt>
                <c:pt idx="50">
                  <c:v>43956</c:v>
                </c:pt>
                <c:pt idx="51">
                  <c:v>43957</c:v>
                </c:pt>
                <c:pt idx="52">
                  <c:v>43958</c:v>
                </c:pt>
                <c:pt idx="53">
                  <c:v>43959</c:v>
                </c:pt>
                <c:pt idx="54">
                  <c:v>43960</c:v>
                </c:pt>
                <c:pt idx="55">
                  <c:v>43961</c:v>
                </c:pt>
                <c:pt idx="56">
                  <c:v>43962</c:v>
                </c:pt>
                <c:pt idx="57">
                  <c:v>43963</c:v>
                </c:pt>
                <c:pt idx="58">
                  <c:v>43964</c:v>
                </c:pt>
                <c:pt idx="59">
                  <c:v>43965</c:v>
                </c:pt>
                <c:pt idx="60">
                  <c:v>43966</c:v>
                </c:pt>
                <c:pt idx="61">
                  <c:v>43967</c:v>
                </c:pt>
                <c:pt idx="62">
                  <c:v>43968</c:v>
                </c:pt>
                <c:pt idx="63">
                  <c:v>43969</c:v>
                </c:pt>
                <c:pt idx="64">
                  <c:v>43970</c:v>
                </c:pt>
                <c:pt idx="65">
                  <c:v>43971</c:v>
                </c:pt>
                <c:pt idx="66">
                  <c:v>43972</c:v>
                </c:pt>
                <c:pt idx="67">
                  <c:v>43973</c:v>
                </c:pt>
                <c:pt idx="68">
                  <c:v>43974</c:v>
                </c:pt>
                <c:pt idx="69">
                  <c:v>43975</c:v>
                </c:pt>
                <c:pt idx="70">
                  <c:v>43976</c:v>
                </c:pt>
                <c:pt idx="71">
                  <c:v>43977</c:v>
                </c:pt>
                <c:pt idx="72">
                  <c:v>43978</c:v>
                </c:pt>
                <c:pt idx="73">
                  <c:v>43979</c:v>
                </c:pt>
                <c:pt idx="74">
                  <c:v>43980</c:v>
                </c:pt>
                <c:pt idx="75">
                  <c:v>43981</c:v>
                </c:pt>
                <c:pt idx="76">
                  <c:v>43982</c:v>
                </c:pt>
                <c:pt idx="77">
                  <c:v>43983</c:v>
                </c:pt>
                <c:pt idx="78">
                  <c:v>43984</c:v>
                </c:pt>
                <c:pt idx="79">
                  <c:v>43985</c:v>
                </c:pt>
                <c:pt idx="80">
                  <c:v>43986</c:v>
                </c:pt>
                <c:pt idx="81">
                  <c:v>43987</c:v>
                </c:pt>
                <c:pt idx="82">
                  <c:v>43988</c:v>
                </c:pt>
                <c:pt idx="83">
                  <c:v>43989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43993</c:v>
                </c:pt>
                <c:pt idx="88">
                  <c:v>43994</c:v>
                </c:pt>
                <c:pt idx="89">
                  <c:v>43995</c:v>
                </c:pt>
                <c:pt idx="90">
                  <c:v>43996</c:v>
                </c:pt>
                <c:pt idx="91">
                  <c:v>43997</c:v>
                </c:pt>
                <c:pt idx="92">
                  <c:v>43998</c:v>
                </c:pt>
                <c:pt idx="93">
                  <c:v>43999</c:v>
                </c:pt>
                <c:pt idx="94">
                  <c:v>44000</c:v>
                </c:pt>
                <c:pt idx="95">
                  <c:v>44001</c:v>
                </c:pt>
                <c:pt idx="96">
                  <c:v>44002</c:v>
                </c:pt>
                <c:pt idx="97">
                  <c:v>44003</c:v>
                </c:pt>
                <c:pt idx="98">
                  <c:v>44004</c:v>
                </c:pt>
                <c:pt idx="99">
                  <c:v>44005</c:v>
                </c:pt>
                <c:pt idx="100">
                  <c:v>44006</c:v>
                </c:pt>
                <c:pt idx="101">
                  <c:v>44007</c:v>
                </c:pt>
                <c:pt idx="102">
                  <c:v>44008</c:v>
                </c:pt>
                <c:pt idx="103">
                  <c:v>44009</c:v>
                </c:pt>
                <c:pt idx="104">
                  <c:v>44010</c:v>
                </c:pt>
                <c:pt idx="105">
                  <c:v>44011</c:v>
                </c:pt>
                <c:pt idx="106">
                  <c:v>44012</c:v>
                </c:pt>
                <c:pt idx="107">
                  <c:v>44013</c:v>
                </c:pt>
                <c:pt idx="108">
                  <c:v>44014</c:v>
                </c:pt>
                <c:pt idx="109">
                  <c:v>44015</c:v>
                </c:pt>
                <c:pt idx="110">
                  <c:v>44016</c:v>
                </c:pt>
                <c:pt idx="111">
                  <c:v>44017</c:v>
                </c:pt>
                <c:pt idx="112">
                  <c:v>44018</c:v>
                </c:pt>
                <c:pt idx="113">
                  <c:v>44019</c:v>
                </c:pt>
                <c:pt idx="114">
                  <c:v>44020</c:v>
                </c:pt>
                <c:pt idx="115">
                  <c:v>44021</c:v>
                </c:pt>
                <c:pt idx="116">
                  <c:v>44022</c:v>
                </c:pt>
                <c:pt idx="117">
                  <c:v>44023</c:v>
                </c:pt>
                <c:pt idx="118">
                  <c:v>44024</c:v>
                </c:pt>
                <c:pt idx="119">
                  <c:v>44025</c:v>
                </c:pt>
                <c:pt idx="120">
                  <c:v>44026</c:v>
                </c:pt>
                <c:pt idx="121">
                  <c:v>44027</c:v>
                </c:pt>
              </c:numCache>
            </c:numRef>
          </c:xVal>
          <c:yVal>
            <c:numRef>
              <c:f>'Исходные данные'!$G$16:$G$137</c:f>
              <c:numCache>
                <c:formatCode>General</c:formatCode>
                <c:ptCount val="122"/>
                <c:pt idx="0">
                  <c:v>20</c:v>
                </c:pt>
                <c:pt idx="1">
                  <c:v>3</c:v>
                </c:pt>
                <c:pt idx="2">
                  <c:v>30</c:v>
                </c:pt>
                <c:pt idx="3">
                  <c:v>12</c:v>
                </c:pt>
                <c:pt idx="4">
                  <c:v>33</c:v>
                </c:pt>
                <c:pt idx="5">
                  <c:v>6</c:v>
                </c:pt>
                <c:pt idx="6">
                  <c:v>54</c:v>
                </c:pt>
                <c:pt idx="7">
                  <c:v>71</c:v>
                </c:pt>
                <c:pt idx="8">
                  <c:v>28</c:v>
                </c:pt>
                <c:pt idx="9">
                  <c:v>120</c:v>
                </c:pt>
                <c:pt idx="10">
                  <c:v>136</c:v>
                </c:pt>
                <c:pt idx="11">
                  <c:v>157</c:v>
                </c:pt>
                <c:pt idx="12">
                  <c:v>114</c:v>
                </c:pt>
                <c:pt idx="13">
                  <c:v>197</c:v>
                </c:pt>
                <c:pt idx="14">
                  <c:v>212</c:v>
                </c:pt>
                <c:pt idx="15">
                  <c:v>387</c:v>
                </c:pt>
                <c:pt idx="16">
                  <c:v>267</c:v>
                </c:pt>
                <c:pt idx="17">
                  <c:v>595</c:v>
                </c:pt>
                <c:pt idx="18">
                  <c:v>448</c:v>
                </c:pt>
                <c:pt idx="19">
                  <c:v>434</c:v>
                </c:pt>
                <c:pt idx="20">
                  <c:v>536</c:v>
                </c:pt>
                <c:pt idx="21">
                  <c:v>591</c:v>
                </c:pt>
                <c:pt idx="22">
                  <c:v>697</c:v>
                </c:pt>
                <c:pt idx="23">
                  <c:v>660</c:v>
                </c:pt>
                <c:pt idx="24">
                  <c:v>857</c:v>
                </c:pt>
                <c:pt idx="25">
                  <c:v>1124</c:v>
                </c:pt>
                <c:pt idx="26">
                  <c:v>1030</c:v>
                </c:pt>
                <c:pt idx="27">
                  <c:v>1306</c:v>
                </c:pt>
                <c:pt idx="28">
                  <c:v>1355</c:v>
                </c:pt>
                <c:pt idx="29">
                  <c:v>1489</c:v>
                </c:pt>
                <c:pt idx="30">
                  <c:v>1774</c:v>
                </c:pt>
                <c:pt idx="31">
                  <c:v>1370</c:v>
                </c:pt>
                <c:pt idx="32">
                  <c:v>1959</c:v>
                </c:pt>
                <c:pt idx="33">
                  <c:v>2649</c:v>
                </c:pt>
                <c:pt idx="34">
                  <c:v>3570</c:v>
                </c:pt>
                <c:pt idx="35">
                  <c:v>2026</c:v>
                </c:pt>
                <c:pt idx="36">
                  <c:v>3083</c:v>
                </c:pt>
                <c:pt idx="37">
                  <c:v>2548</c:v>
                </c:pt>
                <c:pt idx="38">
                  <c:v>1959</c:v>
                </c:pt>
                <c:pt idx="39">
                  <c:v>2957</c:v>
                </c:pt>
                <c:pt idx="40">
                  <c:v>2612</c:v>
                </c:pt>
                <c:pt idx="41">
                  <c:v>2971</c:v>
                </c:pt>
                <c:pt idx="42">
                  <c:v>2871</c:v>
                </c:pt>
                <c:pt idx="43">
                  <c:v>3075</c:v>
                </c:pt>
                <c:pt idx="44">
                  <c:v>2220</c:v>
                </c:pt>
                <c:pt idx="45">
                  <c:v>3093</c:v>
                </c:pt>
                <c:pt idx="46">
                  <c:v>3561</c:v>
                </c:pt>
                <c:pt idx="47">
                  <c:v>5358</c:v>
                </c:pt>
                <c:pt idx="48">
                  <c:v>5948</c:v>
                </c:pt>
                <c:pt idx="49">
                  <c:v>5795</c:v>
                </c:pt>
                <c:pt idx="50">
                  <c:v>5714</c:v>
                </c:pt>
                <c:pt idx="51">
                  <c:v>5858</c:v>
                </c:pt>
                <c:pt idx="52">
                  <c:v>6703</c:v>
                </c:pt>
                <c:pt idx="53">
                  <c:v>5846</c:v>
                </c:pt>
                <c:pt idx="54">
                  <c:v>5667</c:v>
                </c:pt>
                <c:pt idx="55">
                  <c:v>5551</c:v>
                </c:pt>
                <c:pt idx="56">
                  <c:v>6169</c:v>
                </c:pt>
                <c:pt idx="57">
                  <c:v>5392</c:v>
                </c:pt>
                <c:pt idx="58">
                  <c:v>4703</c:v>
                </c:pt>
                <c:pt idx="59">
                  <c:v>4712</c:v>
                </c:pt>
                <c:pt idx="60">
                  <c:v>4748</c:v>
                </c:pt>
                <c:pt idx="61">
                  <c:v>3505</c:v>
                </c:pt>
                <c:pt idx="62">
                  <c:v>3855</c:v>
                </c:pt>
                <c:pt idx="63">
                  <c:v>3238</c:v>
                </c:pt>
                <c:pt idx="64">
                  <c:v>3545</c:v>
                </c:pt>
                <c:pt idx="65">
                  <c:v>2699</c:v>
                </c:pt>
                <c:pt idx="66">
                  <c:v>2913</c:v>
                </c:pt>
                <c:pt idx="67">
                  <c:v>2988</c:v>
                </c:pt>
                <c:pt idx="68">
                  <c:v>3190</c:v>
                </c:pt>
                <c:pt idx="69">
                  <c:v>2516</c:v>
                </c:pt>
                <c:pt idx="70">
                  <c:v>2560</c:v>
                </c:pt>
                <c:pt idx="71">
                  <c:v>2830</c:v>
                </c:pt>
                <c:pt idx="72">
                  <c:v>2140</c:v>
                </c:pt>
                <c:pt idx="73">
                  <c:v>2054</c:v>
                </c:pt>
                <c:pt idx="74">
                  <c:v>2332</c:v>
                </c:pt>
                <c:pt idx="75">
                  <c:v>2367</c:v>
                </c:pt>
                <c:pt idx="76">
                  <c:v>2595</c:v>
                </c:pt>
                <c:pt idx="77">
                  <c:v>2297</c:v>
                </c:pt>
                <c:pt idx="78">
                  <c:v>2286</c:v>
                </c:pt>
                <c:pt idx="79">
                  <c:v>1842</c:v>
                </c:pt>
                <c:pt idx="80">
                  <c:v>1998</c:v>
                </c:pt>
                <c:pt idx="81">
                  <c:v>1855</c:v>
                </c:pt>
                <c:pt idx="82">
                  <c:v>1992</c:v>
                </c:pt>
                <c:pt idx="83">
                  <c:v>1956</c:v>
                </c:pt>
                <c:pt idx="84">
                  <c:v>2001</c:v>
                </c:pt>
                <c:pt idx="85">
                  <c:v>1572</c:v>
                </c:pt>
                <c:pt idx="86">
                  <c:v>1195</c:v>
                </c:pt>
                <c:pt idx="87">
                  <c:v>1436</c:v>
                </c:pt>
                <c:pt idx="88">
                  <c:v>1714</c:v>
                </c:pt>
                <c:pt idx="89">
                  <c:v>1493</c:v>
                </c:pt>
                <c:pt idx="90">
                  <c:v>1477</c:v>
                </c:pt>
                <c:pt idx="91">
                  <c:v>1359</c:v>
                </c:pt>
                <c:pt idx="92">
                  <c:v>1416</c:v>
                </c:pt>
                <c:pt idx="93">
                  <c:v>1065</c:v>
                </c:pt>
                <c:pt idx="94">
                  <c:v>1040</c:v>
                </c:pt>
                <c:pt idx="95">
                  <c:v>1136</c:v>
                </c:pt>
                <c:pt idx="96">
                  <c:v>1057</c:v>
                </c:pt>
                <c:pt idx="97">
                  <c:v>968</c:v>
                </c:pt>
                <c:pt idx="98">
                  <c:v>1068</c:v>
                </c:pt>
                <c:pt idx="99">
                  <c:v>1081</c:v>
                </c:pt>
                <c:pt idx="100">
                  <c:v>811</c:v>
                </c:pt>
                <c:pt idx="101">
                  <c:v>885</c:v>
                </c:pt>
                <c:pt idx="102">
                  <c:v>813</c:v>
                </c:pt>
                <c:pt idx="103">
                  <c:v>750</c:v>
                </c:pt>
                <c:pt idx="104">
                  <c:v>717</c:v>
                </c:pt>
                <c:pt idx="105">
                  <c:v>782</c:v>
                </c:pt>
                <c:pt idx="106">
                  <c:v>745</c:v>
                </c:pt>
                <c:pt idx="107">
                  <c:v>611</c:v>
                </c:pt>
                <c:pt idx="108">
                  <c:v>662</c:v>
                </c:pt>
                <c:pt idx="109">
                  <c:v>659</c:v>
                </c:pt>
                <c:pt idx="110">
                  <c:v>680</c:v>
                </c:pt>
                <c:pt idx="111">
                  <c:v>650</c:v>
                </c:pt>
                <c:pt idx="112">
                  <c:v>685</c:v>
                </c:pt>
                <c:pt idx="113">
                  <c:v>629</c:v>
                </c:pt>
                <c:pt idx="114">
                  <c:v>621</c:v>
                </c:pt>
                <c:pt idx="115">
                  <c:v>568</c:v>
                </c:pt>
                <c:pt idx="116">
                  <c:v>637</c:v>
                </c:pt>
                <c:pt idx="117">
                  <c:v>678</c:v>
                </c:pt>
                <c:pt idx="118">
                  <c:v>679</c:v>
                </c:pt>
                <c:pt idx="119">
                  <c:v>672</c:v>
                </c:pt>
                <c:pt idx="120">
                  <c:v>613</c:v>
                </c:pt>
                <c:pt idx="121">
                  <c:v>628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33-4BF5-81AD-A7202A31CBF4}"/>
            </c:ext>
          </c:extLst>
        </c:ser>
        <c:ser>
          <c:idx val="1"/>
          <c:order val="1"/>
          <c:tx>
            <c:v>сглаженные данные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'Исходные данные'!$A$16:$A$137</c:f>
              <c:numCache>
                <c:formatCode>m/d/yyyy</c:formatCode>
                <c:ptCount val="122"/>
                <c:pt idx="0">
                  <c:v>43906</c:v>
                </c:pt>
                <c:pt idx="1">
                  <c:v>43907</c:v>
                </c:pt>
                <c:pt idx="2">
                  <c:v>43908</c:v>
                </c:pt>
                <c:pt idx="3">
                  <c:v>43909</c:v>
                </c:pt>
                <c:pt idx="4">
                  <c:v>43910</c:v>
                </c:pt>
                <c:pt idx="5">
                  <c:v>43911</c:v>
                </c:pt>
                <c:pt idx="6">
                  <c:v>43912</c:v>
                </c:pt>
                <c:pt idx="7">
                  <c:v>43913</c:v>
                </c:pt>
                <c:pt idx="8">
                  <c:v>43914</c:v>
                </c:pt>
                <c:pt idx="9">
                  <c:v>43915</c:v>
                </c:pt>
                <c:pt idx="10">
                  <c:v>43916</c:v>
                </c:pt>
                <c:pt idx="11">
                  <c:v>43917</c:v>
                </c:pt>
                <c:pt idx="12">
                  <c:v>43918</c:v>
                </c:pt>
                <c:pt idx="13">
                  <c:v>43919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43925</c:v>
                </c:pt>
                <c:pt idx="20">
                  <c:v>43926</c:v>
                </c:pt>
                <c:pt idx="21">
                  <c:v>43927</c:v>
                </c:pt>
                <c:pt idx="22">
                  <c:v>43928</c:v>
                </c:pt>
                <c:pt idx="23">
                  <c:v>43929</c:v>
                </c:pt>
                <c:pt idx="24">
                  <c:v>43930</c:v>
                </c:pt>
                <c:pt idx="25">
                  <c:v>43931</c:v>
                </c:pt>
                <c:pt idx="26">
                  <c:v>43932</c:v>
                </c:pt>
                <c:pt idx="27">
                  <c:v>43933</c:v>
                </c:pt>
                <c:pt idx="28">
                  <c:v>43934</c:v>
                </c:pt>
                <c:pt idx="29">
                  <c:v>43935</c:v>
                </c:pt>
                <c:pt idx="30">
                  <c:v>43936</c:v>
                </c:pt>
                <c:pt idx="31">
                  <c:v>43937</c:v>
                </c:pt>
                <c:pt idx="32">
                  <c:v>43938</c:v>
                </c:pt>
                <c:pt idx="33">
                  <c:v>43939</c:v>
                </c:pt>
                <c:pt idx="34">
                  <c:v>43940</c:v>
                </c:pt>
                <c:pt idx="35">
                  <c:v>43941</c:v>
                </c:pt>
                <c:pt idx="36">
                  <c:v>43942</c:v>
                </c:pt>
                <c:pt idx="37">
                  <c:v>43943</c:v>
                </c:pt>
                <c:pt idx="38">
                  <c:v>43944</c:v>
                </c:pt>
                <c:pt idx="39">
                  <c:v>43945</c:v>
                </c:pt>
                <c:pt idx="40">
                  <c:v>43946</c:v>
                </c:pt>
                <c:pt idx="41">
                  <c:v>43947</c:v>
                </c:pt>
                <c:pt idx="42">
                  <c:v>43948</c:v>
                </c:pt>
                <c:pt idx="43">
                  <c:v>43949</c:v>
                </c:pt>
                <c:pt idx="44">
                  <c:v>43950</c:v>
                </c:pt>
                <c:pt idx="45">
                  <c:v>43951</c:v>
                </c:pt>
                <c:pt idx="46">
                  <c:v>43952</c:v>
                </c:pt>
                <c:pt idx="47">
                  <c:v>43953</c:v>
                </c:pt>
                <c:pt idx="48">
                  <c:v>43954</c:v>
                </c:pt>
                <c:pt idx="49">
                  <c:v>43955</c:v>
                </c:pt>
                <c:pt idx="50">
                  <c:v>43956</c:v>
                </c:pt>
                <c:pt idx="51">
                  <c:v>43957</c:v>
                </c:pt>
                <c:pt idx="52">
                  <c:v>43958</c:v>
                </c:pt>
                <c:pt idx="53">
                  <c:v>43959</c:v>
                </c:pt>
                <c:pt idx="54">
                  <c:v>43960</c:v>
                </c:pt>
                <c:pt idx="55">
                  <c:v>43961</c:v>
                </c:pt>
                <c:pt idx="56">
                  <c:v>43962</c:v>
                </c:pt>
                <c:pt idx="57">
                  <c:v>43963</c:v>
                </c:pt>
                <c:pt idx="58">
                  <c:v>43964</c:v>
                </c:pt>
                <c:pt idx="59">
                  <c:v>43965</c:v>
                </c:pt>
                <c:pt idx="60">
                  <c:v>43966</c:v>
                </c:pt>
                <c:pt idx="61">
                  <c:v>43967</c:v>
                </c:pt>
                <c:pt idx="62">
                  <c:v>43968</c:v>
                </c:pt>
                <c:pt idx="63">
                  <c:v>43969</c:v>
                </c:pt>
                <c:pt idx="64">
                  <c:v>43970</c:v>
                </c:pt>
                <c:pt idx="65">
                  <c:v>43971</c:v>
                </c:pt>
                <c:pt idx="66">
                  <c:v>43972</c:v>
                </c:pt>
                <c:pt idx="67">
                  <c:v>43973</c:v>
                </c:pt>
                <c:pt idx="68">
                  <c:v>43974</c:v>
                </c:pt>
                <c:pt idx="69">
                  <c:v>43975</c:v>
                </c:pt>
                <c:pt idx="70">
                  <c:v>43976</c:v>
                </c:pt>
                <c:pt idx="71">
                  <c:v>43977</c:v>
                </c:pt>
                <c:pt idx="72">
                  <c:v>43978</c:v>
                </c:pt>
                <c:pt idx="73">
                  <c:v>43979</c:v>
                </c:pt>
                <c:pt idx="74">
                  <c:v>43980</c:v>
                </c:pt>
                <c:pt idx="75">
                  <c:v>43981</c:v>
                </c:pt>
                <c:pt idx="76">
                  <c:v>43982</c:v>
                </c:pt>
                <c:pt idx="77">
                  <c:v>43983</c:v>
                </c:pt>
                <c:pt idx="78">
                  <c:v>43984</c:v>
                </c:pt>
                <c:pt idx="79">
                  <c:v>43985</c:v>
                </c:pt>
                <c:pt idx="80">
                  <c:v>43986</c:v>
                </c:pt>
                <c:pt idx="81">
                  <c:v>43987</c:v>
                </c:pt>
                <c:pt idx="82">
                  <c:v>43988</c:v>
                </c:pt>
                <c:pt idx="83">
                  <c:v>43989</c:v>
                </c:pt>
                <c:pt idx="84">
                  <c:v>43990</c:v>
                </c:pt>
                <c:pt idx="85">
                  <c:v>43991</c:v>
                </c:pt>
                <c:pt idx="86">
                  <c:v>43992</c:v>
                </c:pt>
                <c:pt idx="87">
                  <c:v>43993</c:v>
                </c:pt>
                <c:pt idx="88">
                  <c:v>43994</c:v>
                </c:pt>
                <c:pt idx="89">
                  <c:v>43995</c:v>
                </c:pt>
                <c:pt idx="90">
                  <c:v>43996</c:v>
                </c:pt>
                <c:pt idx="91">
                  <c:v>43997</c:v>
                </c:pt>
                <c:pt idx="92">
                  <c:v>43998</c:v>
                </c:pt>
                <c:pt idx="93">
                  <c:v>43999</c:v>
                </c:pt>
                <c:pt idx="94">
                  <c:v>44000</c:v>
                </c:pt>
                <c:pt idx="95">
                  <c:v>44001</c:v>
                </c:pt>
                <c:pt idx="96">
                  <c:v>44002</c:v>
                </c:pt>
                <c:pt idx="97">
                  <c:v>44003</c:v>
                </c:pt>
                <c:pt idx="98">
                  <c:v>44004</c:v>
                </c:pt>
                <c:pt idx="99">
                  <c:v>44005</c:v>
                </c:pt>
                <c:pt idx="100">
                  <c:v>44006</c:v>
                </c:pt>
                <c:pt idx="101">
                  <c:v>44007</c:v>
                </c:pt>
                <c:pt idx="102">
                  <c:v>44008</c:v>
                </c:pt>
                <c:pt idx="103">
                  <c:v>44009</c:v>
                </c:pt>
                <c:pt idx="104">
                  <c:v>44010</c:v>
                </c:pt>
                <c:pt idx="105">
                  <c:v>44011</c:v>
                </c:pt>
                <c:pt idx="106">
                  <c:v>44012</c:v>
                </c:pt>
                <c:pt idx="107">
                  <c:v>44013</c:v>
                </c:pt>
                <c:pt idx="108">
                  <c:v>44014</c:v>
                </c:pt>
                <c:pt idx="109">
                  <c:v>44015</c:v>
                </c:pt>
                <c:pt idx="110">
                  <c:v>44016</c:v>
                </c:pt>
                <c:pt idx="111">
                  <c:v>44017</c:v>
                </c:pt>
                <c:pt idx="112">
                  <c:v>44018</c:v>
                </c:pt>
                <c:pt idx="113">
                  <c:v>44019</c:v>
                </c:pt>
                <c:pt idx="114">
                  <c:v>44020</c:v>
                </c:pt>
                <c:pt idx="115">
                  <c:v>44021</c:v>
                </c:pt>
                <c:pt idx="116">
                  <c:v>44022</c:v>
                </c:pt>
                <c:pt idx="117">
                  <c:v>44023</c:v>
                </c:pt>
                <c:pt idx="118">
                  <c:v>44024</c:v>
                </c:pt>
                <c:pt idx="119">
                  <c:v>44025</c:v>
                </c:pt>
                <c:pt idx="120">
                  <c:v>44026</c:v>
                </c:pt>
                <c:pt idx="121">
                  <c:v>44027</c:v>
                </c:pt>
              </c:numCache>
            </c:numRef>
          </c:xVal>
          <c:yVal>
            <c:numRef>
              <c:f>'Исходные данные'!$H$16:$H$137</c:f>
              <c:numCache>
                <c:formatCode>General</c:formatCode>
                <c:ptCount val="122"/>
                <c:pt idx="0">
                  <c:v>11.285714285714286</c:v>
                </c:pt>
                <c:pt idx="1">
                  <c:v>15.285714285714286</c:v>
                </c:pt>
                <c:pt idx="2">
                  <c:v>14.857142857142858</c:v>
                </c:pt>
                <c:pt idx="3">
                  <c:v>22.571428571428573</c:v>
                </c:pt>
                <c:pt idx="4">
                  <c:v>29.857142857142858</c:v>
                </c:pt>
                <c:pt idx="5">
                  <c:v>33.428571428571431</c:v>
                </c:pt>
                <c:pt idx="6">
                  <c:v>46.285714285714285</c:v>
                </c:pt>
                <c:pt idx="7">
                  <c:v>64</c:v>
                </c:pt>
                <c:pt idx="8">
                  <c:v>81.714285714285708</c:v>
                </c:pt>
                <c:pt idx="9">
                  <c:v>97.142857142857139</c:v>
                </c:pt>
                <c:pt idx="10">
                  <c:v>117.57142857142857</c:v>
                </c:pt>
                <c:pt idx="11">
                  <c:v>137.71428571428572</c:v>
                </c:pt>
                <c:pt idx="12">
                  <c:v>189</c:v>
                </c:pt>
                <c:pt idx="13">
                  <c:v>210</c:v>
                </c:pt>
                <c:pt idx="14">
                  <c:v>275.57142857142856</c:v>
                </c:pt>
                <c:pt idx="15">
                  <c:v>317.14285714285717</c:v>
                </c:pt>
                <c:pt idx="16">
                  <c:v>362.85714285714283</c:v>
                </c:pt>
                <c:pt idx="17">
                  <c:v>411.28571428571428</c:v>
                </c:pt>
                <c:pt idx="18">
                  <c:v>465.42857142857144</c:v>
                </c:pt>
                <c:pt idx="19">
                  <c:v>509.71428571428572</c:v>
                </c:pt>
                <c:pt idx="20">
                  <c:v>565.85714285714289</c:v>
                </c:pt>
                <c:pt idx="21">
                  <c:v>603.28571428571433</c:v>
                </c:pt>
                <c:pt idx="22">
                  <c:v>699.85714285714289</c:v>
                </c:pt>
                <c:pt idx="23">
                  <c:v>785</c:v>
                </c:pt>
                <c:pt idx="24">
                  <c:v>895</c:v>
                </c:pt>
                <c:pt idx="25">
                  <c:v>1004.1428571428571</c:v>
                </c:pt>
                <c:pt idx="26">
                  <c:v>1117.2857142857142</c:v>
                </c:pt>
                <c:pt idx="27">
                  <c:v>1276.4285714285713</c:v>
                </c:pt>
                <c:pt idx="28">
                  <c:v>1349.7142857142858</c:v>
                </c:pt>
                <c:pt idx="29">
                  <c:v>1469</c:v>
                </c:pt>
                <c:pt idx="30">
                  <c:v>1700.2857142857142</c:v>
                </c:pt>
                <c:pt idx="31">
                  <c:v>2023.7142857142858</c:v>
                </c:pt>
                <c:pt idx="32">
                  <c:v>2119.5714285714284</c:v>
                </c:pt>
                <c:pt idx="33">
                  <c:v>2347.2857142857142</c:v>
                </c:pt>
                <c:pt idx="34">
                  <c:v>2457.8571428571427</c:v>
                </c:pt>
                <c:pt idx="35">
                  <c:v>2542</c:v>
                </c:pt>
                <c:pt idx="36">
                  <c:v>2684.5714285714284</c:v>
                </c:pt>
                <c:pt idx="37">
                  <c:v>2679.2857142857142</c:v>
                </c:pt>
                <c:pt idx="38">
                  <c:v>2593.7142857142858</c:v>
                </c:pt>
                <c:pt idx="39">
                  <c:v>2714.4285714285716</c:v>
                </c:pt>
                <c:pt idx="40">
                  <c:v>2713.2857142857142</c:v>
                </c:pt>
                <c:pt idx="41">
                  <c:v>2666.4285714285716</c:v>
                </c:pt>
                <c:pt idx="42">
                  <c:v>2828.4285714285716</c:v>
                </c:pt>
                <c:pt idx="43">
                  <c:v>2914.7142857142858</c:v>
                </c:pt>
                <c:pt idx="44">
                  <c:v>3307</c:v>
                </c:pt>
                <c:pt idx="45">
                  <c:v>3732.2857142857142</c:v>
                </c:pt>
                <c:pt idx="46">
                  <c:v>4150</c:v>
                </c:pt>
                <c:pt idx="47">
                  <c:v>4527</c:v>
                </c:pt>
                <c:pt idx="48">
                  <c:v>5046.7142857142853</c:v>
                </c:pt>
                <c:pt idx="49">
                  <c:v>5562.4285714285716</c:v>
                </c:pt>
                <c:pt idx="50">
                  <c:v>5888.8571428571431</c:v>
                </c:pt>
                <c:pt idx="51">
                  <c:v>5933</c:v>
                </c:pt>
                <c:pt idx="52">
                  <c:v>5876.2857142857147</c:v>
                </c:pt>
                <c:pt idx="53">
                  <c:v>5929.7142857142853</c:v>
                </c:pt>
                <c:pt idx="54">
                  <c:v>5883.7142857142853</c:v>
                </c:pt>
                <c:pt idx="55">
                  <c:v>5718.7142857142853</c:v>
                </c:pt>
                <c:pt idx="56">
                  <c:v>5434.2857142857147</c:v>
                </c:pt>
                <c:pt idx="57">
                  <c:v>5277.4285714285716</c:v>
                </c:pt>
                <c:pt idx="58">
                  <c:v>4968.5714285714284</c:v>
                </c:pt>
                <c:pt idx="59">
                  <c:v>4726.2857142857147</c:v>
                </c:pt>
                <c:pt idx="60">
                  <c:v>4307.5714285714284</c:v>
                </c:pt>
                <c:pt idx="61">
                  <c:v>4043.7142857142858</c:v>
                </c:pt>
                <c:pt idx="62">
                  <c:v>3757.4285714285716</c:v>
                </c:pt>
                <c:pt idx="63">
                  <c:v>3500.4285714285716</c:v>
                </c:pt>
                <c:pt idx="64">
                  <c:v>3249</c:v>
                </c:pt>
                <c:pt idx="65">
                  <c:v>3204</c:v>
                </c:pt>
                <c:pt idx="66">
                  <c:v>3012.7142857142858</c:v>
                </c:pt>
                <c:pt idx="67">
                  <c:v>2915.8571428571427</c:v>
                </c:pt>
                <c:pt idx="68">
                  <c:v>2813.7142857142858</c:v>
                </c:pt>
                <c:pt idx="69">
                  <c:v>2733.8571428571427</c:v>
                </c:pt>
                <c:pt idx="70">
                  <c:v>2611.1428571428573</c:v>
                </c:pt>
                <c:pt idx="71">
                  <c:v>2517.4285714285716</c:v>
                </c:pt>
                <c:pt idx="72">
                  <c:v>2399.8571428571427</c:v>
                </c:pt>
                <c:pt idx="73">
                  <c:v>2411.1428571428573</c:v>
                </c:pt>
                <c:pt idx="74">
                  <c:v>2373.5714285714284</c:v>
                </c:pt>
                <c:pt idx="75">
                  <c:v>2295.8571428571427</c:v>
                </c:pt>
                <c:pt idx="76">
                  <c:v>2253.2857142857142</c:v>
                </c:pt>
                <c:pt idx="77">
                  <c:v>2245.2857142857142</c:v>
                </c:pt>
                <c:pt idx="78">
                  <c:v>2177.1428571428573</c:v>
                </c:pt>
                <c:pt idx="79">
                  <c:v>2123.5714285714284</c:v>
                </c:pt>
                <c:pt idx="80">
                  <c:v>2032.2857142857142</c:v>
                </c:pt>
                <c:pt idx="81">
                  <c:v>1990</c:v>
                </c:pt>
                <c:pt idx="82">
                  <c:v>1888</c:v>
                </c:pt>
                <c:pt idx="83">
                  <c:v>1795.5714285714287</c:v>
                </c:pt>
                <c:pt idx="84">
                  <c:v>1715.2857142857142</c:v>
                </c:pt>
                <c:pt idx="85">
                  <c:v>1695.1428571428571</c:v>
                </c:pt>
                <c:pt idx="86">
                  <c:v>1623.8571428571429</c:v>
                </c:pt>
                <c:pt idx="87">
                  <c:v>1555.4285714285713</c:v>
                </c:pt>
                <c:pt idx="88">
                  <c:v>1463.7142857142858</c:v>
                </c:pt>
                <c:pt idx="89">
                  <c:v>1441.4285714285713</c:v>
                </c:pt>
                <c:pt idx="90">
                  <c:v>1422.8571428571429</c:v>
                </c:pt>
                <c:pt idx="91">
                  <c:v>1366.2857142857142</c:v>
                </c:pt>
                <c:pt idx="92">
                  <c:v>1283.7142857142858</c:v>
                </c:pt>
                <c:pt idx="93">
                  <c:v>1221.4285714285713</c:v>
                </c:pt>
                <c:pt idx="94">
                  <c:v>1148.7142857142858</c:v>
                </c:pt>
                <c:pt idx="95">
                  <c:v>1107.1428571428571</c:v>
                </c:pt>
                <c:pt idx="96">
                  <c:v>1059.2857142857142</c:v>
                </c:pt>
                <c:pt idx="97">
                  <c:v>1023</c:v>
                </c:pt>
                <c:pt idx="98">
                  <c:v>1000.8571428571429</c:v>
                </c:pt>
                <c:pt idx="99">
                  <c:v>954.71428571428567</c:v>
                </c:pt>
                <c:pt idx="100">
                  <c:v>910.85714285714289</c:v>
                </c:pt>
                <c:pt idx="101">
                  <c:v>875</c:v>
                </c:pt>
                <c:pt idx="102">
                  <c:v>834.14285714285711</c:v>
                </c:pt>
                <c:pt idx="103">
                  <c:v>786.14285714285711</c:v>
                </c:pt>
                <c:pt idx="104">
                  <c:v>757.57142857142856</c:v>
                </c:pt>
                <c:pt idx="105">
                  <c:v>725.71428571428567</c:v>
                </c:pt>
                <c:pt idx="106">
                  <c:v>703.71428571428567</c:v>
                </c:pt>
                <c:pt idx="107">
                  <c:v>693.71428571428567</c:v>
                </c:pt>
                <c:pt idx="108">
                  <c:v>684.14285714285711</c:v>
                </c:pt>
                <c:pt idx="109">
                  <c:v>670.28571428571433</c:v>
                </c:pt>
                <c:pt idx="110">
                  <c:v>653.71428571428567</c:v>
                </c:pt>
                <c:pt idx="111">
                  <c:v>655.14285714285711</c:v>
                </c:pt>
                <c:pt idx="112">
                  <c:v>641.71428571428567</c:v>
                </c:pt>
                <c:pt idx="113">
                  <c:v>638.57142857142856</c:v>
                </c:pt>
                <c:pt idx="114">
                  <c:v>638.28571428571433</c:v>
                </c:pt>
                <c:pt idx="115">
                  <c:v>642.42857142857144</c:v>
                </c:pt>
                <c:pt idx="116">
                  <c:v>640.57142857142856</c:v>
                </c:pt>
                <c:pt idx="117">
                  <c:v>638.28571428571433</c:v>
                </c:pt>
                <c:pt idx="118">
                  <c:v>639.28571428571433</c:v>
                </c:pt>
                <c:pt idx="119">
                  <c:v>634</c:v>
                </c:pt>
                <c:pt idx="120">
                  <c:v>625.14285714285711</c:v>
                </c:pt>
                <c:pt idx="121">
                  <c:v>610.85714285714289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33-4BF5-81AD-A7202A31C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289408"/>
        <c:axId val="124290944"/>
      </c:scatterChart>
      <c:valAx>
        <c:axId val="124289408"/>
        <c:scaling>
          <c:orientation val="minMax"/>
          <c:max val="44035"/>
          <c:min val="43905"/>
        </c:scaling>
        <c:delete val="0"/>
        <c:axPos val="b"/>
        <c:numFmt formatCode="dd/mm/yy;@" sourceLinked="0"/>
        <c:majorTickMark val="out"/>
        <c:minorTickMark val="none"/>
        <c:tickLblPos val="nextTo"/>
        <c:crossAx val="124290944"/>
        <c:crosses val="autoZero"/>
        <c:crossBetween val="midCat"/>
        <c:majorUnit val="30.6"/>
      </c:valAx>
      <c:valAx>
        <c:axId val="124290944"/>
        <c:scaling>
          <c:orientation val="minMax"/>
          <c:max val="7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28940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31136143790849674"/>
          <c:y val="0.91657739910585567"/>
          <c:w val="0.54977810457516341"/>
          <c:h val="7.9051014689906524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Результаты моделирования: изменение состава популяции (здоровые, больные, переболевшие)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'SIR-1'!$B$1</c:f>
              <c:strCache>
                <c:ptCount val="1"/>
                <c:pt idx="0">
                  <c:v>S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'SIR-1'!$A$2:$A$152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'SIR-1'!$B$2:$B$152</c:f>
              <c:numCache>
                <c:formatCode>General</c:formatCode>
                <c:ptCount val="151"/>
                <c:pt idx="0">
                  <c:v>1627102.7531877027</c:v>
                </c:pt>
                <c:pt idx="1">
                  <c:v>1626947.1547506081</c:v>
                </c:pt>
                <c:pt idx="2">
                  <c:v>1626775.2898853139</c:v>
                </c:pt>
                <c:pt idx="3">
                  <c:v>1626585.4628123352</c:v>
                </c:pt>
                <c:pt idx="4">
                  <c:v>1626375.8020083574</c:v>
                </c:pt>
                <c:pt idx="5">
                  <c:v>1626144.2422222791</c:v>
                </c:pt>
                <c:pt idx="6">
                  <c:v>1625888.5047015843</c:v>
                </c:pt>
                <c:pt idx="7">
                  <c:v>1625606.0754621932</c:v>
                </c:pt>
                <c:pt idx="8">
                  <c:v>1625294.1814219316</c:v>
                </c:pt>
                <c:pt idx="9">
                  <c:v>1624949.7642043426</c:v>
                </c:pt>
                <c:pt idx="10">
                  <c:v>1624569.4514058938</c:v>
                </c:pt>
                <c:pt idx="11">
                  <c:v>1624149.5251059292</c:v>
                </c:pt>
                <c:pt idx="12">
                  <c:v>1623685.8873852573</c:v>
                </c:pt>
                <c:pt idx="13">
                  <c:v>1623174.0226064257</c:v>
                </c:pt>
                <c:pt idx="14">
                  <c:v>1622608.9561969901</c:v>
                </c:pt>
                <c:pt idx="15">
                  <c:v>1621985.2096670414</c:v>
                </c:pt>
                <c:pt idx="16">
                  <c:v>1621296.7515846742</c:v>
                </c:pt>
                <c:pt idx="17">
                  <c:v>1620536.944228915</c:v>
                </c:pt>
                <c:pt idx="18">
                  <c:v>1619698.4856400455</c:v>
                </c:pt>
                <c:pt idx="19">
                  <c:v>1618773.3467936991</c:v>
                </c:pt>
                <c:pt idx="20">
                  <c:v>1617752.7036393352</c:v>
                </c:pt>
                <c:pt idx="21">
                  <c:v>1616626.8637678025</c:v>
                </c:pt>
                <c:pt idx="22">
                  <c:v>1615385.1875092587</c:v>
                </c:pt>
                <c:pt idx="23">
                  <c:v>1614016.0033147214</c:v>
                </c:pt>
                <c:pt idx="24">
                  <c:v>1612506.5173455635</c:v>
                </c:pt>
                <c:pt idx="25">
                  <c:v>1610842.7172895342</c:v>
                </c:pt>
                <c:pt idx="26">
                  <c:v>1609009.2705442074</c:v>
                </c:pt>
                <c:pt idx="27">
                  <c:v>1606989.4170647396</c:v>
                </c:pt>
                <c:pt idx="28">
                  <c:v>1604764.8573687181</c:v>
                </c:pt>
                <c:pt idx="29">
                  <c:v>1602315.6364337788</c:v>
                </c:pt>
                <c:pt idx="30">
                  <c:v>1599620.0245212303</c:v>
                </c:pt>
                <c:pt idx="31">
                  <c:v>1596654.3963194019</c:v>
                </c:pt>
                <c:pt idx="32">
                  <c:v>1593393.1102323644</c:v>
                </c:pt>
                <c:pt idx="33">
                  <c:v>1589808.3901515196</c:v>
                </c:pt>
                <c:pt idx="34">
                  <c:v>1585870.2126472001</c:v>
                </c:pt>
                <c:pt idx="35">
                  <c:v>1581546.2032113099</c:v>
                </c:pt>
                <c:pt idx="36">
                  <c:v>1576801.5459742451</c:v>
                </c:pt>
                <c:pt idx="37">
                  <c:v>1571598.9122100803</c:v>
                </c:pt>
                <c:pt idx="38">
                  <c:v>1565898.4139279255</c:v>
                </c:pt>
                <c:pt idx="39">
                  <c:v>1559657.5899112984</c:v>
                </c:pt>
                <c:pt idx="40">
                  <c:v>1552831.4326877045</c:v>
                </c:pt>
                <c:pt idx="41">
                  <c:v>1545372.4660502193</c:v>
                </c:pt>
                <c:pt idx="42">
                  <c:v>1537230.8838576584</c:v>
                </c:pt>
                <c:pt idx="43">
                  <c:v>1528354.7618353548</c:v>
                </c:pt>
                <c:pt idx="44">
                  <c:v>1518690.354886323</c:v>
                </c:pt>
                <c:pt idx="45">
                  <c:v>1508182.4928779625</c:v>
                </c:pt>
                <c:pt idx="46">
                  <c:v>1496775.0878402421</c:v>
                </c:pt>
                <c:pt idx="47">
                  <c:v>1484411.7648189988</c:v>
                </c:pt>
                <c:pt idx="48">
                  <c:v>1471036.6270727937</c:v>
                </c:pt>
                <c:pt idx="49">
                  <c:v>1456595.1636722879</c:v>
                </c:pt>
                <c:pt idx="50">
                  <c:v>1441035.3036506618</c:v>
                </c:pt>
                <c:pt idx="51">
                  <c:v>1424308.6154837999</c:v>
                </c:pt>
                <c:pt idx="52">
                  <c:v>1406371.6437314111</c:v>
                </c:pt>
                <c:pt idx="53">
                  <c:v>1387187.3661258016</c:v>
                </c:pt>
                <c:pt idx="54">
                  <c:v>1366726.7443782408</c:v>
                </c:pt>
                <c:pt idx="55">
                  <c:v>1344970.3307975489</c:v>
                </c:pt>
                <c:pt idx="56">
                  <c:v>1321909.8810240638</c:v>
                </c:pt>
                <c:pt idx="57">
                  <c:v>1297549.9115690915</c:v>
                </c:pt>
                <c:pt idx="58">
                  <c:v>1271909.1304586325</c:v>
                </c:pt>
                <c:pt idx="59">
                  <c:v>1245021.6613600478</c:v>
                </c:pt>
                <c:pt idx="60">
                  <c:v>1216937.977485975</c:v>
                </c:pt>
                <c:pt idx="61">
                  <c:v>1187725.4626578514</c:v>
                </c:pt>
                <c:pt idx="62">
                  <c:v>1157468.524291195</c:v>
                </c:pt>
                <c:pt idx="63">
                  <c:v>1126268.1974215319</c:v>
                </c:pt>
                <c:pt idx="64">
                  <c:v>1094241.2002617924</c:v>
                </c:pt>
                <c:pt idx="65">
                  <c:v>1061518.4293945883</c:v>
                </c:pt>
                <c:pt idx="66">
                  <c:v>1028242.9148958926</c:v>
                </c:pt>
                <c:pt idx="67">
                  <c:v>994567.28997438354</c:v>
                </c:pt>
                <c:pt idx="68">
                  <c:v>960650.86299390625</c:v>
                </c:pt>
                <c:pt idx="69">
                  <c:v>926656.40866750327</c:v>
                </c:pt>
                <c:pt idx="70">
                  <c:v>892746.81660650729</c:v>
                </c:pt>
                <c:pt idx="71">
                  <c:v>859081.74678169889</c:v>
                </c:pt>
                <c:pt idx="72">
                  <c:v>825814.44138302957</c:v>
                </c:pt>
                <c:pt idx="73">
                  <c:v>793088.83095012384</c:v>
                </c:pt>
                <c:pt idx="74">
                  <c:v>761037.05074741947</c:v>
                </c:pt>
                <c:pt idx="75">
                  <c:v>729777.45360598515</c:v>
                </c:pt>
                <c:pt idx="76">
                  <c:v>699413.17107347259</c:v>
                </c:pt>
                <c:pt idx="77">
                  <c:v>670031.23923570907</c:v>
                </c:pt>
                <c:pt idx="78">
                  <c:v>641702.27233580605</c:v>
                </c:pt>
                <c:pt idx="79">
                  <c:v>614480.63904264988</c:v>
                </c:pt>
                <c:pt idx="80">
                  <c:v>588405.07474442897</c:v>
                </c:pt>
                <c:pt idx="81">
                  <c:v>563499.64940853138</c:v>
                </c:pt>
                <c:pt idx="82">
                  <c:v>539775.00427222054</c:v>
                </c:pt>
                <c:pt idx="83">
                  <c:v>517229.77107922389</c:v>
                </c:pt>
                <c:pt idx="84">
                  <c:v>495852.09343058377</c:v>
                </c:pt>
                <c:pt idx="85">
                  <c:v>475621.17951454187</c:v>
                </c:pt>
                <c:pt idx="86">
                  <c:v>456508.82745595439</c:v>
                </c:pt>
                <c:pt idx="87">
                  <c:v>438480.87738351698</c:v>
                </c:pt>
                <c:pt idx="88">
                  <c:v>421498.55692656816</c:v>
                </c:pt>
                <c:pt idx="89">
                  <c:v>405519.69840882439</c:v>
                </c:pt>
                <c:pt idx="90">
                  <c:v>390499.81599590532</c:v>
                </c:pt>
                <c:pt idx="91">
                  <c:v>376393.03923424718</c:v>
                </c:pt>
                <c:pt idx="92">
                  <c:v>363152.90575698705</c:v>
                </c:pt>
                <c:pt idx="93">
                  <c:v>350733.02054146747</c:v>
                </c:pt>
                <c:pt idx="94">
                  <c:v>339087.59218867484</c:v>
                </c:pt>
                <c:pt idx="95">
                  <c:v>328171.85850783612</c:v>
                </c:pt>
                <c:pt idx="96">
                  <c:v>317942.41449030768</c:v>
                </c:pt>
                <c:pt idx="97">
                  <c:v>308357.455792744</c:v>
                </c:pt>
                <c:pt idx="98">
                  <c:v>299376.95033918432</c:v>
                </c:pt>
                <c:pt idx="99">
                  <c:v>290962.74977909686</c:v>
                </c:pt>
                <c:pt idx="100">
                  <c:v>283078.65145120997</c:v>
                </c:pt>
                <c:pt idx="101">
                  <c:v>275690.42031450063</c:v>
                </c:pt>
                <c:pt idx="102">
                  <c:v>268765.77910113358</c:v>
                </c:pt>
                <c:pt idx="103">
                  <c:v>262274.37377921882</c:v>
                </c:pt>
                <c:pt idx="104">
                  <c:v>256187.72032340983</c:v>
                </c:pt>
                <c:pt idx="105">
                  <c:v>250479.13780032253</c:v>
                </c:pt>
                <c:pt idx="106">
                  <c:v>245123.67189359447</c:v>
                </c:pt>
                <c:pt idx="107">
                  <c:v>240098.01222193675</c:v>
                </c:pt>
                <c:pt idx="108">
                  <c:v>235380.40613898871</c:v>
                </c:pt>
                <c:pt idx="109">
                  <c:v>230950.57113890181</c:v>
                </c:pt>
                <c:pt idx="110">
                  <c:v>226789.60751712875</c:v>
                </c:pt>
                <c:pt idx="111">
                  <c:v>222879.91254181045</c:v>
                </c:pt>
                <c:pt idx="112">
                  <c:v>219205.09706728364</c:v>
                </c:pt>
                <c:pt idx="113">
                  <c:v>215749.90525784105</c:v>
                </c:pt>
                <c:pt idx="114">
                  <c:v>212500.13787794535</c:v>
                </c:pt>
                <c:pt idx="115">
                  <c:v>209442.57943648452</c:v>
                </c:pt>
                <c:pt idx="116">
                  <c:v>206564.92934015309</c:v>
                </c:pt>
                <c:pt idx="117">
                  <c:v>203855.73710837233</c:v>
                </c:pt>
                <c:pt idx="118">
                  <c:v>201304.34162392648</c:v>
                </c:pt>
                <c:pt idx="119">
                  <c:v>198900.81433510367</c:v>
                </c:pt>
                <c:pt idx="120">
                  <c:v>196635.90628272653</c:v>
                </c:pt>
                <c:pt idx="121">
                  <c:v>194500.99879581734</c:v>
                </c:pt>
                <c:pt idx="122">
                  <c:v>192488.05768009383</c:v>
                </c:pt>
                <c:pt idx="123">
                  <c:v>190589.59071184267</c:v>
                </c:pt>
                <c:pt idx="124">
                  <c:v>188798.6082441755</c:v>
                </c:pt>
                <c:pt idx="125">
                  <c:v>187108.58673178346</c:v>
                </c:pt>
                <c:pt idx="126">
                  <c:v>185513.43498290319</c:v>
                </c:pt>
                <c:pt idx="127">
                  <c:v>184007.46295234977</c:v>
                </c:pt>
                <c:pt idx="128">
                  <c:v>182585.35289642232</c:v>
                </c:pt>
                <c:pt idx="129">
                  <c:v>181242.13271865551</c:v>
                </c:pt>
                <c:pt idx="130">
                  <c:v>179973.15134432315</c:v>
                </c:pt>
                <c:pt idx="131">
                  <c:v>178774.05597094211</c:v>
                </c:pt>
                <c:pt idx="132">
                  <c:v>177640.77105151038</c:v>
                </c:pt>
                <c:pt idx="133">
                  <c:v>176569.4788766389</c:v>
                </c:pt>
                <c:pt idx="134">
                  <c:v>175556.6016309546</c:v>
                </c:pt>
                <c:pt idx="135">
                  <c:v>174598.78480805864</c:v>
                </c:pt>
                <c:pt idx="136">
                  <c:v>173692.8818768429</c:v>
                </c:pt>
                <c:pt idx="137">
                  <c:v>172835.94010005528</c:v>
                </c:pt>
                <c:pt idx="138">
                  <c:v>172025.18741363281</c:v>
                </c:pt>
                <c:pt idx="139">
                  <c:v>171258.02028247897</c:v>
                </c:pt>
                <c:pt idx="140">
                  <c:v>170531.99245504732</c:v>
                </c:pt>
                <c:pt idx="141">
                  <c:v>169844.80454531754</c:v>
                </c:pt>
                <c:pt idx="142">
                  <c:v>169194.29437652428</c:v>
                </c:pt>
                <c:pt idx="143">
                  <c:v>168578.42802634413</c:v>
                </c:pt>
                <c:pt idx="144">
                  <c:v>167995.29151818095</c:v>
                </c:pt>
                <c:pt idx="145">
                  <c:v>167443.08310773975</c:v>
                </c:pt>
                <c:pt idx="146">
                  <c:v>166920.10611826571</c:v>
                </c:pt>
                <c:pt idx="147">
                  <c:v>166424.76228167352</c:v>
                </c:pt>
                <c:pt idx="148">
                  <c:v>165955.5455463242</c:v>
                </c:pt>
                <c:pt idx="149">
                  <c:v>165511.03631544826</c:v>
                </c:pt>
                <c:pt idx="150">
                  <c:v>165089.89608318315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6B-4804-B2CC-54A15DC855C7}"/>
            </c:ext>
          </c:extLst>
        </c:ser>
        <c:ser>
          <c:idx val="1"/>
          <c:order val="1"/>
          <c:tx>
            <c:strRef>
              <c:f>'SIR-1'!$D$1</c:f>
              <c:strCache>
                <c:ptCount val="1"/>
                <c:pt idx="0">
                  <c:v>R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'SIR-1'!$A$2:$A$152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'SIR-1'!$D$2:$D$152</c:f>
              <c:numCache>
                <c:formatCode>General</c:formatCode>
                <c:ptCount val="151"/>
                <c:pt idx="0">
                  <c:v>0</c:v>
                </c:pt>
                <c:pt idx="1">
                  <c:v>61.063961826852641</c:v>
                </c:pt>
                <c:pt idx="2">
                  <c:v>128.51806656949697</c:v>
                </c:pt>
                <c:pt idx="3">
                  <c:v>203.02991061816169</c:v>
                </c:pt>
                <c:pt idx="4">
                  <c:v>285.33659132449623</c:v>
                </c:pt>
                <c:pt idx="5">
                  <c:v>376.25188858384877</c:v>
                </c:pt>
                <c:pt idx="6">
                  <c:v>476.67417661377891</c:v>
                </c:pt>
                <c:pt idx="7">
                  <c:v>587.59513754496527</c:v>
                </c:pt>
                <c:pt idx="8">
                  <c:v>710.10935487808104</c:v>
                </c:pt>
                <c:pt idx="9">
                  <c:v>845.42487174190819</c:v>
                </c:pt>
                <c:pt idx="10">
                  <c:v>994.87480621142902</c:v>
                </c:pt>
                <c:pt idx="11">
                  <c:v>1159.9301236970314</c:v>
                </c:pt>
                <c:pt idx="12">
                  <c:v>1342.2136745706819</c:v>
                </c:pt>
                <c:pt idx="13">
                  <c:v>1543.5156137082301</c:v>
                </c:pt>
                <c:pt idx="14">
                  <c:v>1765.8103274326077</c:v>
                </c:pt>
                <c:pt idx="15">
                  <c:v>2011.2750023471244</c:v>
                </c:pt>
                <c:pt idx="16">
                  <c:v>2282.309979622486</c:v>
                </c:pt>
                <c:pt idx="17">
                  <c:v>2581.5610472747899</c:v>
                </c:pt>
                <c:pt idx="18">
                  <c:v>2911.9438316202422</c:v>
                </c:pt>
                <c:pt idx="19">
                  <c:v>3276.6704571280934</c:v>
                </c:pt>
                <c:pt idx="20">
                  <c:v>3679.278650950293</c:v>
                </c:pt>
                <c:pt idx="21">
                  <c:v>4123.6634740247628</c:v>
                </c:pt>
                <c:pt idx="22">
                  <c:v>4614.1118642582478</c:v>
                </c:pt>
                <c:pt idx="23">
                  <c:v>5155.3401781887123</c:v>
                </c:pt>
                <c:pt idx="24">
                  <c:v>5752.5349148455498</c:v>
                </c:pt>
                <c:pt idx="25">
                  <c:v>6411.3967982231661</c:v>
                </c:pt>
                <c:pt idx="26">
                  <c:v>7138.1883816027557</c:v>
                </c:pt>
                <c:pt idx="27">
                  <c:v>7939.7853163984837</c:v>
                </c:pt>
                <c:pt idx="28">
                  <c:v>8823.7313984921457</c:v>
                </c:pt>
                <c:pt idx="29">
                  <c:v>9798.2974640743232</c:v>
                </c:pt>
                <c:pt idx="30">
                  <c:v>10872.544152413177</c:v>
                </c:pt>
                <c:pt idx="31">
                  <c:v>12056.388481951759</c:v>
                </c:pt>
                <c:pt idx="32">
                  <c:v>13360.674095548264</c:v>
                </c:pt>
                <c:pt idx="33">
                  <c:v>14797.24491701361</c:v>
                </c:pt>
                <c:pt idx="34">
                  <c:v>16379.021820524842</c:v>
                </c:pt>
                <c:pt idx="35">
                  <c:v>18120.081742885875</c:v>
                </c:pt>
                <c:pt idx="36">
                  <c:v>20035.738461695888</c:v>
                </c:pt>
                <c:pt idx="37">
                  <c:v>22142.624016010661</c:v>
                </c:pt>
                <c:pt idx="38">
                  <c:v>24458.769456057362</c:v>
                </c:pt>
                <c:pt idx="39">
                  <c:v>27003.683271633668</c:v>
                </c:pt>
                <c:pt idx="40">
                  <c:v>29798.425462749874</c:v>
                </c:pt>
                <c:pt idx="41">
                  <c:v>32865.674780366251</c:v>
                </c:pt>
                <c:pt idx="42">
                  <c:v>36229.786181791183</c:v>
                </c:pt>
                <c:pt idx="43">
                  <c:v>39916.835020007587</c:v>
                </c:pt>
                <c:pt idx="44">
                  <c:v>43954.643929117905</c:v>
                </c:pt>
                <c:pt idx="45">
                  <c:v>48372.787795427648</c:v>
                </c:pt>
                <c:pt idx="46">
                  <c:v>53202.571638945657</c:v>
                </c:pt>
                <c:pt idx="47">
                  <c:v>58476.975705486715</c:v>
                </c:pt>
                <c:pt idx="48">
                  <c:v>64230.561627226452</c:v>
                </c:pt>
                <c:pt idx="49">
                  <c:v>70499.333202248017</c:v>
                </c:pt>
                <c:pt idx="50">
                  <c:v>77320.545234824094</c:v>
                </c:pt>
                <c:pt idx="51">
                  <c:v>84732.454041065997</c:v>
                </c:pt>
                <c:pt idx="52">
                  <c:v>92774.00373942552</c:v>
                </c:pt>
                <c:pt idx="53">
                  <c:v>101484.44339521337</c:v>
                </c:pt>
                <c:pt idx="54">
                  <c:v>110902.87155135171</c:v>
                </c:pt>
                <c:pt idx="55">
                  <c:v>121067.70671882865</c:v>
                </c:pt>
                <c:pt idx="56">
                  <c:v>132016.08505899776</c:v>
                </c:pt>
                <c:pt idx="57">
                  <c:v>143783.18976588116</c:v>
                </c:pt>
                <c:pt idx="58">
                  <c:v>156401.5204961983</c:v>
                </c:pt>
                <c:pt idx="59">
                  <c:v>169900.11547727961</c:v>
                </c:pt>
                <c:pt idx="60">
                  <c:v>184303.74345135223</c:v>
                </c:pt>
                <c:pt idx="61">
                  <c:v>199632.08711300304</c:v>
                </c:pt>
                <c:pt idx="62">
                  <c:v>215898.94381732779</c:v>
                </c:pt>
                <c:pt idx="63">
                  <c:v>233111.47267958999</c:v>
                </c:pt>
                <c:pt idx="64">
                  <c:v>251269.51933407981</c:v>
                </c:pt>
                <c:pt idx="65">
                  <c:v>270365.05017695297</c:v>
                </c:pt>
                <c:pt idx="66">
                  <c:v>290381.7265707659</c:v>
                </c:pt>
                <c:pt idx="67">
                  <c:v>311294.64605629339</c:v>
                </c:pt>
                <c:pt idx="68">
                  <c:v>333070.27209937171</c:v>
                </c:pt>
                <c:pt idx="69">
                  <c:v>355666.56650584296</c:v>
                </c:pt>
                <c:pt idx="70">
                  <c:v>379033.32978791918</c:v>
                </c:pt>
                <c:pt idx="71">
                  <c:v>403112.74506751524</c:v>
                </c:pt>
                <c:pt idx="72">
                  <c:v>427840.11129105906</c:v>
                </c:pt>
                <c:pt idx="73">
                  <c:v>453144.74238719762</c:v>
                </c:pt>
                <c:pt idx="74">
                  <c:v>478951.00125884125</c:v>
                </c:pt>
                <c:pt idx="75">
                  <c:v>505179.43176444259</c:v>
                </c:pt>
                <c:pt idx="76">
                  <c:v>531747.94850572769</c:v>
                </c:pt>
                <c:pt idx="77">
                  <c:v>558573.04345101863</c:v>
                </c:pt>
                <c:pt idx="78">
                  <c:v>585570.97008664266</c:v>
                </c:pt>
                <c:pt idx="79">
                  <c:v>612658.86958657182</c:v>
                </c:pt>
                <c:pt idx="80">
                  <c:v>639755.8089425849</c:v>
                </c:pt>
                <c:pt idx="81">
                  <c:v>666783.70753255533</c:v>
                </c:pt>
                <c:pt idx="82">
                  <c:v>693668.13563316129</c:v>
                </c:pt>
                <c:pt idx="83">
                  <c:v>720338.97536119155</c:v>
                </c:pt>
                <c:pt idx="84">
                  <c:v>746730.94100335496</c:v>
                </c:pt>
                <c:pt idx="85">
                  <c:v>772783.96133684856</c:v>
                </c:pt>
                <c:pt idx="86">
                  <c:v>798443.43114844931</c:v>
                </c:pt>
                <c:pt idx="87">
                  <c:v>823660.34264458052</c:v>
                </c:pt>
                <c:pt idx="88">
                  <c:v>848391.30982480559</c:v>
                </c:pt>
                <c:pt idx="89">
                  <c:v>872598.5002577065</c:v>
                </c:pt>
                <c:pt idx="90">
                  <c:v>896249.48919112771</c:v>
                </c:pt>
                <c:pt idx="91">
                  <c:v>919317.05071321304</c:v>
                </c:pt>
                <c:pt idx="92">
                  <c:v>941778.89992669737</c:v>
                </c:pt>
                <c:pt idx="93">
                  <c:v>963617.39896749181</c:v>
                </c:pt>
                <c:pt idx="94">
                  <c:v>984819.23833210231</c:v>
                </c:pt>
                <c:pt idx="95">
                  <c:v>1005375.1034957175</c:v>
                </c:pt>
                <c:pt idx="96">
                  <c:v>1025279.3352977731</c:v>
                </c:pt>
                <c:pt idx="97">
                  <c:v>1044529.5911143693</c:v>
                </c:pt>
                <c:pt idx="98">
                  <c:v>1063126.5124755797</c:v>
                </c:pt>
                <c:pt idx="99">
                  <c:v>1081073.40355087</c:v>
                </c:pt>
                <c:pt idx="100">
                  <c:v>1098375.9238334768</c:v>
                </c:pt>
                <c:pt idx="101">
                  <c:v>1115041.7974095626</c:v>
                </c:pt>
                <c:pt idx="102">
                  <c:v>1131080.5403971372</c:v>
                </c:pt>
                <c:pt idx="103">
                  <c:v>1146503.2074746129</c:v>
                </c:pt>
                <c:pt idx="104">
                  <c:v>1161322.1578775658</c:v>
                </c:pt>
                <c:pt idx="105">
                  <c:v>1175550.8408112451</c:v>
                </c:pt>
                <c:pt idx="106">
                  <c:v>1189203.5998914689</c:v>
                </c:pt>
                <c:pt idx="107">
                  <c:v>1202295.4959739055</c:v>
                </c:pt>
                <c:pt idx="108">
                  <c:v>1214842.1475483312</c:v>
                </c:pt>
                <c:pt idx="109">
                  <c:v>1226859.587748355</c:v>
                </c:pt>
                <c:pt idx="110">
                  <c:v>1238364.1369477264</c:v>
                </c:pt>
                <c:pt idx="111">
                  <c:v>1249372.2898723809</c:v>
                </c:pt>
                <c:pt idx="112">
                  <c:v>1259900.6161449114</c:v>
                </c:pt>
                <c:pt idx="113">
                  <c:v>1269965.6731884105</c:v>
                </c:pt>
                <c:pt idx="114">
                  <c:v>1279583.9304440001</c:v>
                </c:pt>
                <c:pt idx="115">
                  <c:v>1288771.7038962131</c:v>
                </c:pt>
                <c:pt idx="116">
                  <c:v>1297545.0999489396</c:v>
                </c:pt>
                <c:pt idx="117">
                  <c:v>1305919.9677488795</c:v>
                </c:pt>
                <c:pt idx="118">
                  <c:v>1313911.8591109375</c:v>
                </c:pt>
                <c:pt idx="119">
                  <c:v>1321535.995258908</c:v>
                </c:pt>
                <c:pt idx="120">
                  <c:v>1328807.2396536537</c:v>
                </c:pt>
                <c:pt idx="121">
                  <c:v>1335740.0762387442</c:v>
                </c:pt>
                <c:pt idx="122">
                  <c:v>1342348.5924893706</c:v>
                </c:pt>
                <c:pt idx="123">
                  <c:v>1348646.4667037544</c:v>
                </c:pt>
                <c:pt idx="124">
                  <c:v>1354646.9590268445</c:v>
                </c:pt>
                <c:pt idx="125">
                  <c:v>1360362.9057436315</c:v>
                </c:pt>
                <c:pt idx="126">
                  <c:v>1365806.7164237874</c:v>
                </c:pt>
                <c:pt idx="127">
                  <c:v>1370990.3735405437</c:v>
                </c:pt>
                <c:pt idx="128">
                  <c:v>1375925.4342247969</c:v>
                </c:pt>
                <c:pt idx="129">
                  <c:v>1380623.0338504517</c:v>
                </c:pt>
                <c:pt idx="130">
                  <c:v>1385093.8911791285</c:v>
                </c:pt>
                <c:pt idx="131">
                  <c:v>1389348.3148216929</c:v>
                </c:pt>
                <c:pt idx="132">
                  <c:v>1393396.2108007837</c:v>
                </c:pt>
                <c:pt idx="133">
                  <c:v>1397247.091022793</c:v>
                </c:pt>
                <c:pt idx="134">
                  <c:v>1400910.0824897429</c:v>
                </c:pt>
                <c:pt idx="135">
                  <c:v>1404393.9371013911</c:v>
                </c:pt>
                <c:pt idx="136">
                  <c:v>1407707.0419158346</c:v>
                </c:pt>
                <c:pt idx="137">
                  <c:v>1410857.4297530332</c:v>
                </c:pt>
                <c:pt idx="138">
                  <c:v>1413852.7900401852</c:v>
                </c:pt>
                <c:pt idx="139">
                  <c:v>1416700.4798109033</c:v>
                </c:pt>
                <c:pt idx="140">
                  <c:v>1419407.534781791</c:v>
                </c:pt>
                <c:pt idx="141">
                  <c:v>1421980.6804404315</c:v>
                </c:pt>
                <c:pt idx="142">
                  <c:v>1424426.3430880904</c:v>
                </c:pt>
                <c:pt idx="143">
                  <c:v>1426750.6607887011</c:v>
                </c:pt>
                <c:pt idx="144">
                  <c:v>1428959.4941830521</c:v>
                </c:pt>
                <c:pt idx="145">
                  <c:v>1431058.4371336144</c:v>
                </c:pt>
                <c:pt idx="146">
                  <c:v>1433052.827171219</c:v>
                </c:pt>
                <c:pt idx="147">
                  <c:v>1434947.7557198897</c:v>
                </c:pt>
                <c:pt idx="148">
                  <c:v>1436748.0780806313</c:v>
                </c:pt>
                <c:pt idx="149">
                  <c:v>1438458.4231589246</c:v>
                </c:pt>
                <c:pt idx="150">
                  <c:v>1440083.20292414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6B-4804-B2CC-54A15DC855C7}"/>
            </c:ext>
          </c:extLst>
        </c:ser>
        <c:ser>
          <c:idx val="2"/>
          <c:order val="2"/>
          <c:tx>
            <c:strRef>
              <c:f>'SIR-1'!$F$1</c:f>
              <c:strCache>
                <c:ptCount val="1"/>
                <c:pt idx="0">
                  <c:v>I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'SIR-1'!$A$2:$A$152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'SIR-1'!$F$2:$F$152</c:f>
              <c:numCache>
                <c:formatCode>General</c:formatCode>
                <c:ptCount val="151"/>
                <c:pt idx="0">
                  <c:v>903.36783779951861</c:v>
                </c:pt>
                <c:pt idx="1">
                  <c:v>997.90231306722285</c:v>
                </c:pt>
                <c:pt idx="2">
                  <c:v>1102.3130736187704</c:v>
                </c:pt>
                <c:pt idx="3">
                  <c:v>1217.628302548824</c:v>
                </c:pt>
                <c:pt idx="4">
                  <c:v>1344.9824258203553</c:v>
                </c:pt>
                <c:pt idx="5">
                  <c:v>1485.6269146392899</c:v>
                </c:pt>
                <c:pt idx="6">
                  <c:v>1640.9421473040925</c:v>
                </c:pt>
                <c:pt idx="7">
                  <c:v>1812.4504257640224</c:v>
                </c:pt>
                <c:pt idx="8">
                  <c:v>2001.830248692535</c:v>
                </c:pt>
                <c:pt idx="9">
                  <c:v>2210.9319494176912</c:v>
                </c:pt>
                <c:pt idx="10">
                  <c:v>2441.7948133970085</c:v>
                </c:pt>
                <c:pt idx="11">
                  <c:v>2696.6657958759497</c:v>
                </c:pt>
                <c:pt idx="12">
                  <c:v>2978.019965674247</c:v>
                </c:pt>
                <c:pt idx="13">
                  <c:v>3288.5828053682999</c:v>
                </c:pt>
                <c:pt idx="14">
                  <c:v>3631.3545010795115</c:v>
                </c:pt>
                <c:pt idx="15">
                  <c:v>4009.6363561136595</c:v>
                </c:pt>
                <c:pt idx="16">
                  <c:v>4427.0594612054983</c:v>
                </c:pt>
                <c:pt idx="17">
                  <c:v>4887.6157493123937</c:v>
                </c:pt>
                <c:pt idx="18">
                  <c:v>5395.6915538364856</c:v>
                </c:pt>
                <c:pt idx="19">
                  <c:v>5956.1037746750444</c:v>
                </c:pt>
                <c:pt idx="20">
                  <c:v>6574.1387352166912</c:v>
                </c:pt>
                <c:pt idx="21">
                  <c:v>7255.5937836749708</c:v>
                </c:pt>
                <c:pt idx="22">
                  <c:v>8006.8216519852249</c:v>
                </c:pt>
                <c:pt idx="23">
                  <c:v>8834.7775325921066</c:v>
                </c:pt>
                <c:pt idx="24">
                  <c:v>9747.0687650931577</c:v>
                </c:pt>
                <c:pt idx="25">
                  <c:v>10752.006937744885</c:v>
                </c:pt>
                <c:pt idx="26">
                  <c:v>11858.662099692039</c:v>
                </c:pt>
                <c:pt idx="27">
                  <c:v>13076.918644364108</c:v>
                </c:pt>
                <c:pt idx="28">
                  <c:v>14417.532258291936</c:v>
                </c:pt>
                <c:pt idx="29">
                  <c:v>15892.187127649097</c:v>
                </c:pt>
                <c:pt idx="30">
                  <c:v>17513.552351858787</c:v>
                </c:pt>
                <c:pt idx="31">
                  <c:v>19295.336224148541</c:v>
                </c:pt>
                <c:pt idx="32">
                  <c:v>21252.336697589566</c:v>
                </c:pt>
                <c:pt idx="33">
                  <c:v>23400.485956969045</c:v>
                </c:pt>
                <c:pt idx="34">
                  <c:v>25756.886557777278</c:v>
                </c:pt>
                <c:pt idx="35">
                  <c:v>28339.836071306487</c:v>
                </c:pt>
                <c:pt idx="36">
                  <c:v>31168.836589561266</c:v>
                </c:pt>
                <c:pt idx="37">
                  <c:v>34264.584799411248</c:v>
                </c:pt>
                <c:pt idx="38">
                  <c:v>37648.93764151934</c:v>
                </c:pt>
                <c:pt idx="39">
                  <c:v>41344.847842570191</c:v>
                </c:pt>
                <c:pt idx="40">
                  <c:v>45376.262875047891</c:v>
                </c:pt>
                <c:pt idx="41">
                  <c:v>49767.980194916709</c:v>
                </c:pt>
                <c:pt idx="42">
                  <c:v>54545.450986052667</c:v>
                </c:pt>
                <c:pt idx="43">
                  <c:v>59734.524170139783</c:v>
                </c:pt>
                <c:pt idx="44">
                  <c:v>65361.12221006133</c:v>
                </c:pt>
                <c:pt idx="45">
                  <c:v>71450.840352112034</c:v>
                </c:pt>
                <c:pt idx="46">
                  <c:v>78028.461546314473</c:v>
                </c:pt>
                <c:pt idx="47">
                  <c:v>85117.380501016742</c:v>
                </c:pt>
                <c:pt idx="48">
                  <c:v>92738.932325482107</c:v>
                </c:pt>
                <c:pt idx="49">
                  <c:v>100911.62415096625</c:v>
                </c:pt>
                <c:pt idx="50">
                  <c:v>109650.27214001628</c:v>
                </c:pt>
                <c:pt idx="51">
                  <c:v>118965.05150063627</c:v>
                </c:pt>
                <c:pt idx="52">
                  <c:v>128860.47355466562</c:v>
                </c:pt>
                <c:pt idx="53">
                  <c:v>139334.31150448727</c:v>
                </c:pt>
                <c:pt idx="54">
                  <c:v>150376.50509590973</c:v>
                </c:pt>
                <c:pt idx="55">
                  <c:v>161968.0835091247</c:v>
                </c:pt>
                <c:pt idx="56">
                  <c:v>174080.15494244065</c:v>
                </c:pt>
                <c:pt idx="57">
                  <c:v>186673.01969052956</c:v>
                </c:pt>
                <c:pt idx="58">
                  <c:v>199695.47007067144</c:v>
                </c:pt>
                <c:pt idx="59">
                  <c:v>213084.34418817484</c:v>
                </c:pt>
                <c:pt idx="60">
                  <c:v>226764.40008817497</c:v>
                </c:pt>
                <c:pt idx="61">
                  <c:v>240648.57125464777</c:v>
                </c:pt>
                <c:pt idx="62">
                  <c:v>254638.65291697945</c:v>
                </c:pt>
                <c:pt idx="63">
                  <c:v>268626.45092438033</c:v>
                </c:pt>
                <c:pt idx="64">
                  <c:v>282495.40142963</c:v>
                </c:pt>
                <c:pt idx="65">
                  <c:v>296122.64145396091</c:v>
                </c:pt>
                <c:pt idx="66">
                  <c:v>309381.47955884371</c:v>
                </c:pt>
                <c:pt idx="67">
                  <c:v>322144.18499482528</c:v>
                </c:pt>
                <c:pt idx="68">
                  <c:v>334284.98593222426</c:v>
                </c:pt>
                <c:pt idx="69">
                  <c:v>345683.14585215598</c:v>
                </c:pt>
                <c:pt idx="70">
                  <c:v>356225.97463107575</c:v>
                </c:pt>
                <c:pt idx="71">
                  <c:v>365811.62917628809</c:v>
                </c:pt>
                <c:pt idx="72">
                  <c:v>374351.56835141359</c:v>
                </c:pt>
                <c:pt idx="73">
                  <c:v>381772.54768818076</c:v>
                </c:pt>
                <c:pt idx="74">
                  <c:v>388018.06901924149</c:v>
                </c:pt>
                <c:pt idx="75">
                  <c:v>393049.23565507447</c:v>
                </c:pt>
                <c:pt idx="76">
                  <c:v>396845.00144630193</c:v>
                </c:pt>
                <c:pt idx="77">
                  <c:v>399401.83833877451</c:v>
                </c:pt>
                <c:pt idx="78">
                  <c:v>400732.87860305351</c:v>
                </c:pt>
                <c:pt idx="79">
                  <c:v>400866.61239628051</c:v>
                </c:pt>
                <c:pt idx="80">
                  <c:v>399845.23733848834</c:v>
                </c:pt>
                <c:pt idx="81">
                  <c:v>397722.76408441551</c:v>
                </c:pt>
                <c:pt idx="82">
                  <c:v>394562.98112012027</c:v>
                </c:pt>
                <c:pt idx="83">
                  <c:v>390437.37458508683</c:v>
                </c:pt>
                <c:pt idx="84">
                  <c:v>385423.08659156342</c:v>
                </c:pt>
                <c:pt idx="85">
                  <c:v>379600.9801741119</c:v>
                </c:pt>
                <c:pt idx="86">
                  <c:v>373053.86242109851</c:v>
                </c:pt>
                <c:pt idx="87">
                  <c:v>365864.90099740459</c:v>
                </c:pt>
                <c:pt idx="88">
                  <c:v>358116.25427412859</c:v>
                </c:pt>
                <c:pt idx="89">
                  <c:v>349887.92235897132</c:v>
                </c:pt>
                <c:pt idx="90">
                  <c:v>341256.81583846919</c:v>
                </c:pt>
                <c:pt idx="91">
                  <c:v>332296.03107804211</c:v>
                </c:pt>
                <c:pt idx="92">
                  <c:v>323074.31534181768</c:v>
                </c:pt>
                <c:pt idx="93">
                  <c:v>313655.70151654293</c:v>
                </c:pt>
                <c:pt idx="94">
                  <c:v>304099.29050472495</c:v>
                </c:pt>
                <c:pt idx="95">
                  <c:v>294459.15902194846</c:v>
                </c:pt>
                <c:pt idx="96">
                  <c:v>284784.37123742141</c:v>
                </c:pt>
                <c:pt idx="97">
                  <c:v>275119.07411838893</c:v>
                </c:pt>
                <c:pt idx="98">
                  <c:v>265502.6582107381</c:v>
                </c:pt>
                <c:pt idx="99">
                  <c:v>255969.96769553539</c:v>
                </c:pt>
                <c:pt idx="100">
                  <c:v>246551.54574081535</c:v>
                </c:pt>
                <c:pt idx="101">
                  <c:v>237273.90330143902</c:v>
                </c:pt>
                <c:pt idx="102">
                  <c:v>228159.80152723147</c:v>
                </c:pt>
                <c:pt idx="103">
                  <c:v>219228.53977167048</c:v>
                </c:pt>
                <c:pt idx="104">
                  <c:v>210496.2428245265</c:v>
                </c:pt>
                <c:pt idx="105">
                  <c:v>201976.14241393446</c:v>
                </c:pt>
                <c:pt idx="106">
                  <c:v>193678.84924043878</c:v>
                </c:pt>
                <c:pt idx="107">
                  <c:v>185612.61282965983</c:v>
                </c:pt>
                <c:pt idx="108">
                  <c:v>177783.56733818236</c:v>
                </c:pt>
                <c:pt idx="109">
                  <c:v>170195.96213824535</c:v>
                </c:pt>
                <c:pt idx="110">
                  <c:v>162852.37656064704</c:v>
                </c:pt>
                <c:pt idx="111">
                  <c:v>155753.91861131089</c:v>
                </c:pt>
                <c:pt idx="112">
                  <c:v>148900.40781330713</c:v>
                </c:pt>
                <c:pt idx="113">
                  <c:v>142290.54257925064</c:v>
                </c:pt>
                <c:pt idx="114">
                  <c:v>135922.05270355684</c:v>
                </c:pt>
                <c:pt idx="115">
                  <c:v>129791.83769280463</c:v>
                </c:pt>
                <c:pt idx="116">
                  <c:v>123896.09173640958</c:v>
                </c:pt>
                <c:pt idx="117">
                  <c:v>118230.41616825038</c:v>
                </c:pt>
                <c:pt idx="118">
                  <c:v>112789.92029063823</c:v>
                </c:pt>
                <c:pt idx="119">
                  <c:v>107569.31143149058</c:v>
                </c:pt>
                <c:pt idx="120">
                  <c:v>102562.97508912208</c:v>
                </c:pt>
                <c:pt idx="121">
                  <c:v>97765.045990940649</c:v>
                </c:pt>
                <c:pt idx="122">
                  <c:v>93169.470856037689</c:v>
                </c:pt>
                <c:pt idx="123">
                  <c:v>88770.063609905075</c:v>
                </c:pt>
                <c:pt idx="124">
                  <c:v>84560.553754482185</c:v>
                </c:pt>
                <c:pt idx="125">
                  <c:v>80534.628550087102</c:v>
                </c:pt>
                <c:pt idx="126">
                  <c:v>76685.969618811505</c:v>
                </c:pt>
                <c:pt idx="127">
                  <c:v>73008.284532608697</c:v>
                </c:pt>
                <c:pt idx="128">
                  <c:v>69495.333904282888</c:v>
                </c:pt>
                <c:pt idx="129">
                  <c:v>66140.954456395004</c:v>
                </c:pt>
                <c:pt idx="130">
                  <c:v>62939.078502050601</c:v>
                </c:pt>
                <c:pt idx="131">
                  <c:v>59883.750232867198</c:v>
                </c:pt>
                <c:pt idx="132">
                  <c:v>56969.139173208037</c:v>
                </c:pt>
                <c:pt idx="133">
                  <c:v>54189.551126070321</c:v>
                </c:pt>
                <c:pt idx="134">
                  <c:v>51539.436904804781</c:v>
                </c:pt>
                <c:pt idx="135">
                  <c:v>49013.399116052315</c:v>
                </c:pt>
                <c:pt idx="136">
                  <c:v>46606.19723282475</c:v>
                </c:pt>
                <c:pt idx="137">
                  <c:v>44312.751172413817</c:v>
                </c:pt>
                <c:pt idx="138">
                  <c:v>42128.143571684137</c:v>
                </c:pt>
                <c:pt idx="139">
                  <c:v>40047.620932119898</c:v>
                </c:pt>
                <c:pt idx="140">
                  <c:v>38066.593788663857</c:v>
                </c:pt>
                <c:pt idx="141">
                  <c:v>36180.636039753212</c:v>
                </c:pt>
                <c:pt idx="142">
                  <c:v>34385.483560887631</c:v>
                </c:pt>
                <c:pt idx="143">
                  <c:v>32677.032210456906</c:v>
                </c:pt>
                <c:pt idx="144">
                  <c:v>31051.335324269254</c:v>
                </c:pt>
                <c:pt idx="145">
                  <c:v>29504.60078414809</c:v>
                </c:pt>
                <c:pt idx="146">
                  <c:v>28033.187736017397</c:v>
                </c:pt>
                <c:pt idx="147">
                  <c:v>26633.603023939067</c:v>
                </c:pt>
                <c:pt idx="148">
                  <c:v>25302.497398546664</c:v>
                </c:pt>
                <c:pt idx="149">
                  <c:v>24036.661551129306</c:v>
                </c:pt>
                <c:pt idx="150">
                  <c:v>22833.022018179065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6B-4804-B2CC-54A15DC855C7}"/>
            </c:ext>
          </c:extLst>
        </c:ser>
        <c:ser>
          <c:idx val="5"/>
          <c:order val="3"/>
          <c:tx>
            <c:strRef>
              <c:f>'SIR-1'!$G$1</c:f>
              <c:strCache>
                <c:ptCount val="1"/>
                <c:pt idx="0">
                  <c:v>dI</c:v>
                </c:pt>
              </c:strCache>
            </c:strRef>
          </c:tx>
          <c:marker>
            <c:symbol val="none"/>
          </c:marker>
          <c:xVal>
            <c:numRef>
              <c:f>'SIR-1'!$A$2:$A$152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'SIR-1'!$G$2:$G$152</c:f>
              <c:numCache>
                <c:formatCode>General</c:formatCode>
                <c:ptCount val="151"/>
                <c:pt idx="0">
                  <c:v>155.59843709456624</c:v>
                </c:pt>
                <c:pt idx="1">
                  <c:v>171.86486529430601</c:v>
                </c:pt>
                <c:pt idx="2">
                  <c:v>189.82707297871775</c:v>
                </c:pt>
                <c:pt idx="3">
                  <c:v>209.66080397779001</c:v>
                </c:pt>
                <c:pt idx="4">
                  <c:v>231.55978607821348</c:v>
                </c:pt>
                <c:pt idx="5">
                  <c:v>255.73752069465755</c:v>
                </c:pt>
                <c:pt idx="6">
                  <c:v>282.42923939104816</c:v>
                </c:pt>
                <c:pt idx="7">
                  <c:v>311.89404026155842</c:v>
                </c:pt>
                <c:pt idx="8">
                  <c:v>344.41721758897717</c:v>
                </c:pt>
                <c:pt idx="9">
                  <c:v>380.31279844882198</c:v>
                </c:pt>
                <c:pt idx="10">
                  <c:v>419.92629996458271</c:v>
                </c:pt>
                <c:pt idx="11">
                  <c:v>463.63772067192031</c:v>
                </c:pt>
                <c:pt idx="12">
                  <c:v>511.86477883164412</c:v>
                </c:pt>
                <c:pt idx="13">
                  <c:v>565.06640943559387</c:v>
                </c:pt>
                <c:pt idx="14">
                  <c:v>623.7465299487726</c:v>
                </c:pt>
                <c:pt idx="15">
                  <c:v>688.45808236722007</c:v>
                </c:pt>
                <c:pt idx="16">
                  <c:v>759.80735575908409</c:v>
                </c:pt>
                <c:pt idx="17">
                  <c:v>838.45858886961355</c:v>
                </c:pt>
                <c:pt idx="18">
                  <c:v>925.13884634634496</c:v>
                </c:pt>
                <c:pt idx="19">
                  <c:v>1020.6431543638793</c:v>
                </c:pt>
                <c:pt idx="20">
                  <c:v>1125.8398715327658</c:v>
                </c:pt>
                <c:pt idx="21">
                  <c:v>1241.6762585437059</c:v>
                </c:pt>
                <c:pt idx="22">
                  <c:v>1369.1841945373674</c:v>
                </c:pt>
                <c:pt idx="23">
                  <c:v>1509.4859691577947</c:v>
                </c:pt>
                <c:pt idx="24">
                  <c:v>1663.8000560294261</c:v>
                </c:pt>
                <c:pt idx="25">
                  <c:v>1833.4467453266441</c:v>
                </c:pt>
                <c:pt idx="26">
                  <c:v>2019.8534794677712</c:v>
                </c:pt>
                <c:pt idx="27">
                  <c:v>2224.5596960215325</c:v>
                </c:pt>
                <c:pt idx="28">
                  <c:v>2449.2209349393888</c:v>
                </c:pt>
                <c:pt idx="29">
                  <c:v>2695.611912548633</c:v>
                </c:pt>
                <c:pt idx="30">
                  <c:v>2965.6282018282222</c:v>
                </c:pt>
                <c:pt idx="31">
                  <c:v>3261.286087037548</c:v>
                </c:pt>
                <c:pt idx="32">
                  <c:v>3584.7200808448079</c:v>
                </c:pt>
                <c:pt idx="33">
                  <c:v>3938.1775043193779</c:v>
                </c:pt>
                <c:pt idx="34">
                  <c:v>4324.0094358901924</c:v>
                </c:pt>
                <c:pt idx="35">
                  <c:v>4744.6572370648209</c:v>
                </c:pt>
                <c:pt idx="36">
                  <c:v>5202.6337641647451</c:v>
                </c:pt>
                <c:pt idx="37">
                  <c:v>5700.4982821548583</c:v>
                </c:pt>
                <c:pt idx="38">
                  <c:v>6240.8240166271025</c:v>
                </c:pt>
                <c:pt idx="39">
                  <c:v>6826.157223593832</c:v>
                </c:pt>
                <c:pt idx="40">
                  <c:v>7458.9666374851195</c:v>
                </c:pt>
                <c:pt idx="41">
                  <c:v>8141.5821925609262</c:v>
                </c:pt>
                <c:pt idx="42">
                  <c:v>8876.1220223034052</c:v>
                </c:pt>
                <c:pt idx="43">
                  <c:v>9664.4069490318561</c:v>
                </c:pt>
                <c:pt idx="44">
                  <c:v>10507.862008360373</c:v>
                </c:pt>
                <c:pt idx="45">
                  <c:v>11407.405037720524</c:v>
                </c:pt>
                <c:pt idx="46">
                  <c:v>12363.323021243375</c:v>
                </c:pt>
                <c:pt idx="47">
                  <c:v>13375.137746204986</c:v>
                </c:pt>
                <c:pt idx="48">
                  <c:v>14441.4634005058</c:v>
                </c:pt>
                <c:pt idx="49">
                  <c:v>15559.860021626086</c:v>
                </c:pt>
                <c:pt idx="50">
                  <c:v>16726.688166861917</c:v>
                </c:pt>
                <c:pt idx="51">
                  <c:v>17936.971752388876</c:v>
                </c:pt>
                <c:pt idx="52">
                  <c:v>19184.277605609434</c:v>
                </c:pt>
                <c:pt idx="53">
                  <c:v>20460.621747560868</c:v>
                </c:pt>
                <c:pt idx="54">
                  <c:v>21756.413580691835</c:v>
                </c:pt>
                <c:pt idx="55">
                  <c:v>23060.449773484997</c:v>
                </c:pt>
                <c:pt idx="56">
                  <c:v>24359.969454972364</c:v>
                </c:pt>
                <c:pt idx="57">
                  <c:v>25640.781110459073</c:v>
                </c:pt>
                <c:pt idx="58">
                  <c:v>26887.46909858477</c:v>
                </c:pt>
                <c:pt idx="59">
                  <c:v>28083.683874072682</c:v>
                </c:pt>
                <c:pt idx="60">
                  <c:v>29212.514828123647</c:v>
                </c:pt>
                <c:pt idx="61">
                  <c:v>30256.938366656472</c:v>
                </c:pt>
                <c:pt idx="62">
                  <c:v>31200.326869662993</c:v>
                </c:pt>
                <c:pt idx="63">
                  <c:v>32026.997159739418</c:v>
                </c:pt>
                <c:pt idx="64">
                  <c:v>32722.770867204021</c:v>
                </c:pt>
                <c:pt idx="65">
                  <c:v>33275.514498695695</c:v>
                </c:pt>
                <c:pt idx="66">
                  <c:v>33675.624921509116</c:v>
                </c:pt>
                <c:pt idx="67">
                  <c:v>33916.426980477343</c:v>
                </c:pt>
                <c:pt idx="68">
                  <c:v>33994.454326402985</c:v>
                </c:pt>
                <c:pt idx="69">
                  <c:v>33909.592060995958</c:v>
                </c:pt>
                <c:pt idx="70">
                  <c:v>33665.069824808365</c:v>
                </c:pt>
                <c:pt idx="71">
                  <c:v>33267.305398669327</c:v>
                </c:pt>
                <c:pt idx="72">
                  <c:v>32725.610432905723</c:v>
                </c:pt>
                <c:pt idx="73">
                  <c:v>32051.780202704362</c:v>
                </c:pt>
                <c:pt idx="74">
                  <c:v>31259.597141434358</c:v>
                </c:pt>
                <c:pt idx="75">
                  <c:v>30364.282532512556</c:v>
                </c:pt>
                <c:pt idx="76">
                  <c:v>29381.931837763565</c:v>
                </c:pt>
                <c:pt idx="77">
                  <c:v>28328.966899903051</c:v>
                </c:pt>
                <c:pt idx="78">
                  <c:v>27221.63329315617</c:v>
                </c:pt>
                <c:pt idx="79">
                  <c:v>26075.564298220899</c:v>
                </c:pt>
                <c:pt idx="80">
                  <c:v>24905.425335897544</c:v>
                </c:pt>
                <c:pt idx="81">
                  <c:v>23724.645136310879</c:v>
                </c:pt>
                <c:pt idx="82">
                  <c:v>22545.233192996631</c:v>
                </c:pt>
                <c:pt idx="83">
                  <c:v>21377.67764864011</c:v>
                </c:pt>
                <c:pt idx="84">
                  <c:v>20230.913916041893</c:v>
                </c:pt>
                <c:pt idx="85">
                  <c:v>19112.352058587465</c:v>
                </c:pt>
                <c:pt idx="86">
                  <c:v>18027.950072437408</c:v>
                </c:pt>
                <c:pt idx="87">
                  <c:v>16982.320456948833</c:v>
                </c:pt>
                <c:pt idx="88">
                  <c:v>15978.858517743776</c:v>
                </c:pt>
                <c:pt idx="89">
                  <c:v>15019.882412919102</c:v>
                </c:pt>
                <c:pt idx="90">
                  <c:v>14106.77676165814</c:v>
                </c:pt>
                <c:pt idx="91">
                  <c:v>13240.133477260149</c:v>
                </c:pt>
                <c:pt idx="92">
                  <c:v>12419.885215519604</c:v>
                </c:pt>
                <c:pt idx="93">
                  <c:v>11645.428352792656</c:v>
                </c:pt>
                <c:pt idx="94">
                  <c:v>10915.733680838723</c:v>
                </c:pt>
                <c:pt idx="95">
                  <c:v>10229.444017528454</c:v>
                </c:pt>
                <c:pt idx="96">
                  <c:v>9584.9586975636939</c:v>
                </c:pt>
                <c:pt idx="97">
                  <c:v>8980.5054535596992</c:v>
                </c:pt>
                <c:pt idx="98">
                  <c:v>8414.2005600874272</c:v>
                </c:pt>
                <c:pt idx="99">
                  <c:v>7884.0983278868898</c:v>
                </c:pt>
                <c:pt idx="100">
                  <c:v>7388.2311367093425</c:v>
                </c:pt>
                <c:pt idx="101">
                  <c:v>6924.641213367031</c:v>
                </c:pt>
                <c:pt idx="102">
                  <c:v>6491.40532191476</c:v>
                </c:pt>
                <c:pt idx="103">
                  <c:v>6086.6534558090016</c:v>
                </c:pt>
                <c:pt idx="104">
                  <c:v>5708.5825230873106</c:v>
                </c:pt>
                <c:pt idx="105">
                  <c:v>5355.4659067280463</c:v>
                </c:pt>
                <c:pt idx="106">
                  <c:v>5025.6596716577251</c:v>
                </c:pt>
                <c:pt idx="107">
                  <c:v>4717.6060829480484</c:v>
                </c:pt>
                <c:pt idx="108">
                  <c:v>4429.8350000869041</c:v>
                </c:pt>
                <c:pt idx="109">
                  <c:v>4160.9636217730485</c:v>
                </c:pt>
                <c:pt idx="110">
                  <c:v>3909.6949753182912</c:v>
                </c:pt>
                <c:pt idx="111">
                  <c:v>3674.8154745268134</c:v>
                </c:pt>
                <c:pt idx="112">
                  <c:v>3455.1918094425973</c:v>
                </c:pt>
                <c:pt idx="113">
                  <c:v>3249.7673798957062</c:v>
                </c:pt>
                <c:pt idx="114">
                  <c:v>3057.5584414608302</c:v>
                </c:pt>
                <c:pt idx="115">
                  <c:v>2877.6500963314325</c:v>
                </c:pt>
                <c:pt idx="116">
                  <c:v>2709.1922317807762</c:v>
                </c:pt>
                <c:pt idx="117">
                  <c:v>2551.3954844458412</c:v>
                </c:pt>
                <c:pt idx="118">
                  <c:v>2403.5272888228164</c:v>
                </c:pt>
                <c:pt idx="119">
                  <c:v>2264.9080523771445</c:v>
                </c:pt>
                <c:pt idx="120">
                  <c:v>2134.907486909196</c:v>
                </c:pt>
                <c:pt idx="121">
                  <c:v>2012.9411157235252</c:v>
                </c:pt>
                <c:pt idx="122">
                  <c:v>1898.4669682511483</c:v>
                </c:pt>
                <c:pt idx="123">
                  <c:v>1790.9824676671801</c:v>
                </c:pt>
                <c:pt idx="124">
                  <c:v>1690.0215123920264</c:v>
                </c:pt>
                <c:pt idx="125">
                  <c:v>1595.1517488802772</c:v>
                </c:pt>
                <c:pt idx="126">
                  <c:v>1505.9720305534152</c:v>
                </c:pt>
                <c:pt idx="127">
                  <c:v>1422.1100559274573</c:v>
                </c:pt>
                <c:pt idx="128">
                  <c:v>1343.220177766801</c:v>
                </c:pt>
                <c:pt idx="129">
                  <c:v>1268.98137433236</c:v>
                </c:pt>
                <c:pt idx="130">
                  <c:v>1199.0953733810577</c:v>
                </c:pt>
                <c:pt idx="131">
                  <c:v>1133.2849194317112</c:v>
                </c:pt>
                <c:pt idx="132">
                  <c:v>1071.2921748714759</c:v>
                </c:pt>
                <c:pt idx="133">
                  <c:v>1012.877245684301</c:v>
                </c:pt>
                <c:pt idx="134">
                  <c:v>957.81682289594255</c:v>
                </c:pt>
                <c:pt idx="135">
                  <c:v>905.90293121572552</c:v>
                </c:pt>
                <c:pt idx="136">
                  <c:v>856.94177678763606</c:v>
                </c:pt>
                <c:pt idx="137">
                  <c:v>810.75268642246954</c:v>
                </c:pt>
                <c:pt idx="138">
                  <c:v>767.16713115383357</c:v>
                </c:pt>
                <c:pt idx="139">
                  <c:v>726.02782743164687</c:v>
                </c:pt>
                <c:pt idx="140">
                  <c:v>687.18790972979173</c:v>
                </c:pt>
                <c:pt idx="141">
                  <c:v>650.51016879325107</c:v>
                </c:pt>
                <c:pt idx="142">
                  <c:v>615.86635018014113</c:v>
                </c:pt>
                <c:pt idx="143">
                  <c:v>583.13650816317408</c:v>
                </c:pt>
                <c:pt idx="144">
                  <c:v>552.20841044121266</c:v>
                </c:pt>
                <c:pt idx="145">
                  <c:v>522.97698947401898</c:v>
                </c:pt>
                <c:pt idx="146">
                  <c:v>495.34383659219031</c:v>
                </c:pt>
                <c:pt idx="147">
                  <c:v>469.21673534931915</c:v>
                </c:pt>
                <c:pt idx="148">
                  <c:v>444.5092308759198</c:v>
                </c:pt>
                <c:pt idx="149">
                  <c:v>421.14023226512376</c:v>
                </c:pt>
                <c:pt idx="150">
                  <c:v>399.03364526958126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6B-4804-B2CC-54A15DC85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736000"/>
        <c:axId val="138737536"/>
      </c:scatterChart>
      <c:valAx>
        <c:axId val="13873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737536"/>
        <c:crosses val="autoZero"/>
        <c:crossBetween val="midCat"/>
      </c:valAx>
      <c:valAx>
        <c:axId val="138737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73600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Результат настройки модели на экспериментальные данные (по ежедневному количеству заболеваний)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'SIR-1'!$L$1</c:f>
              <c:strCache>
                <c:ptCount val="1"/>
                <c:pt idx="0">
                  <c:v>dI_real</c:v>
                </c:pt>
              </c:strCache>
            </c:strRef>
          </c:tx>
          <c:marker>
            <c:symbol val="none"/>
          </c:marker>
          <c:xVal>
            <c:numRef>
              <c:f>'SIR-1'!$A$5:$A$152</c:f>
              <c:numCache>
                <c:formatCode>General</c:formatCode>
                <c:ptCount val="14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  <c:pt idx="58">
                  <c:v>61</c:v>
                </c:pt>
                <c:pt idx="59">
                  <c:v>62</c:v>
                </c:pt>
                <c:pt idx="60">
                  <c:v>63</c:v>
                </c:pt>
                <c:pt idx="61">
                  <c:v>64</c:v>
                </c:pt>
                <c:pt idx="62">
                  <c:v>65</c:v>
                </c:pt>
                <c:pt idx="63">
                  <c:v>66</c:v>
                </c:pt>
                <c:pt idx="64">
                  <c:v>67</c:v>
                </c:pt>
                <c:pt idx="65">
                  <c:v>68</c:v>
                </c:pt>
                <c:pt idx="66">
                  <c:v>69</c:v>
                </c:pt>
                <c:pt idx="67">
                  <c:v>70</c:v>
                </c:pt>
                <c:pt idx="68">
                  <c:v>71</c:v>
                </c:pt>
                <c:pt idx="69">
                  <c:v>72</c:v>
                </c:pt>
                <c:pt idx="70">
                  <c:v>73</c:v>
                </c:pt>
                <c:pt idx="71">
                  <c:v>74</c:v>
                </c:pt>
                <c:pt idx="72">
                  <c:v>75</c:v>
                </c:pt>
                <c:pt idx="73">
                  <c:v>76</c:v>
                </c:pt>
                <c:pt idx="74">
                  <c:v>77</c:v>
                </c:pt>
                <c:pt idx="75">
                  <c:v>78</c:v>
                </c:pt>
                <c:pt idx="76">
                  <c:v>79</c:v>
                </c:pt>
                <c:pt idx="77">
                  <c:v>80</c:v>
                </c:pt>
                <c:pt idx="78">
                  <c:v>81</c:v>
                </c:pt>
                <c:pt idx="79">
                  <c:v>82</c:v>
                </c:pt>
                <c:pt idx="80">
                  <c:v>83</c:v>
                </c:pt>
                <c:pt idx="81">
                  <c:v>84</c:v>
                </c:pt>
                <c:pt idx="82">
                  <c:v>85</c:v>
                </c:pt>
                <c:pt idx="83">
                  <c:v>86</c:v>
                </c:pt>
                <c:pt idx="84">
                  <c:v>87</c:v>
                </c:pt>
                <c:pt idx="85">
                  <c:v>88</c:v>
                </c:pt>
                <c:pt idx="86">
                  <c:v>89</c:v>
                </c:pt>
                <c:pt idx="87">
                  <c:v>90</c:v>
                </c:pt>
                <c:pt idx="88">
                  <c:v>91</c:v>
                </c:pt>
                <c:pt idx="89">
                  <c:v>92</c:v>
                </c:pt>
                <c:pt idx="90">
                  <c:v>93</c:v>
                </c:pt>
                <c:pt idx="91">
                  <c:v>94</c:v>
                </c:pt>
                <c:pt idx="92">
                  <c:v>95</c:v>
                </c:pt>
                <c:pt idx="93">
                  <c:v>96</c:v>
                </c:pt>
                <c:pt idx="94">
                  <c:v>97</c:v>
                </c:pt>
                <c:pt idx="95">
                  <c:v>98</c:v>
                </c:pt>
                <c:pt idx="96">
                  <c:v>99</c:v>
                </c:pt>
                <c:pt idx="97">
                  <c:v>100</c:v>
                </c:pt>
                <c:pt idx="98">
                  <c:v>101</c:v>
                </c:pt>
                <c:pt idx="99">
                  <c:v>102</c:v>
                </c:pt>
                <c:pt idx="100">
                  <c:v>103</c:v>
                </c:pt>
                <c:pt idx="101">
                  <c:v>104</c:v>
                </c:pt>
                <c:pt idx="102">
                  <c:v>105</c:v>
                </c:pt>
                <c:pt idx="103">
                  <c:v>106</c:v>
                </c:pt>
                <c:pt idx="104">
                  <c:v>107</c:v>
                </c:pt>
                <c:pt idx="105">
                  <c:v>108</c:v>
                </c:pt>
                <c:pt idx="106">
                  <c:v>109</c:v>
                </c:pt>
                <c:pt idx="107">
                  <c:v>110</c:v>
                </c:pt>
                <c:pt idx="108">
                  <c:v>111</c:v>
                </c:pt>
                <c:pt idx="109">
                  <c:v>112</c:v>
                </c:pt>
                <c:pt idx="110">
                  <c:v>113</c:v>
                </c:pt>
                <c:pt idx="111">
                  <c:v>114</c:v>
                </c:pt>
                <c:pt idx="112">
                  <c:v>115</c:v>
                </c:pt>
                <c:pt idx="113">
                  <c:v>116</c:v>
                </c:pt>
                <c:pt idx="114">
                  <c:v>117</c:v>
                </c:pt>
                <c:pt idx="115">
                  <c:v>118</c:v>
                </c:pt>
                <c:pt idx="116">
                  <c:v>119</c:v>
                </c:pt>
                <c:pt idx="117">
                  <c:v>120</c:v>
                </c:pt>
                <c:pt idx="118">
                  <c:v>121</c:v>
                </c:pt>
                <c:pt idx="119">
                  <c:v>122</c:v>
                </c:pt>
                <c:pt idx="120">
                  <c:v>123</c:v>
                </c:pt>
                <c:pt idx="121">
                  <c:v>124</c:v>
                </c:pt>
                <c:pt idx="122">
                  <c:v>125</c:v>
                </c:pt>
                <c:pt idx="123">
                  <c:v>126</c:v>
                </c:pt>
                <c:pt idx="124">
                  <c:v>127</c:v>
                </c:pt>
                <c:pt idx="125">
                  <c:v>128</c:v>
                </c:pt>
                <c:pt idx="126">
                  <c:v>129</c:v>
                </c:pt>
                <c:pt idx="127">
                  <c:v>130</c:v>
                </c:pt>
                <c:pt idx="128">
                  <c:v>131</c:v>
                </c:pt>
                <c:pt idx="129">
                  <c:v>132</c:v>
                </c:pt>
                <c:pt idx="130">
                  <c:v>133</c:v>
                </c:pt>
                <c:pt idx="131">
                  <c:v>134</c:v>
                </c:pt>
                <c:pt idx="132">
                  <c:v>135</c:v>
                </c:pt>
                <c:pt idx="133">
                  <c:v>136</c:v>
                </c:pt>
                <c:pt idx="134">
                  <c:v>137</c:v>
                </c:pt>
                <c:pt idx="135">
                  <c:v>138</c:v>
                </c:pt>
                <c:pt idx="136">
                  <c:v>139</c:v>
                </c:pt>
                <c:pt idx="137">
                  <c:v>140</c:v>
                </c:pt>
                <c:pt idx="138">
                  <c:v>141</c:v>
                </c:pt>
                <c:pt idx="139">
                  <c:v>142</c:v>
                </c:pt>
                <c:pt idx="140">
                  <c:v>143</c:v>
                </c:pt>
                <c:pt idx="141">
                  <c:v>144</c:v>
                </c:pt>
                <c:pt idx="142">
                  <c:v>145</c:v>
                </c:pt>
                <c:pt idx="143">
                  <c:v>146</c:v>
                </c:pt>
                <c:pt idx="144">
                  <c:v>147</c:v>
                </c:pt>
                <c:pt idx="145">
                  <c:v>148</c:v>
                </c:pt>
                <c:pt idx="146">
                  <c:v>149</c:v>
                </c:pt>
                <c:pt idx="147">
                  <c:v>150</c:v>
                </c:pt>
              </c:numCache>
            </c:numRef>
          </c:xVal>
          <c:yVal>
            <c:numRef>
              <c:f>'SIR-1'!$L$5:$L$152</c:f>
              <c:numCache>
                <c:formatCode>General</c:formatCode>
                <c:ptCount val="148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0</c:v>
                </c:pt>
                <c:pt idx="11">
                  <c:v>20</c:v>
                </c:pt>
                <c:pt idx="12">
                  <c:v>3</c:v>
                </c:pt>
                <c:pt idx="13">
                  <c:v>30</c:v>
                </c:pt>
                <c:pt idx="14">
                  <c:v>12</c:v>
                </c:pt>
                <c:pt idx="15">
                  <c:v>33</c:v>
                </c:pt>
                <c:pt idx="16">
                  <c:v>6</c:v>
                </c:pt>
                <c:pt idx="17">
                  <c:v>54</c:v>
                </c:pt>
                <c:pt idx="18">
                  <c:v>71</c:v>
                </c:pt>
                <c:pt idx="19">
                  <c:v>28</c:v>
                </c:pt>
                <c:pt idx="20">
                  <c:v>120</c:v>
                </c:pt>
                <c:pt idx="21">
                  <c:v>136</c:v>
                </c:pt>
                <c:pt idx="22">
                  <c:v>157</c:v>
                </c:pt>
                <c:pt idx="23">
                  <c:v>114</c:v>
                </c:pt>
                <c:pt idx="24">
                  <c:v>197</c:v>
                </c:pt>
                <c:pt idx="25">
                  <c:v>212</c:v>
                </c:pt>
                <c:pt idx="26">
                  <c:v>387</c:v>
                </c:pt>
                <c:pt idx="27">
                  <c:v>267</c:v>
                </c:pt>
                <c:pt idx="28">
                  <c:v>595</c:v>
                </c:pt>
                <c:pt idx="29">
                  <c:v>448</c:v>
                </c:pt>
                <c:pt idx="30">
                  <c:v>434</c:v>
                </c:pt>
                <c:pt idx="31">
                  <c:v>536</c:v>
                </c:pt>
                <c:pt idx="32">
                  <c:v>591</c:v>
                </c:pt>
                <c:pt idx="33">
                  <c:v>697</c:v>
                </c:pt>
                <c:pt idx="34">
                  <c:v>660</c:v>
                </c:pt>
                <c:pt idx="35">
                  <c:v>857</c:v>
                </c:pt>
                <c:pt idx="36">
                  <c:v>1124</c:v>
                </c:pt>
                <c:pt idx="37">
                  <c:v>1030</c:v>
                </c:pt>
                <c:pt idx="38">
                  <c:v>1306</c:v>
                </c:pt>
                <c:pt idx="39">
                  <c:v>1355</c:v>
                </c:pt>
                <c:pt idx="40">
                  <c:v>1489</c:v>
                </c:pt>
                <c:pt idx="41">
                  <c:v>1774</c:v>
                </c:pt>
                <c:pt idx="42">
                  <c:v>1370</c:v>
                </c:pt>
                <c:pt idx="43">
                  <c:v>1959</c:v>
                </c:pt>
                <c:pt idx="44">
                  <c:v>2649</c:v>
                </c:pt>
                <c:pt idx="45">
                  <c:v>3570</c:v>
                </c:pt>
                <c:pt idx="46">
                  <c:v>2026</c:v>
                </c:pt>
                <c:pt idx="47">
                  <c:v>3083</c:v>
                </c:pt>
                <c:pt idx="48">
                  <c:v>2548</c:v>
                </c:pt>
                <c:pt idx="49">
                  <c:v>1959</c:v>
                </c:pt>
                <c:pt idx="50">
                  <c:v>2957</c:v>
                </c:pt>
                <c:pt idx="51">
                  <c:v>2612</c:v>
                </c:pt>
                <c:pt idx="52">
                  <c:v>2971</c:v>
                </c:pt>
                <c:pt idx="53">
                  <c:v>2871</c:v>
                </c:pt>
                <c:pt idx="54">
                  <c:v>3075</c:v>
                </c:pt>
                <c:pt idx="55">
                  <c:v>2220</c:v>
                </c:pt>
                <c:pt idx="56">
                  <c:v>3093</c:v>
                </c:pt>
                <c:pt idx="57">
                  <c:v>3561</c:v>
                </c:pt>
                <c:pt idx="58">
                  <c:v>5358</c:v>
                </c:pt>
                <c:pt idx="59">
                  <c:v>5948</c:v>
                </c:pt>
                <c:pt idx="60">
                  <c:v>5795</c:v>
                </c:pt>
                <c:pt idx="61">
                  <c:v>5714</c:v>
                </c:pt>
                <c:pt idx="62">
                  <c:v>5858</c:v>
                </c:pt>
                <c:pt idx="63">
                  <c:v>6703</c:v>
                </c:pt>
                <c:pt idx="64">
                  <c:v>5846</c:v>
                </c:pt>
                <c:pt idx="65">
                  <c:v>5667</c:v>
                </c:pt>
                <c:pt idx="66">
                  <c:v>5551</c:v>
                </c:pt>
                <c:pt idx="67">
                  <c:v>6169</c:v>
                </c:pt>
                <c:pt idx="68">
                  <c:v>5392</c:v>
                </c:pt>
                <c:pt idx="69">
                  <c:v>4703</c:v>
                </c:pt>
                <c:pt idx="70">
                  <c:v>4712</c:v>
                </c:pt>
                <c:pt idx="71">
                  <c:v>4748</c:v>
                </c:pt>
                <c:pt idx="72">
                  <c:v>3505</c:v>
                </c:pt>
                <c:pt idx="73">
                  <c:v>3855</c:v>
                </c:pt>
                <c:pt idx="74">
                  <c:v>3238</c:v>
                </c:pt>
                <c:pt idx="75">
                  <c:v>3545</c:v>
                </c:pt>
                <c:pt idx="76">
                  <c:v>2699</c:v>
                </c:pt>
                <c:pt idx="77">
                  <c:v>2913</c:v>
                </c:pt>
                <c:pt idx="78">
                  <c:v>2988</c:v>
                </c:pt>
                <c:pt idx="79">
                  <c:v>3190</c:v>
                </c:pt>
                <c:pt idx="80">
                  <c:v>2516</c:v>
                </c:pt>
                <c:pt idx="81">
                  <c:v>2560</c:v>
                </c:pt>
                <c:pt idx="82">
                  <c:v>2830</c:v>
                </c:pt>
                <c:pt idx="83">
                  <c:v>2140</c:v>
                </c:pt>
                <c:pt idx="84">
                  <c:v>2054</c:v>
                </c:pt>
                <c:pt idx="85">
                  <c:v>2332</c:v>
                </c:pt>
                <c:pt idx="86">
                  <c:v>2367</c:v>
                </c:pt>
                <c:pt idx="87">
                  <c:v>2595</c:v>
                </c:pt>
                <c:pt idx="88">
                  <c:v>2297</c:v>
                </c:pt>
                <c:pt idx="89">
                  <c:v>2286</c:v>
                </c:pt>
                <c:pt idx="90">
                  <c:v>1842</c:v>
                </c:pt>
                <c:pt idx="91">
                  <c:v>1998</c:v>
                </c:pt>
                <c:pt idx="92">
                  <c:v>1855</c:v>
                </c:pt>
                <c:pt idx="93">
                  <c:v>1992</c:v>
                </c:pt>
                <c:pt idx="94">
                  <c:v>1956</c:v>
                </c:pt>
                <c:pt idx="95">
                  <c:v>2001</c:v>
                </c:pt>
                <c:pt idx="96">
                  <c:v>1572</c:v>
                </c:pt>
                <c:pt idx="97">
                  <c:v>1195</c:v>
                </c:pt>
                <c:pt idx="98">
                  <c:v>1436</c:v>
                </c:pt>
                <c:pt idx="99">
                  <c:v>1714</c:v>
                </c:pt>
                <c:pt idx="100">
                  <c:v>1493</c:v>
                </c:pt>
                <c:pt idx="101">
                  <c:v>1477</c:v>
                </c:pt>
                <c:pt idx="102">
                  <c:v>1359</c:v>
                </c:pt>
                <c:pt idx="103">
                  <c:v>1416</c:v>
                </c:pt>
                <c:pt idx="104">
                  <c:v>1065</c:v>
                </c:pt>
                <c:pt idx="105">
                  <c:v>1040</c:v>
                </c:pt>
                <c:pt idx="106">
                  <c:v>1136</c:v>
                </c:pt>
                <c:pt idx="107">
                  <c:v>1057</c:v>
                </c:pt>
                <c:pt idx="108">
                  <c:v>968</c:v>
                </c:pt>
                <c:pt idx="109">
                  <c:v>1068</c:v>
                </c:pt>
                <c:pt idx="110">
                  <c:v>1081</c:v>
                </c:pt>
                <c:pt idx="111">
                  <c:v>811</c:v>
                </c:pt>
                <c:pt idx="112">
                  <c:v>885</c:v>
                </c:pt>
                <c:pt idx="113">
                  <c:v>813</c:v>
                </c:pt>
                <c:pt idx="114">
                  <c:v>750</c:v>
                </c:pt>
                <c:pt idx="115">
                  <c:v>717</c:v>
                </c:pt>
                <c:pt idx="116">
                  <c:v>782</c:v>
                </c:pt>
                <c:pt idx="117">
                  <c:v>745</c:v>
                </c:pt>
                <c:pt idx="118">
                  <c:v>611</c:v>
                </c:pt>
                <c:pt idx="119">
                  <c:v>662</c:v>
                </c:pt>
                <c:pt idx="120">
                  <c:v>659</c:v>
                </c:pt>
                <c:pt idx="121">
                  <c:v>680</c:v>
                </c:pt>
                <c:pt idx="122">
                  <c:v>650</c:v>
                </c:pt>
                <c:pt idx="123">
                  <c:v>685</c:v>
                </c:pt>
                <c:pt idx="124">
                  <c:v>629</c:v>
                </c:pt>
                <c:pt idx="125">
                  <c:v>621</c:v>
                </c:pt>
                <c:pt idx="126">
                  <c:v>568</c:v>
                </c:pt>
                <c:pt idx="127">
                  <c:v>637</c:v>
                </c:pt>
                <c:pt idx="128">
                  <c:v>678</c:v>
                </c:pt>
                <c:pt idx="129">
                  <c:v>679</c:v>
                </c:pt>
                <c:pt idx="130">
                  <c:v>672</c:v>
                </c:pt>
                <c:pt idx="131">
                  <c:v>613</c:v>
                </c:pt>
                <c:pt idx="132">
                  <c:v>628</c:v>
                </c:pt>
                <c:pt idx="133">
                  <c:v>531</c:v>
                </c:pt>
                <c:pt idx="134">
                  <c:v>575</c:v>
                </c:pt>
                <c:pt idx="135">
                  <c:v>578</c:v>
                </c:pt>
                <c:pt idx="136">
                  <c:v>591</c:v>
                </c:pt>
                <c:pt idx="137">
                  <c:v>578</c:v>
                </c:pt>
                <c:pt idx="138">
                  <c:v>602</c:v>
                </c:pt>
                <c:pt idx="139">
                  <c:v>638</c:v>
                </c:pt>
                <c:pt idx="140">
                  <c:v>608</c:v>
                </c:pt>
                <c:pt idx="141">
                  <c:v>645</c:v>
                </c:pt>
                <c:pt idx="142">
                  <c:v>648</c:v>
                </c:pt>
                <c:pt idx="143">
                  <c:v>683</c:v>
                </c:pt>
                <c:pt idx="144">
                  <c:v>694</c:v>
                </c:pt>
                <c:pt idx="145">
                  <c:v>674</c:v>
                </c:pt>
                <c:pt idx="146">
                  <c:v>671</c:v>
                </c:pt>
                <c:pt idx="147">
                  <c:v>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71-49D8-A555-95B4FC7DE7AF}"/>
            </c:ext>
          </c:extLst>
        </c:ser>
        <c:ser>
          <c:idx val="3"/>
          <c:order val="1"/>
          <c:tx>
            <c:strRef>
              <c:f>'SIR-1'!$K$1</c:f>
              <c:strCache>
                <c:ptCount val="1"/>
                <c:pt idx="0">
                  <c:v>dI(t)</c:v>
                </c:pt>
              </c:strCache>
            </c:strRef>
          </c:tx>
          <c:marker>
            <c:symbol val="none"/>
          </c:marker>
          <c:xVal>
            <c:numRef>
              <c:f>'SIR-1'!$A$5:$A$152</c:f>
              <c:numCache>
                <c:formatCode>General</c:formatCode>
                <c:ptCount val="14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  <c:pt idx="58">
                  <c:v>61</c:v>
                </c:pt>
                <c:pt idx="59">
                  <c:v>62</c:v>
                </c:pt>
                <c:pt idx="60">
                  <c:v>63</c:v>
                </c:pt>
                <c:pt idx="61">
                  <c:v>64</c:v>
                </c:pt>
                <c:pt idx="62">
                  <c:v>65</c:v>
                </c:pt>
                <c:pt idx="63">
                  <c:v>66</c:v>
                </c:pt>
                <c:pt idx="64">
                  <c:v>67</c:v>
                </c:pt>
                <c:pt idx="65">
                  <c:v>68</c:v>
                </c:pt>
                <c:pt idx="66">
                  <c:v>69</c:v>
                </c:pt>
                <c:pt idx="67">
                  <c:v>70</c:v>
                </c:pt>
                <c:pt idx="68">
                  <c:v>71</c:v>
                </c:pt>
                <c:pt idx="69">
                  <c:v>72</c:v>
                </c:pt>
                <c:pt idx="70">
                  <c:v>73</c:v>
                </c:pt>
                <c:pt idx="71">
                  <c:v>74</c:v>
                </c:pt>
                <c:pt idx="72">
                  <c:v>75</c:v>
                </c:pt>
                <c:pt idx="73">
                  <c:v>76</c:v>
                </c:pt>
                <c:pt idx="74">
                  <c:v>77</c:v>
                </c:pt>
                <c:pt idx="75">
                  <c:v>78</c:v>
                </c:pt>
                <c:pt idx="76">
                  <c:v>79</c:v>
                </c:pt>
                <c:pt idx="77">
                  <c:v>80</c:v>
                </c:pt>
                <c:pt idx="78">
                  <c:v>81</c:v>
                </c:pt>
                <c:pt idx="79">
                  <c:v>82</c:v>
                </c:pt>
                <c:pt idx="80">
                  <c:v>83</c:v>
                </c:pt>
                <c:pt idx="81">
                  <c:v>84</c:v>
                </c:pt>
                <c:pt idx="82">
                  <c:v>85</c:v>
                </c:pt>
                <c:pt idx="83">
                  <c:v>86</c:v>
                </c:pt>
                <c:pt idx="84">
                  <c:v>87</c:v>
                </c:pt>
                <c:pt idx="85">
                  <c:v>88</c:v>
                </c:pt>
                <c:pt idx="86">
                  <c:v>89</c:v>
                </c:pt>
                <c:pt idx="87">
                  <c:v>90</c:v>
                </c:pt>
                <c:pt idx="88">
                  <c:v>91</c:v>
                </c:pt>
                <c:pt idx="89">
                  <c:v>92</c:v>
                </c:pt>
                <c:pt idx="90">
                  <c:v>93</c:v>
                </c:pt>
                <c:pt idx="91">
                  <c:v>94</c:v>
                </c:pt>
                <c:pt idx="92">
                  <c:v>95</c:v>
                </c:pt>
                <c:pt idx="93">
                  <c:v>96</c:v>
                </c:pt>
                <c:pt idx="94">
                  <c:v>97</c:v>
                </c:pt>
                <c:pt idx="95">
                  <c:v>98</c:v>
                </c:pt>
                <c:pt idx="96">
                  <c:v>99</c:v>
                </c:pt>
                <c:pt idx="97">
                  <c:v>100</c:v>
                </c:pt>
                <c:pt idx="98">
                  <c:v>101</c:v>
                </c:pt>
                <c:pt idx="99">
                  <c:v>102</c:v>
                </c:pt>
                <c:pt idx="100">
                  <c:v>103</c:v>
                </c:pt>
                <c:pt idx="101">
                  <c:v>104</c:v>
                </c:pt>
                <c:pt idx="102">
                  <c:v>105</c:v>
                </c:pt>
                <c:pt idx="103">
                  <c:v>106</c:v>
                </c:pt>
                <c:pt idx="104">
                  <c:v>107</c:v>
                </c:pt>
                <c:pt idx="105">
                  <c:v>108</c:v>
                </c:pt>
                <c:pt idx="106">
                  <c:v>109</c:v>
                </c:pt>
                <c:pt idx="107">
                  <c:v>110</c:v>
                </c:pt>
                <c:pt idx="108">
                  <c:v>111</c:v>
                </c:pt>
                <c:pt idx="109">
                  <c:v>112</c:v>
                </c:pt>
                <c:pt idx="110">
                  <c:v>113</c:v>
                </c:pt>
                <c:pt idx="111">
                  <c:v>114</c:v>
                </c:pt>
                <c:pt idx="112">
                  <c:v>115</c:v>
                </c:pt>
                <c:pt idx="113">
                  <c:v>116</c:v>
                </c:pt>
                <c:pt idx="114">
                  <c:v>117</c:v>
                </c:pt>
                <c:pt idx="115">
                  <c:v>118</c:v>
                </c:pt>
                <c:pt idx="116">
                  <c:v>119</c:v>
                </c:pt>
                <c:pt idx="117">
                  <c:v>120</c:v>
                </c:pt>
                <c:pt idx="118">
                  <c:v>121</c:v>
                </c:pt>
                <c:pt idx="119">
                  <c:v>122</c:v>
                </c:pt>
                <c:pt idx="120">
                  <c:v>123</c:v>
                </c:pt>
                <c:pt idx="121">
                  <c:v>124</c:v>
                </c:pt>
                <c:pt idx="122">
                  <c:v>125</c:v>
                </c:pt>
                <c:pt idx="123">
                  <c:v>126</c:v>
                </c:pt>
                <c:pt idx="124">
                  <c:v>127</c:v>
                </c:pt>
                <c:pt idx="125">
                  <c:v>128</c:v>
                </c:pt>
                <c:pt idx="126">
                  <c:v>129</c:v>
                </c:pt>
                <c:pt idx="127">
                  <c:v>130</c:v>
                </c:pt>
                <c:pt idx="128">
                  <c:v>131</c:v>
                </c:pt>
                <c:pt idx="129">
                  <c:v>132</c:v>
                </c:pt>
                <c:pt idx="130">
                  <c:v>133</c:v>
                </c:pt>
                <c:pt idx="131">
                  <c:v>134</c:v>
                </c:pt>
                <c:pt idx="132">
                  <c:v>135</c:v>
                </c:pt>
                <c:pt idx="133">
                  <c:v>136</c:v>
                </c:pt>
                <c:pt idx="134">
                  <c:v>137</c:v>
                </c:pt>
                <c:pt idx="135">
                  <c:v>138</c:v>
                </c:pt>
                <c:pt idx="136">
                  <c:v>139</c:v>
                </c:pt>
                <c:pt idx="137">
                  <c:v>140</c:v>
                </c:pt>
                <c:pt idx="138">
                  <c:v>141</c:v>
                </c:pt>
                <c:pt idx="139">
                  <c:v>142</c:v>
                </c:pt>
                <c:pt idx="140">
                  <c:v>143</c:v>
                </c:pt>
                <c:pt idx="141">
                  <c:v>144</c:v>
                </c:pt>
                <c:pt idx="142">
                  <c:v>145</c:v>
                </c:pt>
                <c:pt idx="143">
                  <c:v>146</c:v>
                </c:pt>
                <c:pt idx="144">
                  <c:v>147</c:v>
                </c:pt>
                <c:pt idx="145">
                  <c:v>148</c:v>
                </c:pt>
                <c:pt idx="146">
                  <c:v>149</c:v>
                </c:pt>
                <c:pt idx="147">
                  <c:v>150</c:v>
                </c:pt>
              </c:numCache>
            </c:numRef>
          </c:xVal>
          <c:yVal>
            <c:numRef>
              <c:f>'SIR-1'!$K$5:$K$152</c:f>
              <c:numCache>
                <c:formatCode>General</c:formatCode>
                <c:ptCount val="148"/>
                <c:pt idx="0">
                  <c:v>31.627334493815091</c:v>
                </c:pt>
                <c:pt idx="1">
                  <c:v>34.930796174890837</c:v>
                </c:pt>
                <c:pt idx="2">
                  <c:v>38.578007697069168</c:v>
                </c:pt>
                <c:pt idx="3">
                  <c:v>42.604453744252083</c:v>
                </c:pt>
                <c:pt idx="4">
                  <c:v>47.049219266681348</c:v>
                </c:pt>
                <c:pt idx="5">
                  <c:v>51.955340909928033</c:v>
                </c:pt>
                <c:pt idx="6">
                  <c:v>57.370189661649711</c:v>
                </c:pt>
                <c:pt idx="7">
                  <c:v>63.345886783573057</c:v>
                </c:pt>
                <c:pt idx="8">
                  <c:v>69.939755058814868</c:v>
                </c:pt>
                <c:pt idx="9">
                  <c:v>77.214807291428841</c:v>
                </c:pt>
                <c:pt idx="10">
                  <c:v>85.240273829779767</c:v>
                </c:pt>
                <c:pt idx="11">
                  <c:v>94.092170628784146</c:v>
                </c:pt>
                <c:pt idx="12">
                  <c:v>103.85390899438298</c:v>
                </c:pt>
                <c:pt idx="13">
                  <c:v>114.61694763890802</c:v>
                </c:pt>
                <c:pt idx="14">
                  <c:v>126.48148698409365</c:v>
                </c:pt>
                <c:pt idx="15">
                  <c:v>139.55720473969765</c:v>
                </c:pt>
                <c:pt idx="16">
                  <c:v>153.96403061255313</c:v>
                </c:pt>
                <c:pt idx="17">
                  <c:v>169.83295650823024</c:v>
                </c:pt>
                <c:pt idx="18">
                  <c:v>187.30687671192322</c:v>
                </c:pt>
                <c:pt idx="19">
                  <c:v>206.54145020289724</c:v>
                </c:pt>
                <c:pt idx="20">
                  <c:v>227.70597438580637</c:v>
                </c:pt>
                <c:pt idx="21">
                  <c:v>250.9842560197628</c:v>
                </c:pt>
                <c:pt idx="22">
                  <c:v>276.57546089151276</c:v>
                </c:pt>
                <c:pt idx="23">
                  <c:v>304.69491870493232</c:v>
                </c:pt>
                <c:pt idx="24">
                  <c:v>335.57485363351822</c:v>
                </c:pt>
                <c:pt idx="25">
                  <c:v>369.46500389642881</c:v>
                </c:pt>
                <c:pt idx="26">
                  <c:v>406.63308547037514</c:v>
                </c:pt>
                <c:pt idx="27">
                  <c:v>447.36504555924785</c:v>
                </c:pt>
                <c:pt idx="28">
                  <c:v>491.96504066486568</c:v>
                </c:pt>
                <c:pt idx="29">
                  <c:v>540.75506204576413</c:v>
                </c:pt>
                <c:pt idx="30">
                  <c:v>594.07411810898748</c:v>
                </c:pt>
                <c:pt idx="31">
                  <c:v>652.27686906036513</c:v>
                </c:pt>
                <c:pt idx="32">
                  <c:v>715.73159430909186</c:v>
                </c:pt>
                <c:pt idx="33">
                  <c:v>784.81735825779572</c:v>
                </c:pt>
                <c:pt idx="34">
                  <c:v>859.92022605345369</c:v>
                </c:pt>
                <c:pt idx="35">
                  <c:v>941.42836880378047</c:v>
                </c:pt>
                <c:pt idx="36">
                  <c:v>1029.7258892551249</c:v>
                </c:pt>
                <c:pt idx="37">
                  <c:v>1125.1851960223307</c:v>
                </c:pt>
                <c:pt idx="38">
                  <c:v>1228.1577597131138</c:v>
                </c:pt>
                <c:pt idx="39">
                  <c:v>1338.9631007856224</c:v>
                </c:pt>
                <c:pt idx="40">
                  <c:v>1457.8758903059481</c:v>
                </c:pt>
                <c:pt idx="41">
                  <c:v>1585.1110949115241</c:v>
                </c:pt>
                <c:pt idx="42">
                  <c:v>1720.8071703885935</c:v>
                </c:pt>
                <c:pt idx="43">
                  <c:v>1865.0074082963577</c:v>
                </c:pt>
                <c:pt idx="44">
                  <c:v>2017.6396702403611</c:v>
                </c:pt>
                <c:pt idx="45">
                  <c:v>2178.4949064507528</c:v>
                </c:pt>
                <c:pt idx="46">
                  <c:v>2347.2050485556688</c:v>
                </c:pt>
                <c:pt idx="47">
                  <c:v>2523.2210865847933</c:v>
                </c:pt>
                <c:pt idx="48">
                  <c:v>2705.7923782406715</c:v>
                </c:pt>
                <c:pt idx="49">
                  <c:v>2893.9484793690394</c:v>
                </c:pt>
                <c:pt idx="50">
                  <c:v>3086.4850066590698</c:v>
                </c:pt>
                <c:pt idx="51">
                  <c:v>3281.9552183688766</c:v>
                </c:pt>
                <c:pt idx="52">
                  <c:v>3478.669091820776</c:v>
                </c:pt>
                <c:pt idx="53">
                  <c:v>3674.7016494945074</c:v>
                </c:pt>
                <c:pt idx="54">
                  <c:v>3867.9121012485052</c:v>
                </c:pt>
                <c:pt idx="55">
                  <c:v>4055.9749974207894</c:v>
                </c:pt>
                <c:pt idx="56">
                  <c:v>4236.4240089337281</c:v>
                </c:pt>
                <c:pt idx="57">
                  <c:v>4406.7081702714104</c:v>
                </c:pt>
                <c:pt idx="58">
                  <c:v>4564.2594720869411</c:v>
                </c:pt>
                <c:pt idx="59">
                  <c:v>4706.5696377265213</c:v>
                </c:pt>
                <c:pt idx="60">
                  <c:v>4831.2728597131918</c:v>
                </c:pt>
                <c:pt idx="61">
                  <c:v>4936.2303308307592</c:v>
                </c:pt>
                <c:pt idx="62">
                  <c:v>5019.611713477585</c:v>
                </c:pt>
                <c:pt idx="63">
                  <c:v>5079.9683749836731</c:v>
                </c:pt>
                <c:pt idx="64">
                  <c:v>5116.29336812161</c:v>
                </c:pt>
                <c:pt idx="65">
                  <c:v>5128.0637940783681</c:v>
                </c:pt>
                <c:pt idx="66">
                  <c:v>5115.262320445675</c:v>
                </c:pt>
                <c:pt idx="67">
                  <c:v>5078.3761385349162</c:v>
                </c:pt>
                <c:pt idx="68">
                  <c:v>5018.3733706519288</c:v>
                </c:pt>
                <c:pt idx="69">
                  <c:v>4936.6586793468432</c:v>
                </c:pt>
                <c:pt idx="70">
                  <c:v>4835.0113820061324</c:v>
                </c:pt>
                <c:pt idx="71">
                  <c:v>4715.5105588490542</c:v>
                </c:pt>
                <c:pt idx="72">
                  <c:v>4580.4523406397566</c:v>
                </c:pt>
                <c:pt idx="73">
                  <c:v>4432.2647279644316</c:v>
                </c:pt>
                <c:pt idx="74">
                  <c:v>4273.424955970132</c:v>
                </c:pt>
                <c:pt idx="75">
                  <c:v>4106.3836697002562</c:v>
                </c:pt>
                <c:pt idx="76">
                  <c:v>3933.4991497131632</c:v>
                </c:pt>
                <c:pt idx="77">
                  <c:v>3756.9836748914277</c:v>
                </c:pt>
                <c:pt idx="78">
                  <c:v>3578.8629693161629</c:v>
                </c:pt>
                <c:pt idx="79">
                  <c:v>3400.9486652140395</c:v>
                </c:pt>
                <c:pt idx="80">
                  <c:v>3224.8228990198786</c:v>
                </c:pt>
                <c:pt idx="81">
                  <c:v>3051.8335778489941</c:v>
                </c:pt>
                <c:pt idx="82">
                  <c:v>2883.0985098413285</c:v>
                </c:pt>
                <c:pt idx="83">
                  <c:v>2719.5164587806139</c:v>
                </c:pt>
                <c:pt idx="84">
                  <c:v>2561.7832202435734</c:v>
                </c:pt>
                <c:pt idx="85">
                  <c:v>2410.4109761191417</c:v>
                </c:pt>
                <c:pt idx="86">
                  <c:v>2265.7494205807075</c:v>
                </c:pt>
                <c:pt idx="87">
                  <c:v>2128.0074234466956</c:v>
                </c:pt>
                <c:pt idx="88">
                  <c:v>1997.2742748445501</c:v>
                </c:pt>
                <c:pt idx="89">
                  <c:v>1873.5398159001554</c:v>
                </c:pt>
                <c:pt idx="90">
                  <c:v>1756.712989980464</c:v>
                </c:pt>
                <c:pt idx="91">
                  <c:v>1646.6385410115165</c:v>
                </c:pt>
                <c:pt idx="92">
                  <c:v>1543.1117380547707</c:v>
                </c:pt>
                <c:pt idx="93">
                  <c:v>1445.8911207330982</c:v>
                </c:pt>
                <c:pt idx="94">
                  <c:v>1354.7093424927975</c:v>
                </c:pt>
                <c:pt idx="95">
                  <c:v>1269.282243333008</c:v>
                </c:pt>
                <c:pt idx="96">
                  <c:v>1189.3163160083161</c:v>
                </c:pt>
                <c:pt idx="97">
                  <c:v>1114.514744983423</c:v>
                </c:pt>
                <c:pt idx="98">
                  <c:v>1044.5822001522843</c:v>
                </c:pt>
                <c:pt idx="99">
                  <c:v>979.22856135226027</c:v>
                </c:pt>
                <c:pt idx="100">
                  <c:v>918.17173807651454</c:v>
                </c:pt>
                <c:pt idx="101">
                  <c:v>861.13973388347404</c:v>
                </c:pt>
                <c:pt idx="102">
                  <c:v>807.87208857719293</c:v>
                </c:pt>
                <c:pt idx="103">
                  <c:v>758.12081453447854</c:v>
                </c:pt>
                <c:pt idx="104">
                  <c:v>711.65092742494915</c:v>
                </c:pt>
                <c:pt idx="105">
                  <c:v>668.24065653682953</c:v>
                </c:pt>
                <c:pt idx="106">
                  <c:v>627.68140627922662</c:v>
                </c:pt>
                <c:pt idx="107">
                  <c:v>589.77752830843235</c:v>
                </c:pt>
                <c:pt idx="108">
                  <c:v>554.34595313399348</c:v>
                </c:pt>
                <c:pt idx="109">
                  <c:v>521.21572093707812</c:v>
                </c:pt>
                <c:pt idx="110">
                  <c:v>490.22744357089516</c:v>
                </c:pt>
                <c:pt idx="111">
                  <c:v>461.23272317849933</c:v>
                </c:pt>
                <c:pt idx="112">
                  <c:v>434.09354741611435</c:v>
                </c:pt>
                <c:pt idx="113">
                  <c:v>408.68167676993573</c:v>
                </c:pt>
                <c:pt idx="114">
                  <c:v>384.87803576831732</c:v>
                </c:pt>
                <c:pt idx="115">
                  <c:v>362.57211689727404</c:v>
                </c:pt>
                <c:pt idx="116">
                  <c:v>341.66140361579227</c:v>
                </c:pt>
                <c:pt idx="117">
                  <c:v>322.0508169423029</c:v>
                </c:pt>
                <c:pt idx="118">
                  <c:v>303.65218856112654</c:v>
                </c:pt>
                <c:pt idx="119">
                  <c:v>286.38376220620944</c:v>
                </c:pt>
                <c:pt idx="120">
                  <c:v>270.16972415821101</c:v>
                </c:pt>
                <c:pt idx="121">
                  <c:v>254.93976298892804</c:v>
                </c:pt>
                <c:pt idx="122">
                  <c:v>240.62865816147027</c:v>
                </c:pt>
                <c:pt idx="123">
                  <c:v>227.17589671023276</c:v>
                </c:pt>
                <c:pt idx="124">
                  <c:v>214.52531695242564</c:v>
                </c:pt>
                <c:pt idx="125">
                  <c:v>202.62477799890857</c:v>
                </c:pt>
                <c:pt idx="126">
                  <c:v>191.42585371695083</c:v>
                </c:pt>
                <c:pt idx="127">
                  <c:v>180.8835497355349</c:v>
                </c:pt>
                <c:pt idx="128">
                  <c:v>170.95604206239688</c:v>
                </c:pt>
                <c:pt idx="129">
                  <c:v>161.6044358909167</c:v>
                </c:pt>
                <c:pt idx="130">
                  <c:v>152.79254320624011</c:v>
                </c:pt>
                <c:pt idx="131">
                  <c:v>144.48667784724452</c:v>
                </c:pt>
                <c:pt idx="132">
                  <c:v>136.65546673913562</c:v>
                </c:pt>
                <c:pt idx="133">
                  <c:v>129.26967607668755</c:v>
                </c:pt>
                <c:pt idx="134">
                  <c:v>122.30205130740103</c:v>
                </c:pt>
                <c:pt idx="135">
                  <c:v>115.72716983491634</c:v>
                </c:pt>
                <c:pt idx="136">
                  <c:v>109.521305434043</c:v>
                </c:pt>
                <c:pt idx="137">
                  <c:v>103.66230343861541</c:v>
                </c:pt>
                <c:pt idx="138">
                  <c:v>98.129465831065502</c:v>
                </c:pt>
                <c:pt idx="139">
                  <c:v>92.903445427480889</c:v>
                </c:pt>
                <c:pt idx="140">
                  <c:v>87.966148413633718</c:v>
                </c:pt>
                <c:pt idx="141">
                  <c:v>83.300644545712387</c:v>
                </c:pt>
                <c:pt idx="142">
                  <c:v>78.891084384162639</c:v>
                </c:pt>
                <c:pt idx="143">
                  <c:v>74.72262298016598</c:v>
                </c:pt>
                <c:pt idx="144">
                  <c:v>70.781349481808164</c:v>
                </c:pt>
                <c:pt idx="145">
                  <c:v>67.05422217111439</c:v>
                </c:pt>
                <c:pt idx="146">
                  <c:v>63.529008483927342</c:v>
                </c:pt>
                <c:pt idx="147">
                  <c:v>60.194229602230834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71-49D8-A555-95B4FC7DE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250496"/>
        <c:axId val="138252288"/>
      </c:scatterChart>
      <c:valAx>
        <c:axId val="138250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252288"/>
        <c:crosses val="autoZero"/>
        <c:crossBetween val="midCat"/>
      </c:valAx>
      <c:valAx>
        <c:axId val="138252288"/>
        <c:scaling>
          <c:orientation val="minMax"/>
          <c:max val="7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25049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'SIR-2'!$B$1</c:f>
              <c:strCache>
                <c:ptCount val="1"/>
                <c:pt idx="0">
                  <c:v>S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'SIR-2'!$A$2:$A$152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'SIR-2'!$B$2:$B$152</c:f>
              <c:numCache>
                <c:formatCode>General</c:formatCode>
                <c:ptCount val="151"/>
                <c:pt idx="0">
                  <c:v>3313066.5243077772</c:v>
                </c:pt>
                <c:pt idx="1">
                  <c:v>3312655.0161136547</c:v>
                </c:pt>
                <c:pt idx="2">
                  <c:v>3312201.9468858498</c:v>
                </c:pt>
                <c:pt idx="3">
                  <c:v>3311703.1347891572</c:v>
                </c:pt>
                <c:pt idx="4">
                  <c:v>3311153.9805507334</c:v>
                </c:pt>
                <c:pt idx="5">
                  <c:v>3310549.4264995707</c:v>
                </c:pt>
                <c:pt idx="6">
                  <c:v>3309883.9117378211</c:v>
                </c:pt>
                <c:pt idx="7">
                  <c:v>3309151.3231111621</c:v>
                </c:pt>
                <c:pt idx="8">
                  <c:v>3308344.9416239248</c:v>
                </c:pt>
                <c:pt idx="9">
                  <c:v>3307457.3839235669</c:v>
                </c:pt>
                <c:pt idx="10">
                  <c:v>3306480.5384587753</c:v>
                </c:pt>
                <c:pt idx="11">
                  <c:v>3305405.4958967185</c:v>
                </c:pt>
                <c:pt idx="12">
                  <c:v>3304222.4733685693</c:v>
                </c:pt>
                <c:pt idx="13">
                  <c:v>3302920.7320994656</c:v>
                </c:pt>
                <c:pt idx="14">
                  <c:v>3301488.4879708802</c:v>
                </c:pt>
                <c:pt idx="15">
                  <c:v>3299912.8145615594</c:v>
                </c:pt>
                <c:pt idx="16">
                  <c:v>3298179.5382197406</c:v>
                </c:pt>
                <c:pt idx="17">
                  <c:v>3296273.1247366923</c:v>
                </c:pt>
                <c:pt idx="18">
                  <c:v>3294176.5572226001</c:v>
                </c:pt>
                <c:pt idx="19">
                  <c:v>3291871.2048339522</c:v>
                </c:pt>
                <c:pt idx="20">
                  <c:v>3289336.6820709468</c:v>
                </c:pt>
                <c:pt idx="21">
                  <c:v>3286550.6984589077</c:v>
                </c:pt>
                <c:pt idx="22">
                  <c:v>3283488.8985549398</c:v>
                </c:pt>
                <c:pt idx="23">
                  <c:v>3280124.692386671</c:v>
                </c:pt>
                <c:pt idx="24">
                  <c:v>3276429.076641459</c:v>
                </c:pt>
                <c:pt idx="25">
                  <c:v>3272370.4471905162</c:v>
                </c:pt>
                <c:pt idx="26">
                  <c:v>3267914.4038626556</c:v>
                </c:pt>
                <c:pt idx="27">
                  <c:v>3263023.5487874453</c:v>
                </c:pt>
                <c:pt idx="28">
                  <c:v>3257657.2801190428</c:v>
                </c:pt>
                <c:pt idx="29">
                  <c:v>3251771.5835420964</c:v>
                </c:pt>
                <c:pt idx="30">
                  <c:v>3245318.8246623795</c:v>
                </c:pt>
                <c:pt idx="31">
                  <c:v>3238247.5462095668</c:v>
                </c:pt>
                <c:pt idx="32">
                  <c:v>3230502.2749389866</c:v>
                </c:pt>
                <c:pt idx="33">
                  <c:v>3222023.3442223086</c:v>
                </c:pt>
                <c:pt idx="34">
                  <c:v>3212746.7395692989</c:v>
                </c:pt>
                <c:pt idx="35">
                  <c:v>3202603.9757236522</c:v>
                </c:pt>
                <c:pt idx="36">
                  <c:v>3191522.0155169819</c:v>
                </c:pt>
                <c:pt idx="37">
                  <c:v>3179423.2423266051</c:v>
                </c:pt>
                <c:pt idx="38">
                  <c:v>3166225.4997301577</c:v>
                </c:pt>
                <c:pt idx="39">
                  <c:v>3151842.2137295911</c:v>
                </c:pt>
                <c:pt idx="40">
                  <c:v>3136182.6146512036</c:v>
                </c:pt>
                <c:pt idx="41">
                  <c:v>3119152.0774109135</c:v>
                </c:pt>
                <c:pt idx="42">
                  <c:v>3100652.6001256425</c:v>
                </c:pt>
                <c:pt idx="43">
                  <c:v>3080583.4418761311</c:v>
                </c:pt>
                <c:pt idx="44">
                  <c:v>3058841.9405685961</c:v>
                </c:pt>
                <c:pt idx="45">
                  <c:v>3035324.5310492767</c:v>
                </c:pt>
                <c:pt idx="46">
                  <c:v>3009927.9816117389</c:v>
                </c:pt>
                <c:pt idx="47">
                  <c:v>2982550.8634956493</c:v>
                </c:pt>
                <c:pt idx="48">
                  <c:v>2953095.2626003153</c:v>
                </c:pt>
                <c:pt idx="49">
                  <c:v>2921468.735147363</c:v>
                </c:pt>
                <c:pt idx="50">
                  <c:v>2887586.4992128215</c:v>
                </c:pt>
                <c:pt idx="51">
                  <c:v>2851373.8418157417</c:v>
                </c:pt>
                <c:pt idx="52">
                  <c:v>2812768.7066807142</c:v>
                </c:pt>
                <c:pt idx="53">
                  <c:v>2771724.4112066287</c:v>
                </c:pt>
                <c:pt idx="54">
                  <c:v>2728212.4231931916</c:v>
                </c:pt>
                <c:pt idx="55">
                  <c:v>2682225.1094624773</c:v>
                </c:pt>
                <c:pt idx="56">
                  <c:v>2633778.3509873156</c:v>
                </c:pt>
                <c:pt idx="57">
                  <c:v>2582913.9041569964</c:v>
                </c:pt>
                <c:pt idx="58">
                  <c:v>2529701.3772781566</c:v>
                </c:pt>
                <c:pt idx="59">
                  <c:v>2474239.6873270757</c:v>
                </c:pt>
                <c:pt idx="60">
                  <c:v>2416657.8662197576</c:v>
                </c:pt>
                <c:pt idx="61">
                  <c:v>2357115.0999334361</c:v>
                </c:pt>
                <c:pt idx="62">
                  <c:v>2295799.9084875192</c:v>
                </c:pt>
                <c:pt idx="63">
                  <c:v>2232928.4098880417</c:v>
                </c:pt>
                <c:pt idx="64">
                  <c:v>2168741.655292972</c:v>
                </c:pt>
                <c:pt idx="65">
                  <c:v>2103502.0732541024</c:v>
                </c:pt>
                <c:pt idx="66">
                  <c:v>2037489.1141886748</c:v>
                </c:pt>
                <c:pt idx="67">
                  <c:v>1970994.2376661203</c:v>
                </c:pt>
                <c:pt idx="68">
                  <c:v>1904315.4297794409</c:v>
                </c:pt>
                <c:pt idx="69">
                  <c:v>1837751.4712267173</c:v>
                </c:pt>
                <c:pt idx="70">
                  <c:v>1771596.1951234636</c:v>
                </c:pt>
                <c:pt idx="71">
                  <c:v>1706132.9748674911</c:v>
                </c:pt>
                <c:pt idx="72">
                  <c:v>1641629.6662981475</c:v>
                </c:pt>
                <c:pt idx="73">
                  <c:v>1578334.196562147</c:v>
                </c:pt>
                <c:pt idx="74">
                  <c:v>1516470.9478393847</c:v>
                </c:pt>
                <c:pt idx="75">
                  <c:v>1456238.0319208968</c:v>
                </c:pt>
                <c:pt idx="76">
                  <c:v>1397805.4966541182</c:v>
                </c:pt>
                <c:pt idx="77">
                  <c:v>1341314.452438104</c:v>
                </c:pt>
                <c:pt idx="78">
                  <c:v>1286877.0604923822</c:v>
                </c:pt>
                <c:pt idx="79">
                  <c:v>1234577.2876053657</c:v>
                </c:pt>
                <c:pt idx="80">
                  <c:v>1184472.3061917694</c:v>
                </c:pt>
                <c:pt idx="81">
                  <c:v>1136594.4041014081</c:v>
                </c:pt>
                <c:pt idx="82">
                  <c:v>1090953.2649173434</c:v>
                </c:pt>
                <c:pt idx="83">
                  <c:v>1047538.4848098856</c:v>
                </c:pt>
                <c:pt idx="84">
                  <c:v>1006322.2042368165</c:v>
                </c:pt>
                <c:pt idx="85">
                  <c:v>967261.74960962858</c:v>
                </c:pt>
                <c:pt idx="86">
                  <c:v>930302.19931173581</c:v>
                </c:pt>
                <c:pt idx="87">
                  <c:v>895378.8082982403</c:v>
                </c:pt>
                <c:pt idx="88">
                  <c:v>862419.24448030128</c:v>
                </c:pt>
                <c:pt idx="89">
                  <c:v>831345.6071915247</c:v>
                </c:pt>
                <c:pt idx="90">
                  <c:v>802076.21265006717</c:v>
                </c:pt>
                <c:pt idx="91">
                  <c:v>774527.14321562485</c:v>
                </c:pt>
                <c:pt idx="92">
                  <c:v>748613.56640905165</c:v>
                </c:pt>
                <c:pt idx="93">
                  <c:v>724250.83631342335</c:v>
                </c:pt>
                <c:pt idx="94">
                  <c:v>701355.39442091866</c:v>
                </c:pt>
                <c:pt idx="95">
                  <c:v>679845.48959491751</c:v>
                </c:pt>
                <c:pt idx="96">
                  <c:v>659641.73795470269</c:v>
                </c:pt>
                <c:pt idx="97">
                  <c:v>640667.54351275472</c:v>
                </c:pt>
                <c:pt idx="98">
                  <c:v>622849.39961358171</c:v>
                </c:pt>
                <c:pt idx="99">
                  <c:v>606117.08990150387</c:v>
                </c:pt>
                <c:pt idx="100">
                  <c:v>590403.80589565239</c:v>
                </c:pt>
                <c:pt idx="101">
                  <c:v>575646.19643886108</c:v>
                </c:pt>
                <c:pt idx="102">
                  <c:v>561784.36243600189</c:v>
                </c:pt>
                <c:pt idx="103">
                  <c:v>548761.80849370698</c:v>
                </c:pt>
                <c:pt idx="104">
                  <c:v>536525.36137525178</c:v>
                </c:pt>
                <c:pt idx="105">
                  <c:v>525025.06362677959</c:v>
                </c:pt>
                <c:pt idx="106">
                  <c:v>514214.04933193862</c:v>
                </c:pt>
                <c:pt idx="107">
                  <c:v>504048.40771678096</c:v>
                </c:pt>
                <c:pt idx="108">
                  <c:v>494487.03925218288</c:v>
                </c:pt>
                <c:pt idx="109">
                  <c:v>485491.50797814777</c:v>
                </c:pt>
                <c:pt idx="110">
                  <c:v>477025.89299083367</c:v>
                </c:pt>
                <c:pt idx="111">
                  <c:v>469056.64137498225</c:v>
                </c:pt>
                <c:pt idx="112">
                  <c:v>461552.4243170789</c:v>
                </c:pt>
                <c:pt idx="113">
                  <c:v>454483.99768379616</c:v>
                </c:pt>
                <c:pt idx="114">
                  <c:v>447824.06798263401</c:v>
                </c:pt>
                <c:pt idx="115">
                  <c:v>441547.16432483686</c:v>
                </c:pt>
                <c:pt idx="116">
                  <c:v>435629.51677357237</c:v>
                </c:pt>
                <c:pt idx="117">
                  <c:v>430048.94127321691</c:v>
                </c:pt>
                <c:pt idx="118">
                  <c:v>424784.73120989278</c:v>
                </c:pt>
                <c:pt idx="119">
                  <c:v>419817.55554180191</c:v>
                </c:pt>
                <c:pt idx="120">
                  <c:v>415129.36335415271</c:v>
                </c:pt>
                <c:pt idx="121">
                  <c:v>410703.29463228828</c:v>
                </c:pt>
                <c:pt idx="122">
                  <c:v>406523.59700356924</c:v>
                </c:pt>
                <c:pt idx="123">
                  <c:v>402575.54816994828</c:v>
                </c:pt>
                <c:pt idx="124">
                  <c:v>398845.38373594586</c:v>
                </c:pt>
                <c:pt idx="125">
                  <c:v>395320.2301283885</c:v>
                </c:pt>
                <c:pt idx="126">
                  <c:v>391988.04230275453</c:v>
                </c:pt>
                <c:pt idx="127">
                  <c:v>388837.54593462369</c:v>
                </c:pt>
                <c:pt idx="128">
                  <c:v>385858.18380220671</c:v>
                </c:pt>
                <c:pt idx="129">
                  <c:v>383040.06607616582</c:v>
                </c:pt>
                <c:pt idx="130">
                  <c:v>380373.92424507206</c:v>
                </c:pt>
                <c:pt idx="131">
                  <c:v>377851.06841820996</c:v>
                </c:pt>
                <c:pt idx="132">
                  <c:v>375463.34776150819</c:v>
                </c:pt>
                <c:pt idx="133">
                  <c:v>373203.11383674137</c:v>
                </c:pt>
                <c:pt idx="134">
                  <c:v>371063.18662850553</c:v>
                </c:pt>
                <c:pt idx="135">
                  <c:v>369036.82305758609</c:v>
                </c:pt>
                <c:pt idx="136">
                  <c:v>367117.68779304624</c:v>
                </c:pt>
                <c:pt idx="137">
                  <c:v>365299.82618854457</c:v>
                </c:pt>
                <c:pt idx="138">
                  <c:v>363577.63918096444</c:v>
                </c:pt>
                <c:pt idx="139">
                  <c:v>361945.860001355</c:v>
                </c:pt>
                <c:pt idx="140">
                  <c:v>360399.53255941696</c:v>
                </c:pt>
                <c:pt idx="141">
                  <c:v>358933.99137330957</c:v>
                </c:pt>
                <c:pt idx="142">
                  <c:v>357544.84292641259</c:v>
                </c:pt>
                <c:pt idx="143">
                  <c:v>356227.94834186282</c:v>
                </c:pt>
                <c:pt idx="144">
                  <c:v>354979.40727422549</c:v>
                </c:pt>
                <c:pt idx="145">
                  <c:v>353795.54292557889</c:v>
                </c:pt>
                <c:pt idx="146">
                  <c:v>352672.888100621</c:v>
                </c:pt>
                <c:pt idx="147">
                  <c:v>351608.17222218052</c:v>
                </c:pt>
                <c:pt idx="148">
                  <c:v>350598.30923476425</c:v>
                </c:pt>
                <c:pt idx="149">
                  <c:v>349640.38632953411</c:v>
                </c:pt>
                <c:pt idx="150">
                  <c:v>348731.65342941135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73-42B1-B528-24A0815AEE31}"/>
            </c:ext>
          </c:extLst>
        </c:ser>
        <c:ser>
          <c:idx val="1"/>
          <c:order val="1"/>
          <c:tx>
            <c:strRef>
              <c:f>'SIR-2'!$D$1</c:f>
              <c:strCache>
                <c:ptCount val="1"/>
                <c:pt idx="0">
                  <c:v>R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'SIR-2'!$A$2:$A$152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'SIR-2'!$D$2:$D$152</c:f>
              <c:numCache>
                <c:formatCode>General</c:formatCode>
                <c:ptCount val="151"/>
                <c:pt idx="0">
                  <c:v>0</c:v>
                </c:pt>
                <c:pt idx="1">
                  <c:v>163.22995530583069</c:v>
                </c:pt>
                <c:pt idx="2">
                  <c:v>342.96794767921153</c:v>
                </c:pt>
                <c:pt idx="3">
                  <c:v>540.8797525773075</c:v>
                </c:pt>
                <c:pt idx="4">
                  <c:v>758.79843844190748</c:v>
                </c:pt>
                <c:pt idx="5">
                  <c:v>998.74099883452368</c:v>
                </c:pt>
                <c:pt idx="6">
                  <c:v>1262.9266021678807</c:v>
                </c:pt>
                <c:pt idx="7">
                  <c:v>1553.7966086732529</c:v>
                </c:pt>
                <c:pt idx="8">
                  <c:v>1874.0365164219811</c:v>
                </c:pt>
                <c:pt idx="9">
                  <c:v>2226.6000110163395</c:v>
                </c:pt>
                <c:pt idx="10">
                  <c:v>2614.7353069161918</c:v>
                </c:pt>
                <c:pt idx="11">
                  <c:v>3042.013982181164</c:v>
                </c:pt>
                <c:pt idx="12">
                  <c:v>3512.362522550467</c:v>
                </c:pt>
                <c:pt idx="13">
                  <c:v>4030.0968050750898</c:v>
                </c:pt>
                <c:pt idx="14">
                  <c:v>4599.9597657204595</c:v>
                </c:pt>
                <c:pt idx="15">
                  <c:v>5227.162509161757</c:v>
                </c:pt>
                <c:pt idx="16">
                  <c:v>5917.4291320007906</c:v>
                </c:pt>
                <c:pt idx="17">
                  <c:v>6677.045542339476</c:v>
                </c:pt>
                <c:pt idx="18">
                  <c:v>7512.9125684206838</c:v>
                </c:pt>
                <c:pt idx="19">
                  <c:v>8432.6036561125493</c:v>
                </c:pt>
                <c:pt idx="20">
                  <c:v>9444.4274584082559</c:v>
                </c:pt>
                <c:pt idx="21">
                  <c:v>10557.495618670695</c:v>
                </c:pt>
                <c:pt idx="22">
                  <c:v>11781.796041657482</c:v>
                </c:pt>
                <c:pt idx="23">
                  <c:v>13128.271930718944</c:v>
                </c:pt>
                <c:pt idx="24">
                  <c:v>14608.90684394705</c:v>
                </c:pt>
                <c:pt idx="25">
                  <c:v>16236.815984077037</c:v>
                </c:pt>
                <c:pt idx="26">
                  <c:v>18026.343883801001</c:v>
                </c:pt>
                <c:pt idx="27">
                  <c:v>19993.168576585253</c:v>
                </c:pt>
                <c:pt idx="28">
                  <c:v>22154.412249340414</c:v>
                </c:pt>
                <c:pt idx="29">
                  <c:v>24528.758253104188</c:v>
                </c:pt>
                <c:pt idx="30">
                  <c:v>27136.574196462778</c:v>
                </c:pt>
                <c:pt idx="31">
                  <c:v>30000.040658443173</c:v>
                </c:pt>
                <c:pt idx="32">
                  <c:v>33143.284827277697</c:v>
                </c:pt>
                <c:pt idx="33">
                  <c:v>36592.518092633676</c:v>
                </c:pt>
                <c:pt idx="34">
                  <c:v>40376.176285283662</c:v>
                </c:pt>
                <c:pt idx="35">
                  <c:v>44525.060863499399</c:v>
                </c:pt>
                <c:pt idx="36">
                  <c:v>49072.47888385941</c:v>
                </c:pt>
                <c:pt idx="37">
                  <c:v>54054.379060791682</c:v>
                </c:pt>
                <c:pt idx="38">
                  <c:v>59509.480610791885</c:v>
                </c:pt>
                <c:pt idx="39">
                  <c:v>65479.390893142598</c:v>
                </c:pt>
                <c:pt idx="40">
                  <c:v>72008.707102011205</c:v>
                </c:pt>
                <c:pt idx="41">
                  <c:v>79145.096442884984</c:v>
                </c:pt>
                <c:pt idx="42">
                  <c:v>86939.348353808324</c:v>
                </c:pt>
                <c:pt idx="43">
                  <c:v>95445.391431522643</c:v>
                </c:pt>
                <c:pt idx="44">
                  <c:v>104720.26682729299</c:v>
                </c:pt>
                <c:pt idx="45">
                  <c:v>114824.04903197041</c:v>
                </c:pt>
                <c:pt idx="46">
                  <c:v>125819.70423355523</c:v>
                </c:pt>
                <c:pt idx="47">
                  <c:v>137772.87587712033</c:v>
                </c:pt>
                <c:pt idx="48">
                  <c:v>150751.58677579605</c:v>
                </c:pt>
                <c:pt idx="49">
                  <c:v>164825.84721646569</c:v>
                </c:pt>
                <c:pt idx="50">
                  <c:v>180067.15909039491</c:v>
                </c:pt>
                <c:pt idx="51">
                  <c:v>196547.90727913164</c:v>
                </c:pt>
                <c:pt idx="52">
                  <c:v>214340.63145971208</c:v>
                </c:pt>
                <c:pt idx="53">
                  <c:v>233517.17426708178</c:v>
                </c:pt>
                <c:pt idx="54">
                  <c:v>254147.70544381702</c:v>
                </c:pt>
                <c:pt idx="55">
                  <c:v>276299.62624946196</c:v>
                </c:pt>
                <c:pt idx="56">
                  <c:v>300036.36395972909</c:v>
                </c:pt>
                <c:pt idx="57">
                  <c:v>325416.07263946498</c:v>
                </c:pt>
                <c:pt idx="58">
                  <c:v>352490.26330059231</c:v>
                </c:pt>
                <c:pt idx="59">
                  <c:v>381302.39372326474</c:v>
                </c:pt>
                <c:pt idx="60">
                  <c:v>411886.45518035011</c:v>
                </c:pt>
                <c:pt idx="61">
                  <c:v>444265.59952174634</c:v>
                </c:pt>
                <c:pt idx="62">
                  <c:v>478450.8549427634</c:v>
                </c:pt>
                <c:pt idx="63">
                  <c:v>514439.98166427657</c:v>
                </c:pt>
                <c:pt idx="64">
                  <c:v>552216.51912923623</c:v>
                </c:pt>
                <c:pt idx="65">
                  <c:v>591749.07373618812</c:v>
                </c:pt>
                <c:pt idx="66">
                  <c:v>632990.89035403973</c:v>
                </c:pt>
                <c:pt idx="67">
                  <c:v>675879.74192621897</c:v>
                </c:pt>
                <c:pt idx="68">
                  <c:v>720338.15971070679</c:v>
                </c:pt>
                <c:pt idx="69">
                  <c:v>766274.01275174599</c:v>
                </c:pt>
                <c:pt idx="70">
                  <c:v>813581.42993808875</c:v>
                </c:pt>
                <c:pt idx="71">
                  <c:v>862142.04255197733</c:v>
                </c:pt>
                <c:pt idx="72">
                  <c:v>911826.51070319989</c:v>
                </c:pt>
                <c:pt idx="73">
                  <c:v>962496.28456661978</c:v>
                </c:pt>
                <c:pt idx="74">
                  <c:v>1014005.541811513</c:v>
                </c:pt>
                <c:pt idx="75">
                  <c:v>1066203.2366574153</c:v>
                </c:pt>
                <c:pt idx="76">
                  <c:v>1118935.1939016024</c:v>
                </c:pt>
                <c:pt idx="77">
                  <c:v>1172046.1829681187</c:v>
                </c:pt>
                <c:pt idx="78">
                  <c:v>1225381.9121325356</c:v>
                </c:pt>
                <c:pt idx="79">
                  <c:v>1278790.8909305749</c:v>
                </c:pt>
                <c:pt idx="80">
                  <c:v>1332126.1185517812</c:v>
                </c:pt>
                <c:pt idx="81">
                  <c:v>1385246.5668818718</c:v>
                </c:pt>
                <c:pt idx="82">
                  <c:v>1438018.4379541799</c:v>
                </c:pt>
                <c:pt idx="83">
                  <c:v>1490316.1861758877</c:v>
                </c:pt>
                <c:pt idx="84">
                  <c:v>1542023.3052405708</c:v>
                </c:pt>
                <c:pt idx="85">
                  <c:v>1593032.8877369482</c:v>
                </c:pt>
                <c:pt idx="86">
                  <c:v>1643247.971904638</c:v>
                </c:pt>
                <c:pt idx="87">
                  <c:v>1692581.694719373</c:v>
                </c:pt>
                <c:pt idx="88">
                  <c:v>1740957.2735877668</c:v>
                </c:pt>
                <c:pt idx="89">
                  <c:v>1788307.8405618456</c:v>
                </c:pt>
                <c:pt idx="90">
                  <c:v>1834576.1533686987</c:v>
                </c:pt>
                <c:pt idx="91">
                  <c:v>1879714.2069382914</c:v>
                </c:pt>
                <c:pt idx="92">
                  <c:v>1923682.7677506157</c:v>
                </c:pt>
                <c:pt idx="93">
                  <c:v>1966450.8514424264</c:v>
                </c:pt>
                <c:pt idx="94">
                  <c:v>2007995.1619157097</c:v>
                </c:pt>
                <c:pt idx="95">
                  <c:v>2048299.5078424965</c:v>
                </c:pt>
                <c:pt idx="96">
                  <c:v>2087354.2100959825</c:v>
                </c:pt>
                <c:pt idx="97">
                  <c:v>2125155.5113548203</c:v>
                </c:pt>
                <c:pt idx="98">
                  <c:v>2161704.9969946612</c:v>
                </c:pt>
                <c:pt idx="99">
                  <c:v>2197009.034441968</c:v>
                </c:pt>
                <c:pt idx="100">
                  <c:v>2231078.2364428714</c:v>
                </c:pt>
                <c:pt idx="101">
                  <c:v>2263926.952201745</c:v>
                </c:pt>
                <c:pt idx="102">
                  <c:v>2295572.7890661531</c:v>
                </c:pt>
                <c:pt idx="103">
                  <c:v>2326036.1663648458</c:v>
                </c:pt>
                <c:pt idx="104">
                  <c:v>2355339.9021265754</c:v>
                </c:pt>
                <c:pt idx="105">
                  <c:v>2383508.8326999466</c:v>
                </c:pt>
                <c:pt idx="106">
                  <c:v>2410569.4647375699</c:v>
                </c:pt>
                <c:pt idx="107">
                  <c:v>2436549.6585808923</c:v>
                </c:pt>
                <c:pt idx="108">
                  <c:v>2461478.3417657153</c:v>
                </c:pt>
                <c:pt idx="109">
                  <c:v>2485385.2511445088</c:v>
                </c:pt>
                <c:pt idx="110">
                  <c:v>2508300.7019739961</c:v>
                </c:pt>
                <c:pt idx="111">
                  <c:v>2530255.3822307605</c:v>
                </c:pt>
                <c:pt idx="112">
                  <c:v>2551280.1703813537</c:v>
                </c:pt>
                <c:pt idx="113">
                  <c:v>2571405.9748359281</c:v>
                </c:pt>
                <c:pt idx="114">
                  <c:v>2590663.593346756</c:v>
                </c:pt>
                <c:pt idx="115">
                  <c:v>2609083.590667638</c:v>
                </c:pt>
                <c:pt idx="116">
                  <c:v>2626696.1928609395</c:v>
                </c:pt>
                <c:pt idx="117">
                  <c:v>2643531.196720798</c:v>
                </c:pt>
                <c:pt idx="118">
                  <c:v>2659617.8928698474</c:v>
                </c:pt>
                <c:pt idx="119">
                  <c:v>2674985.001179392</c:v>
                </c:pt>
                <c:pt idx="120">
                  <c:v>2689660.6172568211</c:v>
                </c:pt>
                <c:pt idx="121">
                  <c:v>2703672.1688372265</c:v>
                </c:pt>
                <c:pt idx="122">
                  <c:v>2717046.3810072457</c:v>
                </c:pt>
                <c:pt idx="123">
                  <c:v>2729809.2492770129</c:v>
                </c:pt>
                <c:pt idx="124">
                  <c:v>2741986.0196000203</c:v>
                </c:pt>
                <c:pt idx="125">
                  <c:v>2753601.1745201829</c:v>
                </c:pt>
                <c:pt idx="126">
                  <c:v>2764678.4247001577</c:v>
                </c:pt>
                <c:pt idx="127">
                  <c:v>2775240.7051548548</c:v>
                </c:pt>
                <c:pt idx="128">
                  <c:v>2785310.1755790762</c:v>
                </c:pt>
                <c:pt idx="129">
                  <c:v>2794908.2242184011</c:v>
                </c:pt>
                <c:pt idx="130">
                  <c:v>2804055.4747879258</c:v>
                </c:pt>
                <c:pt idx="131">
                  <c:v>2812771.7959944797</c:v>
                </c:pt>
                <c:pt idx="132">
                  <c:v>2821076.3132646442</c:v>
                </c:pt>
                <c:pt idx="133">
                  <c:v>2828987.4223235953</c:v>
                </c:pt>
                <c:pt idx="134">
                  <c:v>2836522.8043086645</c:v>
                </c:pt>
                <c:pt idx="135">
                  <c:v>2843699.4421368684</c:v>
                </c:pt>
                <c:pt idx="136">
                  <c:v>2850533.6378777092</c:v>
                </c:pt>
                <c:pt idx="137">
                  <c:v>2857041.0309115602</c:v>
                </c:pt>
                <c:pt idx="138">
                  <c:v>2863236.6166801667</c:v>
                </c:pt>
                <c:pt idx="139">
                  <c:v>2869134.7658594172</c:v>
                </c:pt>
                <c:pt idx="140">
                  <c:v>2874749.2438058057</c:v>
                </c:pt>
                <c:pt idx="141">
                  <c:v>2880093.230147115</c:v>
                </c:pt>
                <c:pt idx="142">
                  <c:v>2885179.3384049819</c:v>
                </c:pt>
                <c:pt idx="143">
                  <c:v>2890019.6355523476</c:v>
                </c:pt>
                <c:pt idx="144">
                  <c:v>2894625.6614225046</c:v>
                </c:pt>
                <c:pt idx="145">
                  <c:v>2899008.4478986738</c:v>
                </c:pt>
                <c:pt idx="146">
                  <c:v>2903178.5378239532</c:v>
                </c:pt>
                <c:pt idx="147">
                  <c:v>2907146.0035811346</c:v>
                </c:pt>
                <c:pt idx="148">
                  <c:v>2910920.4653004897</c:v>
                </c:pt>
                <c:pt idx="149">
                  <c:v>2914511.1086612111</c:v>
                </c:pt>
                <c:pt idx="150">
                  <c:v>2917926.7022589133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73-42B1-B528-24A0815AEE31}"/>
            </c:ext>
          </c:extLst>
        </c:ser>
        <c:ser>
          <c:idx val="2"/>
          <c:order val="2"/>
          <c:tx>
            <c:strRef>
              <c:f>'SIR-2'!$F$1</c:f>
              <c:strCache>
                <c:ptCount val="1"/>
                <c:pt idx="0">
                  <c:v>I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'SIR-2'!$A$2:$A$152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'SIR-2'!$F$2:$F$152</c:f>
              <c:numCache>
                <c:formatCode>General</c:formatCode>
                <c:ptCount val="151"/>
                <c:pt idx="0">
                  <c:v>2454.9524367822673</c:v>
                </c:pt>
                <c:pt idx="1">
                  <c:v>2703.2306755990526</c:v>
                </c:pt>
                <c:pt idx="2">
                  <c:v>2976.561911030567</c:v>
                </c:pt>
                <c:pt idx="3">
                  <c:v>3277.4622028250928</c:v>
                </c:pt>
                <c:pt idx="4">
                  <c:v>3608.6977553842912</c:v>
                </c:pt>
                <c:pt idx="5">
                  <c:v>3973.3092461543501</c:v>
                </c:pt>
                <c:pt idx="6">
                  <c:v>4374.6384045706482</c:v>
                </c:pt>
                <c:pt idx="7">
                  <c:v>4816.3570247242851</c:v>
                </c:pt>
                <c:pt idx="8">
                  <c:v>5302.4986042128467</c:v>
                </c:pt>
                <c:pt idx="9">
                  <c:v>5837.4928099763538</c:v>
                </c:pt>
                <c:pt idx="10">
                  <c:v>6426.2029788681384</c:v>
                </c:pt>
                <c:pt idx="11">
                  <c:v>7073.9668656599642</c:v>
                </c:pt>
                <c:pt idx="12">
                  <c:v>7786.6408534398488</c:v>
                </c:pt>
                <c:pt idx="13">
                  <c:v>8570.6478400189444</c:v>
                </c:pt>
                <c:pt idx="14">
                  <c:v>9433.0290079589013</c:v>
                </c:pt>
                <c:pt idx="15">
                  <c:v>10381.499673838483</c:v>
                </c:pt>
                <c:pt idx="16">
                  <c:v>11424.509392818189</c:v>
                </c:pt>
                <c:pt idx="17">
                  <c:v>12571.306465527827</c:v>
                </c:pt>
                <c:pt idx="18">
                  <c:v>13832.006953538814</c:v>
                </c:pt>
                <c:pt idx="19">
                  <c:v>15217.6682544948</c:v>
                </c:pt>
                <c:pt idx="20">
                  <c:v>16740.367215204551</c:v>
                </c:pt>
                <c:pt idx="21">
                  <c:v>18413.282666981238</c:v>
                </c:pt>
                <c:pt idx="22">
                  <c:v>20250.782147962334</c:v>
                </c:pt>
                <c:pt idx="23">
                  <c:v>22268.51242716968</c:v>
                </c:pt>
                <c:pt idx="24">
                  <c:v>24483.493259153525</c:v>
                </c:pt>
                <c:pt idx="25">
                  <c:v>26914.213569966392</c:v>
                </c:pt>
                <c:pt idx="26">
                  <c:v>29580.728998102964</c:v>
                </c:pt>
                <c:pt idx="27">
                  <c:v>32504.759380529045</c:v>
                </c:pt>
                <c:pt idx="28">
                  <c:v>35709.784376176336</c:v>
                </c:pt>
                <c:pt idx="29">
                  <c:v>39221.134949358981</c:v>
                </c:pt>
                <c:pt idx="30">
                  <c:v>43066.077885717357</c:v>
                </c:pt>
                <c:pt idx="31">
                  <c:v>47273.889876549656</c:v>
                </c:pt>
                <c:pt idx="32">
                  <c:v>51875.916978295259</c:v>
                </c:pt>
                <c:pt idx="33">
                  <c:v>56905.614429617315</c:v>
                </c:pt>
                <c:pt idx="34">
                  <c:v>62398.560889977009</c:v>
                </c:pt>
                <c:pt idx="35">
                  <c:v>68392.440157408026</c:v>
                </c:pt>
                <c:pt idx="36">
                  <c:v>74926.982343718235</c:v>
                </c:pt>
                <c:pt idx="37">
                  <c:v>82043.855357162771</c:v>
                </c:pt>
                <c:pt idx="38">
                  <c:v>89786.496403610043</c:v>
                </c:pt>
                <c:pt idx="39">
                  <c:v>98199.872121825887</c:v>
                </c:pt>
                <c:pt idx="40">
                  <c:v>107330.15499134477</c:v>
                </c:pt>
                <c:pt idx="41">
                  <c:v>117224.30289076107</c:v>
                </c:pt>
                <c:pt idx="42">
                  <c:v>127929.52826510878</c:v>
                </c:pt>
                <c:pt idx="43">
                  <c:v>139492.64343690584</c:v>
                </c:pt>
                <c:pt idx="44">
                  <c:v>151959.2693486705</c:v>
                </c:pt>
                <c:pt idx="45">
                  <c:v>165372.89666331248</c:v>
                </c:pt>
                <c:pt idx="46">
                  <c:v>179773.79089926544</c:v>
                </c:pt>
                <c:pt idx="47">
                  <c:v>195197.73737178996</c:v>
                </c:pt>
                <c:pt idx="48">
                  <c:v>211674.62736844827</c:v>
                </c:pt>
                <c:pt idx="49">
                  <c:v>229226.89438073087</c:v>
                </c:pt>
                <c:pt idx="50">
                  <c:v>247867.8184413432</c:v>
                </c:pt>
                <c:pt idx="51">
                  <c:v>267599.72764968622</c:v>
                </c:pt>
                <c:pt idx="52">
                  <c:v>288412.13860413339</c:v>
                </c:pt>
                <c:pt idx="53">
                  <c:v>310279.89127084916</c:v>
                </c:pt>
                <c:pt idx="54">
                  <c:v>333161.34810755093</c:v>
                </c:pt>
                <c:pt idx="55">
                  <c:v>356996.74103262037</c:v>
                </c:pt>
                <c:pt idx="56">
                  <c:v>381706.76179751486</c:v>
                </c:pt>
                <c:pt idx="57">
                  <c:v>407191.49994809821</c:v>
                </c:pt>
                <c:pt idx="58">
                  <c:v>433329.8361658107</c:v>
                </c:pt>
                <c:pt idx="59">
                  <c:v>459979.3956942191</c:v>
                </c:pt>
                <c:pt idx="60">
                  <c:v>486977.15534445189</c:v>
                </c:pt>
                <c:pt idx="61">
                  <c:v>514140.77728937712</c:v>
                </c:pt>
                <c:pt idx="62">
                  <c:v>541270.71331427689</c:v>
                </c:pt>
                <c:pt idx="63">
                  <c:v>568153.08519224136</c:v>
                </c:pt>
                <c:pt idx="64">
                  <c:v>594563.30232235137</c:v>
                </c:pt>
                <c:pt idx="65">
                  <c:v>620270.3297542691</c:v>
                </c:pt>
                <c:pt idx="66">
                  <c:v>645041.47220184503</c:v>
                </c:pt>
                <c:pt idx="67">
                  <c:v>668647.49715222034</c:v>
                </c:pt>
                <c:pt idx="68">
                  <c:v>690867.88725441194</c:v>
                </c:pt>
                <c:pt idx="69">
                  <c:v>711495.99276609626</c:v>
                </c:pt>
                <c:pt idx="70">
                  <c:v>730343.8516830072</c:v>
                </c:pt>
                <c:pt idx="71">
                  <c:v>747246.45932509121</c:v>
                </c:pt>
                <c:pt idx="72">
                  <c:v>762065.29974321218</c:v>
                </c:pt>
                <c:pt idx="73">
                  <c:v>774690.99561579281</c:v>
                </c:pt>
                <c:pt idx="74">
                  <c:v>785044.98709366191</c:v>
                </c:pt>
                <c:pt idx="75">
                  <c:v>793080.20816624747</c:v>
                </c:pt>
                <c:pt idx="76">
                  <c:v>798780.786188839</c:v>
                </c:pt>
                <c:pt idx="77">
                  <c:v>802160.84133833693</c:v>
                </c:pt>
                <c:pt idx="78">
                  <c:v>803262.50411964185</c:v>
                </c:pt>
                <c:pt idx="79">
                  <c:v>802153.298208619</c:v>
                </c:pt>
                <c:pt idx="80">
                  <c:v>798923.052001009</c:v>
                </c:pt>
                <c:pt idx="81">
                  <c:v>793680.50576127972</c:v>
                </c:pt>
                <c:pt idx="82">
                  <c:v>786549.77387303626</c:v>
                </c:pt>
                <c:pt idx="83">
                  <c:v>777666.80575878615</c:v>
                </c:pt>
                <c:pt idx="84">
                  <c:v>767175.96726717218</c:v>
                </c:pt>
                <c:pt idx="85">
                  <c:v>755226.83939798269</c:v>
                </c:pt>
                <c:pt idx="86">
                  <c:v>741971.30552818556</c:v>
                </c:pt>
                <c:pt idx="87">
                  <c:v>727560.97372694616</c:v>
                </c:pt>
                <c:pt idx="88">
                  <c:v>712144.95867649163</c:v>
                </c:pt>
                <c:pt idx="89">
                  <c:v>695868.02899118955</c:v>
                </c:pt>
                <c:pt idx="90">
                  <c:v>678869.11072579375</c:v>
                </c:pt>
                <c:pt idx="91">
                  <c:v>661280.12659064354</c:v>
                </c:pt>
                <c:pt idx="92">
                  <c:v>643225.14258489246</c:v>
                </c:pt>
                <c:pt idx="93">
                  <c:v>624819.78898870992</c:v>
                </c:pt>
                <c:pt idx="94">
                  <c:v>606170.92040793132</c:v>
                </c:pt>
                <c:pt idx="95">
                  <c:v>587376.47930714535</c:v>
                </c:pt>
                <c:pt idx="96">
                  <c:v>568525.52869387437</c:v>
                </c:pt>
                <c:pt idx="97">
                  <c:v>549698.42187698465</c:v>
                </c:pt>
                <c:pt idx="98">
                  <c:v>530967.08013631683</c:v>
                </c:pt>
                <c:pt idx="99">
                  <c:v>512395.35240108753</c:v>
                </c:pt>
                <c:pt idx="100">
                  <c:v>494039.43440603558</c:v>
                </c:pt>
                <c:pt idx="101">
                  <c:v>475948.32810395351</c:v>
                </c:pt>
                <c:pt idx="102">
                  <c:v>458164.32524240436</c:v>
                </c:pt>
                <c:pt idx="103">
                  <c:v>440723.50188600691</c:v>
                </c:pt>
                <c:pt idx="104">
                  <c:v>423656.21324273245</c:v>
                </c:pt>
                <c:pt idx="105">
                  <c:v>406987.58041783329</c:v>
                </c:pt>
                <c:pt idx="106">
                  <c:v>390737.96267505083</c:v>
                </c:pt>
                <c:pt idx="107">
                  <c:v>374923.41044688644</c:v>
                </c:pt>
                <c:pt idx="108">
                  <c:v>359556.09572666138</c:v>
                </c:pt>
                <c:pt idx="109">
                  <c:v>344644.71762190294</c:v>
                </c:pt>
                <c:pt idx="110">
                  <c:v>330194.88177972985</c:v>
                </c:pt>
                <c:pt idx="111">
                  <c:v>316209.45313881664</c:v>
                </c:pt>
                <c:pt idx="112">
                  <c:v>302688.88204612723</c:v>
                </c:pt>
                <c:pt idx="113">
                  <c:v>289631.50422483543</c:v>
                </c:pt>
                <c:pt idx="114">
                  <c:v>277033.81541516958</c:v>
                </c:pt>
                <c:pt idx="115">
                  <c:v>264890.72175208479</c:v>
                </c:pt>
                <c:pt idx="116">
                  <c:v>253195.76711004786</c:v>
                </c:pt>
                <c:pt idx="117">
                  <c:v>241941.33875054447</c:v>
                </c:pt>
                <c:pt idx="118">
                  <c:v>231118.85266481945</c:v>
                </c:pt>
                <c:pt idx="119">
                  <c:v>220718.92002336588</c:v>
                </c:pt>
                <c:pt idx="120">
                  <c:v>210731.49613358593</c:v>
                </c:pt>
                <c:pt idx="121">
                  <c:v>201146.01327504497</c:v>
                </c:pt>
                <c:pt idx="122">
                  <c:v>191951.49873374449</c:v>
                </c:pt>
                <c:pt idx="123">
                  <c:v>183136.67929759854</c:v>
                </c:pt>
                <c:pt idx="124">
                  <c:v>174690.07340859342</c:v>
                </c:pt>
                <c:pt idx="125">
                  <c:v>166600.07209598832</c:v>
                </c:pt>
                <c:pt idx="126">
                  <c:v>158855.00974164717</c:v>
                </c:pt>
                <c:pt idx="127">
                  <c:v>151443.22565508122</c:v>
                </c:pt>
                <c:pt idx="128">
                  <c:v>144353.11736327689</c:v>
                </c:pt>
                <c:pt idx="129">
                  <c:v>137573.18644999247</c:v>
                </c:pt>
                <c:pt idx="130">
                  <c:v>131092.07771156169</c:v>
                </c:pt>
                <c:pt idx="131">
                  <c:v>124898.61233187001</c:v>
                </c:pt>
                <c:pt idx="132">
                  <c:v>118981.81571840728</c:v>
                </c:pt>
                <c:pt idx="133">
                  <c:v>113330.94058422279</c:v>
                </c:pt>
                <c:pt idx="134">
                  <c:v>107935.48580738949</c:v>
                </c:pt>
                <c:pt idx="135">
                  <c:v>102785.2115501049</c:v>
                </c:pt>
                <c:pt idx="136">
                  <c:v>97870.151073804125</c:v>
                </c:pt>
                <c:pt idx="137">
                  <c:v>93180.61964445468</c:v>
                </c:pt>
                <c:pt idx="138">
                  <c:v>88707.220883428585</c:v>
                </c:pt>
                <c:pt idx="139">
                  <c:v>84440.850883787498</c:v>
                </c:pt>
                <c:pt idx="140">
                  <c:v>80372.700379336718</c:v>
                </c:pt>
                <c:pt idx="141">
                  <c:v>76494.255224135239</c:v>
                </c:pt>
                <c:pt idx="142">
                  <c:v>72797.295413164888</c:v>
                </c:pt>
                <c:pt idx="143">
                  <c:v>69273.892850349192</c:v>
                </c:pt>
                <c:pt idx="144">
                  <c:v>65916.408047829289</c:v>
                </c:pt>
                <c:pt idx="145">
                  <c:v>62717.485920306761</c:v>
                </c:pt>
                <c:pt idx="146">
                  <c:v>59670.050819985569</c:v>
                </c:pt>
                <c:pt idx="147">
                  <c:v>56767.300941244699</c:v>
                </c:pt>
                <c:pt idx="148">
                  <c:v>54002.702209305484</c:v>
                </c:pt>
                <c:pt idx="149">
                  <c:v>51369.9817538145</c:v>
                </c:pt>
                <c:pt idx="150">
                  <c:v>48863.12105623493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73-42B1-B528-24A0815AEE31}"/>
            </c:ext>
          </c:extLst>
        </c:ser>
        <c:ser>
          <c:idx val="5"/>
          <c:order val="3"/>
          <c:tx>
            <c:strRef>
              <c:f>'SIR-2'!$G$1</c:f>
              <c:strCache>
                <c:ptCount val="1"/>
                <c:pt idx="0">
                  <c:v>dI</c:v>
                </c:pt>
              </c:strCache>
            </c:strRef>
          </c:tx>
          <c:marker>
            <c:symbol val="none"/>
          </c:marker>
          <c:xVal>
            <c:numRef>
              <c:f>'SIR-2'!$A$2:$A$152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'SIR-2'!$G$2:$G$152</c:f>
              <c:numCache>
                <c:formatCode>General</c:formatCode>
                <c:ptCount val="151"/>
                <c:pt idx="0">
                  <c:v>411.50819412240315</c:v>
                </c:pt>
                <c:pt idx="1">
                  <c:v>453.06922780508455</c:v>
                </c:pt>
                <c:pt idx="2">
                  <c:v>498.81209669243998</c:v>
                </c:pt>
                <c:pt idx="3">
                  <c:v>549.15423842356711</c:v>
                </c:pt>
                <c:pt idx="4">
                  <c:v>604.55405116290069</c:v>
                </c:pt>
                <c:pt idx="5">
                  <c:v>665.51476174983952</c:v>
                </c:pt>
                <c:pt idx="6">
                  <c:v>732.58862665913477</c:v>
                </c:pt>
                <c:pt idx="7">
                  <c:v>806.38148723714198</c:v>
                </c:pt>
                <c:pt idx="8">
                  <c:v>887.557700357866</c:v>
                </c:pt>
                <c:pt idx="9">
                  <c:v>976.84546479165726</c:v>
                </c:pt>
                <c:pt idx="10">
                  <c:v>1075.0425620569433</c:v>
                </c:pt>
                <c:pt idx="11">
                  <c:v>1183.0225281492926</c:v>
                </c:pt>
                <c:pt idx="12">
                  <c:v>1301.7412691036602</c:v>
                </c:pt>
                <c:pt idx="13">
                  <c:v>1432.2441285851844</c:v>
                </c:pt>
                <c:pt idx="14">
                  <c:v>1575.6734093209552</c:v>
                </c:pt>
                <c:pt idx="15">
                  <c:v>1733.2763418187631</c:v>
                </c:pt>
                <c:pt idx="16">
                  <c:v>1906.4134830482174</c:v>
                </c:pt>
                <c:pt idx="17">
                  <c:v>2096.5675140924154</c:v>
                </c:pt>
                <c:pt idx="18">
                  <c:v>2305.3523886480193</c:v>
                </c:pt>
                <c:pt idx="19">
                  <c:v>2534.5227630052382</c:v>
                </c:pt>
                <c:pt idx="20">
                  <c:v>2785.9836120391942</c:v>
                </c:pt>
                <c:pt idx="21">
                  <c:v>3061.7999039679271</c:v>
                </c:pt>
                <c:pt idx="22">
                  <c:v>3364.2061682687381</c:v>
                </c:pt>
                <c:pt idx="23">
                  <c:v>3695.6157452120096</c:v>
                </c:pt>
                <c:pt idx="24">
                  <c:v>4058.6294509426748</c:v>
                </c:pt>
                <c:pt idx="25">
                  <c:v>4456.0433278603305</c:v>
                </c:pt>
                <c:pt idx="26">
                  <c:v>4890.8550752101837</c:v>
                </c:pt>
                <c:pt idx="27">
                  <c:v>5366.2686684023165</c:v>
                </c:pt>
                <c:pt idx="28">
                  <c:v>5885.6965769462076</c:v>
                </c:pt>
                <c:pt idx="29">
                  <c:v>6452.7588797171366</c:v>
                </c:pt>
                <c:pt idx="30">
                  <c:v>7071.2784528128732</c:v>
                </c:pt>
                <c:pt idx="31">
                  <c:v>7745.2712705799977</c:v>
                </c:pt>
                <c:pt idx="32">
                  <c:v>8478.9307166779254</c:v>
                </c:pt>
                <c:pt idx="33">
                  <c:v>9276.6046530097428</c:v>
                </c:pt>
                <c:pt idx="34">
                  <c:v>10142.763845646816</c:v>
                </c:pt>
                <c:pt idx="35">
                  <c:v>11081.960206670126</c:v>
                </c:pt>
                <c:pt idx="36">
                  <c:v>12098.7731903766</c:v>
                </c:pt>
                <c:pt idx="37">
                  <c:v>13197.742596447473</c:v>
                </c:pt>
                <c:pt idx="38">
                  <c:v>14383.286000566715</c:v>
                </c:pt>
                <c:pt idx="39">
                  <c:v>15659.599078387559</c:v>
                </c:pt>
                <c:pt idx="40">
                  <c:v>17030.537240289912</c:v>
                </c:pt>
                <c:pt idx="41">
                  <c:v>18499.477285271278</c:v>
                </c:pt>
                <c:pt idx="42">
                  <c:v>20069.158249511442</c:v>
                </c:pt>
                <c:pt idx="43">
                  <c:v>21741.501307534963</c:v>
                </c:pt>
                <c:pt idx="44">
                  <c:v>23517.409519319572</c:v>
                </c:pt>
                <c:pt idx="45">
                  <c:v>25396.549437537593</c:v>
                </c:pt>
                <c:pt idx="46">
                  <c:v>27377.118116089434</c:v>
                </c:pt>
                <c:pt idx="47">
                  <c:v>29455.600895333868</c:v>
                </c:pt>
                <c:pt idx="48">
                  <c:v>31626.527452952167</c:v>
                </c:pt>
                <c:pt idx="49">
                  <c:v>33882.235934541379</c:v>
                </c:pt>
                <c:pt idx="50">
                  <c:v>36212.657397079871</c:v>
                </c:pt>
                <c:pt idx="51">
                  <c:v>38605.135135027798</c:v>
                </c:pt>
                <c:pt idx="52">
                  <c:v>41044.295474085491</c:v>
                </c:pt>
                <c:pt idx="53">
                  <c:v>43511.98801343712</c:v>
                </c:pt>
                <c:pt idx="54">
                  <c:v>45987.313730714392</c:v>
                </c:pt>
                <c:pt idx="55">
                  <c:v>48446.758475161776</c:v>
                </c:pt>
                <c:pt idx="56">
                  <c:v>50864.446830319408</c:v>
                </c:pt>
                <c:pt idx="57">
                  <c:v>53212.526878839715</c:v>
                </c:pt>
                <c:pt idx="58">
                  <c:v>55461.689951080611</c:v>
                </c:pt>
                <c:pt idx="59">
                  <c:v>57581.821107318356</c:v>
                </c:pt>
                <c:pt idx="60">
                  <c:v>59542.76628632153</c:v>
                </c:pt>
                <c:pt idx="61">
                  <c:v>61315.191445916702</c:v>
                </c:pt>
                <c:pt idx="62">
                  <c:v>62871.498599477425</c:v>
                </c:pt>
                <c:pt idx="63">
                  <c:v>64186.754595069906</c:v>
                </c:pt>
                <c:pt idx="64">
                  <c:v>65239.582038869841</c:v>
                </c:pt>
                <c:pt idx="65">
                  <c:v>66012.959065427523</c:v>
                </c:pt>
                <c:pt idx="66">
                  <c:v>66494.876522554463</c:v>
                </c:pt>
                <c:pt idx="67">
                  <c:v>66678.807886679511</c:v>
                </c:pt>
                <c:pt idx="68">
                  <c:v>66563.958552723532</c:v>
                </c:pt>
                <c:pt idx="69">
                  <c:v>66155.276103253782</c:v>
                </c:pt>
                <c:pt idx="70">
                  <c:v>65463.220255972607</c:v>
                </c:pt>
                <c:pt idx="71">
                  <c:v>64503.308569343455</c:v>
                </c:pt>
                <c:pt idx="72">
                  <c:v>63295.469736000632</c:v>
                </c:pt>
                <c:pt idx="73">
                  <c:v>61863.248722762371</c:v>
                </c:pt>
                <c:pt idx="74">
                  <c:v>60232.915918487903</c:v>
                </c:pt>
                <c:pt idx="75">
                  <c:v>58432.535266778665</c:v>
                </c:pt>
                <c:pt idx="76">
                  <c:v>56491.044216014205</c:v>
                </c:pt>
                <c:pt idx="77">
                  <c:v>54437.39194572172</c:v>
                </c:pt>
                <c:pt idx="78">
                  <c:v>52299.772887016479</c:v>
                </c:pt>
                <c:pt idx="79">
                  <c:v>50104.981413596404</c:v>
                </c:pt>
                <c:pt idx="80">
                  <c:v>47877.902090361407</c:v>
                </c:pt>
                <c:pt idx="81">
                  <c:v>45641.139184064748</c:v>
                </c:pt>
                <c:pt idx="82">
                  <c:v>43414.780107457824</c:v>
                </c:pt>
                <c:pt idx="83">
                  <c:v>41216.280573069111</c:v>
                </c:pt>
                <c:pt idx="84">
                  <c:v>39060.45462718793</c:v>
                </c:pt>
                <c:pt idx="85">
                  <c:v>36959.550297892747</c:v>
                </c:pt>
                <c:pt idx="86">
                  <c:v>34923.391013495559</c:v>
                </c:pt>
                <c:pt idx="87">
                  <c:v>32959.563817939001</c:v>
                </c:pt>
                <c:pt idx="88">
                  <c:v>31073.637288776543</c:v>
                </c:pt>
                <c:pt idx="89">
                  <c:v>29269.394541457536</c:v>
                </c:pt>
                <c:pt idx="90">
                  <c:v>27549.069434442299</c:v>
                </c:pt>
                <c:pt idx="91">
                  <c:v>25913.576806573255</c:v>
                </c:pt>
                <c:pt idx="92">
                  <c:v>24362.73009562834</c:v>
                </c:pt>
                <c:pt idx="93">
                  <c:v>22895.441892504667</c:v>
                </c:pt>
                <c:pt idx="94">
                  <c:v>21509.90482600113</c:v>
                </c:pt>
                <c:pt idx="95">
                  <c:v>20203.751640214821</c:v>
                </c:pt>
                <c:pt idx="96">
                  <c:v>18974.194441948013</c:v>
                </c:pt>
                <c:pt idx="97">
                  <c:v>17818.143899172992</c:v>
                </c:pt>
                <c:pt idx="98">
                  <c:v>16732.309712077851</c:v>
                </c:pt>
                <c:pt idx="99">
                  <c:v>15713.284005851427</c:v>
                </c:pt>
                <c:pt idx="100">
                  <c:v>14757.609456791299</c:v>
                </c:pt>
                <c:pt idx="101">
                  <c:v>13861.834002859187</c:v>
                </c:pt>
                <c:pt idx="102">
                  <c:v>13022.553942294871</c:v>
                </c:pt>
                <c:pt idx="103">
                  <c:v>12236.44711845524</c:v>
                </c:pt>
                <c:pt idx="104">
                  <c:v>11500.297748472209</c:v>
                </c:pt>
                <c:pt idx="105">
                  <c:v>10811.014294840999</c:v>
                </c:pt>
                <c:pt idx="106">
                  <c:v>10165.641615157672</c:v>
                </c:pt>
                <c:pt idx="107">
                  <c:v>9561.368464598072</c:v>
                </c:pt>
                <c:pt idx="108">
                  <c:v>8995.5312740350801</c:v>
                </c:pt>
                <c:pt idx="109">
                  <c:v>8465.6149873140967</c:v>
                </c:pt>
                <c:pt idx="110">
                  <c:v>7969.2516158513936</c:v>
                </c:pt>
                <c:pt idx="111">
                  <c:v>7504.2170579033636</c:v>
                </c:pt>
                <c:pt idx="112">
                  <c:v>7068.426633282761</c:v>
                </c:pt>
                <c:pt idx="113">
                  <c:v>6659.9297011621729</c:v>
                </c:pt>
                <c:pt idx="114">
                  <c:v>6276.9036577971419</c:v>
                </c:pt>
                <c:pt idx="115">
                  <c:v>5917.6475512645193</c:v>
                </c:pt>
                <c:pt idx="116">
                  <c:v>5580.5755003554623</c:v>
                </c:pt>
                <c:pt idx="117">
                  <c:v>5264.2100633241571</c:v>
                </c:pt>
                <c:pt idx="118">
                  <c:v>4967.1756680908766</c:v>
                </c:pt>
                <c:pt idx="119">
                  <c:v>4688.192187649217</c:v>
                </c:pt>
                <c:pt idx="120">
                  <c:v>4426.0687218644589</c:v>
                </c:pt>
                <c:pt idx="121">
                  <c:v>4179.6976287190573</c:v>
                </c:pt>
                <c:pt idx="122">
                  <c:v>3948.0488336209428</c:v>
                </c:pt>
                <c:pt idx="123">
                  <c:v>3730.1644340024027</c:v>
                </c:pt>
                <c:pt idx="124">
                  <c:v>3525.153607557334</c:v>
                </c:pt>
                <c:pt idx="125">
                  <c:v>3332.1878256339487</c:v>
                </c:pt>
                <c:pt idx="126">
                  <c:v>3150.4963681308586</c:v>
                </c:pt>
                <c:pt idx="127">
                  <c:v>2979.3621324170072</c:v>
                </c:pt>
                <c:pt idx="128">
                  <c:v>2818.1177260409017</c:v>
                </c:pt>
                <c:pt idx="129">
                  <c:v>2666.1418310937415</c:v>
                </c:pt>
                <c:pt idx="130">
                  <c:v>2522.8558268620791</c:v>
                </c:pt>
                <c:pt idx="131">
                  <c:v>2387.7206567017647</c:v>
                </c:pt>
                <c:pt idx="132">
                  <c:v>2260.2339247668056</c:v>
                </c:pt>
                <c:pt idx="133">
                  <c:v>2139.927208235832</c:v>
                </c:pt>
                <c:pt idx="134">
                  <c:v>2026.3635709194493</c:v>
                </c:pt>
                <c:pt idx="135">
                  <c:v>1919.1352645398581</c:v>
                </c:pt>
                <c:pt idx="136">
                  <c:v>1817.8616045016831</c:v>
                </c:pt>
                <c:pt idx="137">
                  <c:v>1722.1870075800987</c:v>
                </c:pt>
                <c:pt idx="138">
                  <c:v>1631.7791796094134</c:v>
                </c:pt>
                <c:pt idx="139">
                  <c:v>1546.3274419380555</c:v>
                </c:pt>
                <c:pt idx="140">
                  <c:v>1465.5411861073771</c:v>
                </c:pt>
                <c:pt idx="141">
                  <c:v>1389.1484468969991</c:v>
                </c:pt>
                <c:pt idx="142">
                  <c:v>1316.894584549774</c:v>
                </c:pt>
                <c:pt idx="143">
                  <c:v>1248.5410676373365</c:v>
                </c:pt>
                <c:pt idx="144">
                  <c:v>1183.8643486466133</c:v>
                </c:pt>
                <c:pt idx="145">
                  <c:v>1122.6548249578773</c:v>
                </c:pt>
                <c:pt idx="146">
                  <c:v>1064.7158784404637</c:v>
                </c:pt>
                <c:pt idx="147">
                  <c:v>1009.8629874162763</c:v>
                </c:pt>
                <c:pt idx="148">
                  <c:v>957.92290523013605</c:v>
                </c:pt>
                <c:pt idx="149">
                  <c:v>908.73290012274674</c:v>
                </c:pt>
                <c:pt idx="150">
                  <c:v>862.14005152616369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73-42B1-B528-24A0815AE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852608"/>
        <c:axId val="138940416"/>
      </c:scatterChart>
      <c:valAx>
        <c:axId val="13885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940416"/>
        <c:crosses val="autoZero"/>
        <c:crossBetween val="midCat"/>
      </c:valAx>
      <c:valAx>
        <c:axId val="138940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85260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'SIR-2'!$K$1</c:f>
              <c:strCache>
                <c:ptCount val="1"/>
                <c:pt idx="0">
                  <c:v>dI(t)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'SIR-2'!$A$5:$A$152</c:f>
              <c:numCache>
                <c:formatCode>General</c:formatCode>
                <c:ptCount val="14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  <c:pt idx="58">
                  <c:v>61</c:v>
                </c:pt>
                <c:pt idx="59">
                  <c:v>62</c:v>
                </c:pt>
                <c:pt idx="60">
                  <c:v>63</c:v>
                </c:pt>
                <c:pt idx="61">
                  <c:v>64</c:v>
                </c:pt>
                <c:pt idx="62">
                  <c:v>65</c:v>
                </c:pt>
                <c:pt idx="63">
                  <c:v>66</c:v>
                </c:pt>
                <c:pt idx="64">
                  <c:v>67</c:v>
                </c:pt>
                <c:pt idx="65">
                  <c:v>68</c:v>
                </c:pt>
                <c:pt idx="66">
                  <c:v>69</c:v>
                </c:pt>
                <c:pt idx="67">
                  <c:v>70</c:v>
                </c:pt>
                <c:pt idx="68">
                  <c:v>71</c:v>
                </c:pt>
                <c:pt idx="69">
                  <c:v>72</c:v>
                </c:pt>
                <c:pt idx="70">
                  <c:v>73</c:v>
                </c:pt>
                <c:pt idx="71">
                  <c:v>74</c:v>
                </c:pt>
                <c:pt idx="72">
                  <c:v>75</c:v>
                </c:pt>
                <c:pt idx="73">
                  <c:v>76</c:v>
                </c:pt>
                <c:pt idx="74">
                  <c:v>77</c:v>
                </c:pt>
                <c:pt idx="75">
                  <c:v>78</c:v>
                </c:pt>
                <c:pt idx="76">
                  <c:v>79</c:v>
                </c:pt>
                <c:pt idx="77">
                  <c:v>80</c:v>
                </c:pt>
                <c:pt idx="78">
                  <c:v>81</c:v>
                </c:pt>
                <c:pt idx="79">
                  <c:v>82</c:v>
                </c:pt>
                <c:pt idx="80">
                  <c:v>83</c:v>
                </c:pt>
                <c:pt idx="81">
                  <c:v>84</c:v>
                </c:pt>
                <c:pt idx="82">
                  <c:v>85</c:v>
                </c:pt>
                <c:pt idx="83">
                  <c:v>86</c:v>
                </c:pt>
                <c:pt idx="84">
                  <c:v>87</c:v>
                </c:pt>
                <c:pt idx="85">
                  <c:v>88</c:v>
                </c:pt>
                <c:pt idx="86">
                  <c:v>89</c:v>
                </c:pt>
                <c:pt idx="87">
                  <c:v>90</c:v>
                </c:pt>
                <c:pt idx="88">
                  <c:v>91</c:v>
                </c:pt>
                <c:pt idx="89">
                  <c:v>92</c:v>
                </c:pt>
                <c:pt idx="90">
                  <c:v>93</c:v>
                </c:pt>
                <c:pt idx="91">
                  <c:v>94</c:v>
                </c:pt>
                <c:pt idx="92">
                  <c:v>95</c:v>
                </c:pt>
                <c:pt idx="93">
                  <c:v>96</c:v>
                </c:pt>
                <c:pt idx="94">
                  <c:v>97</c:v>
                </c:pt>
                <c:pt idx="95">
                  <c:v>98</c:v>
                </c:pt>
                <c:pt idx="96">
                  <c:v>99</c:v>
                </c:pt>
                <c:pt idx="97">
                  <c:v>100</c:v>
                </c:pt>
                <c:pt idx="98">
                  <c:v>101</c:v>
                </c:pt>
                <c:pt idx="99">
                  <c:v>102</c:v>
                </c:pt>
                <c:pt idx="100">
                  <c:v>103</c:v>
                </c:pt>
                <c:pt idx="101">
                  <c:v>104</c:v>
                </c:pt>
                <c:pt idx="102">
                  <c:v>105</c:v>
                </c:pt>
                <c:pt idx="103">
                  <c:v>106</c:v>
                </c:pt>
                <c:pt idx="104">
                  <c:v>107</c:v>
                </c:pt>
                <c:pt idx="105">
                  <c:v>108</c:v>
                </c:pt>
                <c:pt idx="106">
                  <c:v>109</c:v>
                </c:pt>
                <c:pt idx="107">
                  <c:v>110</c:v>
                </c:pt>
                <c:pt idx="108">
                  <c:v>111</c:v>
                </c:pt>
                <c:pt idx="109">
                  <c:v>112</c:v>
                </c:pt>
                <c:pt idx="110">
                  <c:v>113</c:v>
                </c:pt>
                <c:pt idx="111">
                  <c:v>114</c:v>
                </c:pt>
                <c:pt idx="112">
                  <c:v>115</c:v>
                </c:pt>
                <c:pt idx="113">
                  <c:v>116</c:v>
                </c:pt>
                <c:pt idx="114">
                  <c:v>117</c:v>
                </c:pt>
                <c:pt idx="115">
                  <c:v>118</c:v>
                </c:pt>
                <c:pt idx="116">
                  <c:v>119</c:v>
                </c:pt>
                <c:pt idx="117">
                  <c:v>120</c:v>
                </c:pt>
                <c:pt idx="118">
                  <c:v>121</c:v>
                </c:pt>
                <c:pt idx="119">
                  <c:v>122</c:v>
                </c:pt>
                <c:pt idx="120">
                  <c:v>123</c:v>
                </c:pt>
                <c:pt idx="121">
                  <c:v>124</c:v>
                </c:pt>
                <c:pt idx="122">
                  <c:v>125</c:v>
                </c:pt>
                <c:pt idx="123">
                  <c:v>126</c:v>
                </c:pt>
                <c:pt idx="124">
                  <c:v>127</c:v>
                </c:pt>
                <c:pt idx="125">
                  <c:v>128</c:v>
                </c:pt>
                <c:pt idx="126">
                  <c:v>129</c:v>
                </c:pt>
                <c:pt idx="127">
                  <c:v>130</c:v>
                </c:pt>
                <c:pt idx="128">
                  <c:v>131</c:v>
                </c:pt>
                <c:pt idx="129">
                  <c:v>132</c:v>
                </c:pt>
                <c:pt idx="130">
                  <c:v>133</c:v>
                </c:pt>
                <c:pt idx="131">
                  <c:v>134</c:v>
                </c:pt>
                <c:pt idx="132">
                  <c:v>135</c:v>
                </c:pt>
                <c:pt idx="133">
                  <c:v>136</c:v>
                </c:pt>
                <c:pt idx="134">
                  <c:v>137</c:v>
                </c:pt>
                <c:pt idx="135">
                  <c:v>138</c:v>
                </c:pt>
                <c:pt idx="136">
                  <c:v>139</c:v>
                </c:pt>
                <c:pt idx="137">
                  <c:v>140</c:v>
                </c:pt>
                <c:pt idx="138">
                  <c:v>141</c:v>
                </c:pt>
                <c:pt idx="139">
                  <c:v>142</c:v>
                </c:pt>
                <c:pt idx="140">
                  <c:v>143</c:v>
                </c:pt>
                <c:pt idx="141">
                  <c:v>144</c:v>
                </c:pt>
                <c:pt idx="142">
                  <c:v>145</c:v>
                </c:pt>
                <c:pt idx="143">
                  <c:v>146</c:v>
                </c:pt>
                <c:pt idx="144">
                  <c:v>147</c:v>
                </c:pt>
                <c:pt idx="145">
                  <c:v>148</c:v>
                </c:pt>
                <c:pt idx="146">
                  <c:v>149</c:v>
                </c:pt>
                <c:pt idx="147">
                  <c:v>150</c:v>
                </c:pt>
              </c:numCache>
            </c:numRef>
          </c:xVal>
          <c:yVal>
            <c:numRef>
              <c:f>'SIR-2'!$K$5:$K$152</c:f>
              <c:numCache>
                <c:formatCode>General</c:formatCode>
                <c:ptCount val="148"/>
                <c:pt idx="0">
                  <c:v>42.646231520593041</c:v>
                </c:pt>
                <c:pt idx="1">
                  <c:v>46.948471355910186</c:v>
                </c:pt>
                <c:pt idx="2">
                  <c:v>51.682559514481866</c:v>
                </c:pt>
                <c:pt idx="3">
                  <c:v>56.891383141363356</c:v>
                </c:pt>
                <c:pt idx="4">
                  <c:v>62.621990676707995</c:v>
                </c:pt>
                <c:pt idx="5">
                  <c:v>68.925974760759146</c:v>
                </c:pt>
                <c:pt idx="6">
                  <c:v>75.85988586910365</c:v>
                </c:pt>
                <c:pt idx="7">
                  <c:v>83.485678135857569</c:v>
                </c:pt>
                <c:pt idx="8">
                  <c:v>91.871188637933116</c:v>
                </c:pt>
                <c:pt idx="9">
                  <c:v>101.090651146512</c:v>
                </c:pt>
                <c:pt idx="10">
                  <c:v>111.22524498216191</c:v>
                </c:pt>
                <c:pt idx="11">
                  <c:v>122.36367911434454</c:v>
                </c:pt>
                <c:pt idx="12">
                  <c:v>134.60281099634562</c:v>
                </c:pt>
                <c:pt idx="13">
                  <c:v>148.0482987902318</c:v>
                </c:pt>
                <c:pt idx="14">
                  <c:v>162.81528457507079</c:v>
                </c:pt>
                <c:pt idx="15">
                  <c:v>179.02910480134503</c:v>
                </c:pt>
                <c:pt idx="16">
                  <c:v>196.82602260453743</c:v>
                </c:pt>
                <c:pt idx="17">
                  <c:v>216.35397456399326</c:v>
                </c:pt>
                <c:pt idx="18">
                  <c:v>237.77332202548311</c:v>
                </c:pt>
                <c:pt idx="19">
                  <c:v>261.25759412665349</c:v>
                </c:pt>
                <c:pt idx="20">
                  <c:v>286.99420609752087</c:v>
                </c:pt>
                <c:pt idx="21">
                  <c:v>315.1851321735528</c:v>
                </c:pt>
                <c:pt idx="22">
                  <c:v>346.04750747485116</c:v>
                </c:pt>
                <c:pt idx="23">
                  <c:v>379.81412739312083</c:v>
                </c:pt>
                <c:pt idx="24">
                  <c:v>416.73380631886334</c:v>
                </c:pt>
                <c:pt idx="25">
                  <c:v>457.0715498817828</c:v>
                </c:pt>
                <c:pt idx="26">
                  <c:v>501.10848624412603</c:v>
                </c:pt>
                <c:pt idx="27">
                  <c:v>549.14149239915446</c:v>
                </c:pt>
                <c:pt idx="28">
                  <c:v>601.48244096804046</c:v>
                </c:pt>
                <c:pt idx="29">
                  <c:v>658.4569818281434</c:v>
                </c:pt>
                <c:pt idx="30">
                  <c:v>720.40276133155373</c:v>
                </c:pt>
                <c:pt idx="31">
                  <c:v>787.66697032487411</c:v>
                </c:pt>
                <c:pt idx="32">
                  <c:v>860.60310129324751</c:v>
                </c:pt>
                <c:pt idx="33">
                  <c:v>939.56678559580735</c:v>
                </c:pt>
                <c:pt idx="34">
                  <c:v>1024.9105750926997</c:v>
                </c:pt>
                <c:pt idx="35">
                  <c:v>1116.9775299702922</c:v>
                </c:pt>
                <c:pt idx="36">
                  <c:v>1216.0934780976488</c:v>
                </c:pt>
                <c:pt idx="37">
                  <c:v>1322.5578230160052</c:v>
                </c:pt>
                <c:pt idx="38">
                  <c:v>1436.6328002536884</c:v>
                </c:pt>
                <c:pt idx="39">
                  <c:v>1558.5311179405705</c:v>
                </c:pt>
                <c:pt idx="40">
                  <c:v>1688.401970688717</c:v>
                </c:pt>
                <c:pt idx="41">
                  <c:v>1826.3154883490745</c:v>
                </c:pt>
                <c:pt idx="42">
                  <c:v>1972.2457760619825</c:v>
                </c:pt>
                <c:pt idx="43">
                  <c:v>2126.0528206009144</c:v>
                </c:pt>
                <c:pt idx="44">
                  <c:v>2287.4636804527427</c:v>
                </c:pt>
                <c:pt idx="45">
                  <c:v>2456.0535412105592</c:v>
                </c:pt>
                <c:pt idx="46">
                  <c:v>2631.2273984222757</c:v>
                </c:pt>
                <c:pt idx="47">
                  <c:v>2812.2033178966881</c:v>
                </c:pt>
                <c:pt idx="48">
                  <c:v>2997.9984049259451</c:v>
                </c:pt>
                <c:pt idx="49">
                  <c:v>3187.4187703844927</c:v>
                </c:pt>
                <c:pt idx="50">
                  <c:v>3379.054890059962</c:v>
                </c:pt>
                <c:pt idx="51">
                  <c:v>3571.2837872290347</c:v>
                </c:pt>
                <c:pt idx="52">
                  <c:v>3762.2793994725107</c:v>
                </c:pt>
                <c:pt idx="53">
                  <c:v>3950.0322931489286</c:v>
                </c:pt>
                <c:pt idx="54">
                  <c:v>4132.3795434688764</c:v>
                </c:pt>
                <c:pt idx="55">
                  <c:v>4307.0450971422888</c:v>
                </c:pt>
                <c:pt idx="56">
                  <c:v>4471.6902875399619</c:v>
                </c:pt>
                <c:pt idx="57">
                  <c:v>4623.9734099338166</c:v>
                </c:pt>
                <c:pt idx="58">
                  <c:v>4761.6164406532098</c:v>
                </c:pt>
                <c:pt idx="59">
                  <c:v>4882.476174666067</c:v>
                </c:pt>
                <c:pt idx="60">
                  <c:v>4984.6163527295239</c:v>
                </c:pt>
                <c:pt idx="61">
                  <c:v>5066.3768487395628</c:v>
                </c:pt>
                <c:pt idx="62">
                  <c:v>5126.4357783072664</c:v>
                </c:pt>
                <c:pt idx="63">
                  <c:v>5163.860534436707</c:v>
                </c:pt>
                <c:pt idx="64">
                  <c:v>5178.144280221667</c:v>
                </c:pt>
                <c:pt idx="65">
                  <c:v>5169.2253082040188</c:v>
                </c:pt>
                <c:pt idx="66">
                  <c:v>5137.4878378559397</c:v>
                </c:pt>
                <c:pt idx="67">
                  <c:v>5083.7441501570947</c:v>
                </c:pt>
                <c:pt idx="68">
                  <c:v>5009.1993079924878</c:v>
                </c:pt>
                <c:pt idx="69">
                  <c:v>4915.4009341983274</c:v>
                </c:pt>
                <c:pt idx="70">
                  <c:v>4804.1774843082685</c:v>
                </c:pt>
                <c:pt idx="71">
                  <c:v>4677.5690647387564</c:v>
                </c:pt>
                <c:pt idx="72">
                  <c:v>4537.7550658185337</c:v>
                </c:pt>
                <c:pt idx="73">
                  <c:v>4386.9827125289676</c:v>
                </c:pt>
                <c:pt idx="74">
                  <c:v>4227.5001408691396</c:v>
                </c:pt>
                <c:pt idx="75">
                  <c:v>4061.4968745699143</c:v>
                </c:pt>
                <c:pt idx="76">
                  <c:v>3891.053711673479</c:v>
                </c:pt>
                <c:pt idx="77">
                  <c:v>3718.1031382497895</c:v>
                </c:pt>
                <c:pt idx="78">
                  <c:v>3544.4005569268584</c:v>
                </c:pt>
                <c:pt idx="79">
                  <c:v>3371.5059164311219</c:v>
                </c:pt>
                <c:pt idx="80">
                  <c:v>3200.7747928571634</c:v>
                </c:pt>
                <c:pt idx="81">
                  <c:v>3033.3576157266143</c:v>
                </c:pt>
                <c:pt idx="82">
                  <c:v>2870.2055426643415</c:v>
                </c:pt>
                <c:pt idx="83">
                  <c:v>2712.08144167501</c:v>
                </c:pt>
                <c:pt idx="84">
                  <c:v>2559.5745075783907</c:v>
                </c:pt>
                <c:pt idx="85">
                  <c:v>2413.1171850885003</c:v>
                </c:pt>
                <c:pt idx="86">
                  <c:v>2273.0032634653194</c:v>
                </c:pt>
                <c:pt idx="87">
                  <c:v>2139.4062197366438</c:v>
                </c:pt>
                <c:pt idx="88">
                  <c:v>2012.397098476745</c:v>
                </c:pt>
                <c:pt idx="89">
                  <c:v>1891.9614116326156</c:v>
                </c:pt>
                <c:pt idx="90">
                  <c:v>1778.0147131650294</c:v>
                </c:pt>
                <c:pt idx="91">
                  <c:v>1670.4166462028327</c:v>
                </c:pt>
                <c:pt idx="92">
                  <c:v>1568.9833743367976</c:v>
                </c:pt>
                <c:pt idx="93">
                  <c:v>1473.4983952977145</c:v>
                </c:pt>
                <c:pt idx="94">
                  <c:v>1383.7217976733064</c:v>
                </c:pt>
                <c:pt idx="95">
                  <c:v>1299.3980632908404</c:v>
                </c:pt>
                <c:pt idx="96">
                  <c:v>1220.2625433357914</c:v>
                </c:pt>
                <c:pt idx="97">
                  <c:v>1146.0467488905863</c:v>
                </c:pt>
                <c:pt idx="98">
                  <c:v>1076.4825996480777</c:v>
                </c:pt>
                <c:pt idx="99">
                  <c:v>1011.3057708646197</c:v>
                </c:pt>
                <c:pt idx="100">
                  <c:v>950.25827042900391</c:v>
                </c:pt>
                <c:pt idx="101">
                  <c:v>893.09036700690444</c:v>
                </c:pt>
                <c:pt idx="102">
                  <c:v>839.56197791305999</c:v>
                </c:pt>
                <c:pt idx="103">
                  <c:v>789.44361263584949</c:v>
                </c:pt>
                <c:pt idx="104">
                  <c:v>742.51695546496137</c:v>
                </c:pt>
                <c:pt idx="105">
                  <c:v>698.57515889250374</c:v>
                </c:pt>
                <c:pt idx="106">
                  <c:v>657.42290863416144</c:v>
                </c:pt>
                <c:pt idx="107">
                  <c:v>618.87631138216409</c:v>
                </c:pt>
                <c:pt idx="108">
                  <c:v>582.76264779603014</c:v>
                </c:pt>
                <c:pt idx="109">
                  <c:v>548.92002573746527</c:v>
                </c:pt>
                <c:pt idx="110">
                  <c:v>517.19696229963063</c:v>
                </c:pt>
                <c:pt idx="111">
                  <c:v>487.45191768219701</c:v>
                </c:pt>
                <c:pt idx="112">
                  <c:v>459.55279932456006</c:v>
                </c:pt>
                <c:pt idx="113">
                  <c:v>433.37645083009335</c:v>
                </c:pt>
                <c:pt idx="114">
                  <c:v>408.80813699629516</c:v>
                </c:pt>
                <c:pt idx="115">
                  <c:v>385.7410336173582</c:v>
                </c:pt>
                <c:pt idx="116">
                  <c:v>364.07572856300811</c:v>
                </c:pt>
                <c:pt idx="117">
                  <c:v>343.71973888526861</c:v>
                </c:pt>
                <c:pt idx="118">
                  <c:v>324.58704729679653</c:v>
                </c:pt>
                <c:pt idx="119">
                  <c:v>306.59766024302513</c:v>
                </c:pt>
                <c:pt idx="120">
                  <c:v>289.67718890598934</c:v>
                </c:pt>
                <c:pt idx="121">
                  <c:v>273.75645378810606</c:v>
                </c:pt>
                <c:pt idx="122">
                  <c:v>258.77111299372319</c:v>
                </c:pt>
                <c:pt idx="123">
                  <c:v>244.66131392482421</c:v>
                </c:pt>
                <c:pt idx="124">
                  <c:v>231.37136781004349</c:v>
                </c:pt>
                <c:pt idx="125">
                  <c:v>218.84944627219659</c:v>
                </c:pt>
                <c:pt idx="126">
                  <c:v>207.0472989919148</c:v>
                </c:pt>
                <c:pt idx="127">
                  <c:v>195.91999142953378</c:v>
                </c:pt>
                <c:pt idx="128">
                  <c:v>185.42566151272368</c:v>
                </c:pt>
                <c:pt idx="129">
                  <c:v>175.52529417419723</c:v>
                </c:pt>
                <c:pt idx="130">
                  <c:v>166.18251262453546</c:v>
                </c:pt>
                <c:pt idx="131">
                  <c:v>157.36338526385467</c:v>
                </c:pt>
                <c:pt idx="132">
                  <c:v>149.03624716773015</c:v>
                </c:pt>
                <c:pt idx="133">
                  <c:v>141.17153512376225</c:v>
                </c:pt>
                <c:pt idx="134">
                  <c:v>133.74163524231903</c:v>
                </c:pt>
                <c:pt idx="135">
                  <c:v>126.72074221601778</c:v>
                </c:pt>
                <c:pt idx="136">
                  <c:v>120.08472935553083</c:v>
                </c:pt>
                <c:pt idx="137">
                  <c:v>113.81102858299917</c:v>
                </c:pt>
                <c:pt idx="138">
                  <c:v>107.87851961755756</c:v>
                </c:pt>
                <c:pt idx="139">
                  <c:v>102.26742763953271</c:v>
                </c:pt>
                <c:pt idx="140">
                  <c:v>96.959228770190293</c:v>
                </c:pt>
                <c:pt idx="141">
                  <c:v>91.936562752008186</c:v>
                </c:pt>
                <c:pt idx="142">
                  <c:v>87.183152260288253</c:v>
                </c:pt>
                <c:pt idx="143">
                  <c:v>82.68372832005987</c:v>
                </c:pt>
                <c:pt idx="144">
                  <c:v>78.423961342923192</c:v>
                </c:pt>
                <c:pt idx="145">
                  <c:v>74.390397336447691</c:v>
                </c:pt>
                <c:pt idx="146">
                  <c:v>70.570398874210838</c:v>
                </c:pt>
                <c:pt idx="147">
                  <c:v>66.952090447496616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12-4273-947E-869A3FDAAA85}"/>
            </c:ext>
          </c:extLst>
        </c:ser>
        <c:ser>
          <c:idx val="0"/>
          <c:order val="1"/>
          <c:tx>
            <c:strRef>
              <c:f>'SIR-2'!$M$1</c:f>
              <c:strCache>
                <c:ptCount val="1"/>
                <c:pt idx="0">
                  <c:v>dI_smooth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'SIR-2'!$A$5:$A$152</c:f>
              <c:numCache>
                <c:formatCode>General</c:formatCode>
                <c:ptCount val="14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54</c:v>
                </c:pt>
                <c:pt idx="52">
                  <c:v>55</c:v>
                </c:pt>
                <c:pt idx="53">
                  <c:v>56</c:v>
                </c:pt>
                <c:pt idx="54">
                  <c:v>57</c:v>
                </c:pt>
                <c:pt idx="55">
                  <c:v>58</c:v>
                </c:pt>
                <c:pt idx="56">
                  <c:v>59</c:v>
                </c:pt>
                <c:pt idx="57">
                  <c:v>60</c:v>
                </c:pt>
                <c:pt idx="58">
                  <c:v>61</c:v>
                </c:pt>
                <c:pt idx="59">
                  <c:v>62</c:v>
                </c:pt>
                <c:pt idx="60">
                  <c:v>63</c:v>
                </c:pt>
                <c:pt idx="61">
                  <c:v>64</c:v>
                </c:pt>
                <c:pt idx="62">
                  <c:v>65</c:v>
                </c:pt>
                <c:pt idx="63">
                  <c:v>66</c:v>
                </c:pt>
                <c:pt idx="64">
                  <c:v>67</c:v>
                </c:pt>
                <c:pt idx="65">
                  <c:v>68</c:v>
                </c:pt>
                <c:pt idx="66">
                  <c:v>69</c:v>
                </c:pt>
                <c:pt idx="67">
                  <c:v>70</c:v>
                </c:pt>
                <c:pt idx="68">
                  <c:v>71</c:v>
                </c:pt>
                <c:pt idx="69">
                  <c:v>72</c:v>
                </c:pt>
                <c:pt idx="70">
                  <c:v>73</c:v>
                </c:pt>
                <c:pt idx="71">
                  <c:v>74</c:v>
                </c:pt>
                <c:pt idx="72">
                  <c:v>75</c:v>
                </c:pt>
                <c:pt idx="73">
                  <c:v>76</c:v>
                </c:pt>
                <c:pt idx="74">
                  <c:v>77</c:v>
                </c:pt>
                <c:pt idx="75">
                  <c:v>78</c:v>
                </c:pt>
                <c:pt idx="76">
                  <c:v>79</c:v>
                </c:pt>
                <c:pt idx="77">
                  <c:v>80</c:v>
                </c:pt>
                <c:pt idx="78">
                  <c:v>81</c:v>
                </c:pt>
                <c:pt idx="79">
                  <c:v>82</c:v>
                </c:pt>
                <c:pt idx="80">
                  <c:v>83</c:v>
                </c:pt>
                <c:pt idx="81">
                  <c:v>84</c:v>
                </c:pt>
                <c:pt idx="82">
                  <c:v>85</c:v>
                </c:pt>
                <c:pt idx="83">
                  <c:v>86</c:v>
                </c:pt>
                <c:pt idx="84">
                  <c:v>87</c:v>
                </c:pt>
                <c:pt idx="85">
                  <c:v>88</c:v>
                </c:pt>
                <c:pt idx="86">
                  <c:v>89</c:v>
                </c:pt>
                <c:pt idx="87">
                  <c:v>90</c:v>
                </c:pt>
                <c:pt idx="88">
                  <c:v>91</c:v>
                </c:pt>
                <c:pt idx="89">
                  <c:v>92</c:v>
                </c:pt>
                <c:pt idx="90">
                  <c:v>93</c:v>
                </c:pt>
                <c:pt idx="91">
                  <c:v>94</c:v>
                </c:pt>
                <c:pt idx="92">
                  <c:v>95</c:v>
                </c:pt>
                <c:pt idx="93">
                  <c:v>96</c:v>
                </c:pt>
                <c:pt idx="94">
                  <c:v>97</c:v>
                </c:pt>
                <c:pt idx="95">
                  <c:v>98</c:v>
                </c:pt>
                <c:pt idx="96">
                  <c:v>99</c:v>
                </c:pt>
                <c:pt idx="97">
                  <c:v>100</c:v>
                </c:pt>
                <c:pt idx="98">
                  <c:v>101</c:v>
                </c:pt>
                <c:pt idx="99">
                  <c:v>102</c:v>
                </c:pt>
                <c:pt idx="100">
                  <c:v>103</c:v>
                </c:pt>
                <c:pt idx="101">
                  <c:v>104</c:v>
                </c:pt>
                <c:pt idx="102">
                  <c:v>105</c:v>
                </c:pt>
                <c:pt idx="103">
                  <c:v>106</c:v>
                </c:pt>
                <c:pt idx="104">
                  <c:v>107</c:v>
                </c:pt>
                <c:pt idx="105">
                  <c:v>108</c:v>
                </c:pt>
                <c:pt idx="106">
                  <c:v>109</c:v>
                </c:pt>
                <c:pt idx="107">
                  <c:v>110</c:v>
                </c:pt>
                <c:pt idx="108">
                  <c:v>111</c:v>
                </c:pt>
                <c:pt idx="109">
                  <c:v>112</c:v>
                </c:pt>
                <c:pt idx="110">
                  <c:v>113</c:v>
                </c:pt>
                <c:pt idx="111">
                  <c:v>114</c:v>
                </c:pt>
                <c:pt idx="112">
                  <c:v>115</c:v>
                </c:pt>
                <c:pt idx="113">
                  <c:v>116</c:v>
                </c:pt>
                <c:pt idx="114">
                  <c:v>117</c:v>
                </c:pt>
                <c:pt idx="115">
                  <c:v>118</c:v>
                </c:pt>
                <c:pt idx="116">
                  <c:v>119</c:v>
                </c:pt>
                <c:pt idx="117">
                  <c:v>120</c:v>
                </c:pt>
                <c:pt idx="118">
                  <c:v>121</c:v>
                </c:pt>
                <c:pt idx="119">
                  <c:v>122</c:v>
                </c:pt>
                <c:pt idx="120">
                  <c:v>123</c:v>
                </c:pt>
                <c:pt idx="121">
                  <c:v>124</c:v>
                </c:pt>
                <c:pt idx="122">
                  <c:v>125</c:v>
                </c:pt>
                <c:pt idx="123">
                  <c:v>126</c:v>
                </c:pt>
                <c:pt idx="124">
                  <c:v>127</c:v>
                </c:pt>
                <c:pt idx="125">
                  <c:v>128</c:v>
                </c:pt>
                <c:pt idx="126">
                  <c:v>129</c:v>
                </c:pt>
                <c:pt idx="127">
                  <c:v>130</c:v>
                </c:pt>
                <c:pt idx="128">
                  <c:v>131</c:v>
                </c:pt>
                <c:pt idx="129">
                  <c:v>132</c:v>
                </c:pt>
                <c:pt idx="130">
                  <c:v>133</c:v>
                </c:pt>
                <c:pt idx="131">
                  <c:v>134</c:v>
                </c:pt>
                <c:pt idx="132">
                  <c:v>135</c:v>
                </c:pt>
                <c:pt idx="133">
                  <c:v>136</c:v>
                </c:pt>
                <c:pt idx="134">
                  <c:v>137</c:v>
                </c:pt>
                <c:pt idx="135">
                  <c:v>138</c:v>
                </c:pt>
                <c:pt idx="136">
                  <c:v>139</c:v>
                </c:pt>
                <c:pt idx="137">
                  <c:v>140</c:v>
                </c:pt>
                <c:pt idx="138">
                  <c:v>141</c:v>
                </c:pt>
                <c:pt idx="139">
                  <c:v>142</c:v>
                </c:pt>
                <c:pt idx="140">
                  <c:v>143</c:v>
                </c:pt>
                <c:pt idx="141">
                  <c:v>144</c:v>
                </c:pt>
                <c:pt idx="142">
                  <c:v>145</c:v>
                </c:pt>
                <c:pt idx="143">
                  <c:v>146</c:v>
                </c:pt>
                <c:pt idx="144">
                  <c:v>147</c:v>
                </c:pt>
                <c:pt idx="145">
                  <c:v>148</c:v>
                </c:pt>
                <c:pt idx="146">
                  <c:v>149</c:v>
                </c:pt>
                <c:pt idx="147">
                  <c:v>150</c:v>
                </c:pt>
              </c:numCache>
            </c:numRef>
          </c:xVal>
          <c:yVal>
            <c:numRef>
              <c:f>'SIR-2'!$M$5:$M$152</c:f>
              <c:numCache>
                <c:formatCode>General</c:formatCode>
                <c:ptCount val="148"/>
                <c:pt idx="0">
                  <c:v>0.8571428571428571</c:v>
                </c:pt>
                <c:pt idx="1">
                  <c:v>1.1428571428571428</c:v>
                </c:pt>
                <c:pt idx="2">
                  <c:v>1.1428571428571428</c:v>
                </c:pt>
                <c:pt idx="3">
                  <c:v>2</c:v>
                </c:pt>
                <c:pt idx="4">
                  <c:v>2.5714285714285716</c:v>
                </c:pt>
                <c:pt idx="5">
                  <c:v>2.5714285714285716</c:v>
                </c:pt>
                <c:pt idx="6">
                  <c:v>3.8571428571428572</c:v>
                </c:pt>
                <c:pt idx="7">
                  <c:v>3.8571428571428572</c:v>
                </c:pt>
                <c:pt idx="8">
                  <c:v>6.2857142857142856</c:v>
                </c:pt>
                <c:pt idx="9">
                  <c:v>6.7142857142857144</c:v>
                </c:pt>
                <c:pt idx="10">
                  <c:v>10.142857142857142</c:v>
                </c:pt>
                <c:pt idx="11">
                  <c:v>11.285714285714286</c:v>
                </c:pt>
                <c:pt idx="12">
                  <c:v>15.285714285714286</c:v>
                </c:pt>
                <c:pt idx="13">
                  <c:v>14.857142857142858</c:v>
                </c:pt>
                <c:pt idx="14">
                  <c:v>22.571428571428573</c:v>
                </c:pt>
                <c:pt idx="15">
                  <c:v>29.857142857142858</c:v>
                </c:pt>
                <c:pt idx="16">
                  <c:v>33.428571428571431</c:v>
                </c:pt>
                <c:pt idx="17">
                  <c:v>46.285714285714285</c:v>
                </c:pt>
                <c:pt idx="18">
                  <c:v>64</c:v>
                </c:pt>
                <c:pt idx="19">
                  <c:v>81.714285714285708</c:v>
                </c:pt>
                <c:pt idx="20">
                  <c:v>97.142857142857139</c:v>
                </c:pt>
                <c:pt idx="21">
                  <c:v>117.57142857142857</c:v>
                </c:pt>
                <c:pt idx="22">
                  <c:v>137.71428571428572</c:v>
                </c:pt>
                <c:pt idx="23">
                  <c:v>189</c:v>
                </c:pt>
                <c:pt idx="24">
                  <c:v>210</c:v>
                </c:pt>
                <c:pt idx="25">
                  <c:v>275.57142857142856</c:v>
                </c:pt>
                <c:pt idx="26">
                  <c:v>317.14285714285717</c:v>
                </c:pt>
                <c:pt idx="27">
                  <c:v>362.85714285714283</c:v>
                </c:pt>
                <c:pt idx="28">
                  <c:v>411.28571428571428</c:v>
                </c:pt>
                <c:pt idx="29">
                  <c:v>465.42857142857144</c:v>
                </c:pt>
                <c:pt idx="30">
                  <c:v>509.71428571428572</c:v>
                </c:pt>
                <c:pt idx="31">
                  <c:v>565.85714285714289</c:v>
                </c:pt>
                <c:pt idx="32">
                  <c:v>603.28571428571433</c:v>
                </c:pt>
                <c:pt idx="33">
                  <c:v>699.85714285714289</c:v>
                </c:pt>
                <c:pt idx="34">
                  <c:v>785</c:v>
                </c:pt>
                <c:pt idx="35">
                  <c:v>895</c:v>
                </c:pt>
                <c:pt idx="36">
                  <c:v>1004.1428571428571</c:v>
                </c:pt>
                <c:pt idx="37">
                  <c:v>1117.2857142857142</c:v>
                </c:pt>
                <c:pt idx="38">
                  <c:v>1276.4285714285713</c:v>
                </c:pt>
                <c:pt idx="39">
                  <c:v>1349.7142857142858</c:v>
                </c:pt>
                <c:pt idx="40">
                  <c:v>1469</c:v>
                </c:pt>
                <c:pt idx="41">
                  <c:v>1700.2857142857142</c:v>
                </c:pt>
                <c:pt idx="42">
                  <c:v>2023.7142857142858</c:v>
                </c:pt>
                <c:pt idx="43">
                  <c:v>2119.5714285714284</c:v>
                </c:pt>
                <c:pt idx="44">
                  <c:v>2347.2857142857142</c:v>
                </c:pt>
                <c:pt idx="45">
                  <c:v>2457.8571428571427</c:v>
                </c:pt>
                <c:pt idx="46">
                  <c:v>2542</c:v>
                </c:pt>
                <c:pt idx="47">
                  <c:v>2684.5714285714284</c:v>
                </c:pt>
                <c:pt idx="48">
                  <c:v>2679.2857142857142</c:v>
                </c:pt>
                <c:pt idx="49">
                  <c:v>2593.7142857142858</c:v>
                </c:pt>
                <c:pt idx="50">
                  <c:v>2714.4285714285716</c:v>
                </c:pt>
                <c:pt idx="51">
                  <c:v>2713.2857142857142</c:v>
                </c:pt>
                <c:pt idx="52">
                  <c:v>2666.4285714285716</c:v>
                </c:pt>
                <c:pt idx="53">
                  <c:v>2828.4285714285716</c:v>
                </c:pt>
                <c:pt idx="54">
                  <c:v>2914.7142857142858</c:v>
                </c:pt>
                <c:pt idx="55">
                  <c:v>3307</c:v>
                </c:pt>
                <c:pt idx="56">
                  <c:v>3732.2857142857142</c:v>
                </c:pt>
                <c:pt idx="57">
                  <c:v>4150</c:v>
                </c:pt>
                <c:pt idx="58">
                  <c:v>4527</c:v>
                </c:pt>
                <c:pt idx="59">
                  <c:v>5046.7142857142853</c:v>
                </c:pt>
                <c:pt idx="60">
                  <c:v>5562.4285714285716</c:v>
                </c:pt>
                <c:pt idx="61">
                  <c:v>5888.8571428571431</c:v>
                </c:pt>
                <c:pt idx="62">
                  <c:v>5933</c:v>
                </c:pt>
                <c:pt idx="63">
                  <c:v>5876.2857142857147</c:v>
                </c:pt>
                <c:pt idx="64">
                  <c:v>5929.7142857142853</c:v>
                </c:pt>
                <c:pt idx="65">
                  <c:v>5883.7142857142853</c:v>
                </c:pt>
                <c:pt idx="66">
                  <c:v>5718.7142857142853</c:v>
                </c:pt>
                <c:pt idx="67">
                  <c:v>5434.2857142857147</c:v>
                </c:pt>
                <c:pt idx="68">
                  <c:v>5277.4285714285716</c:v>
                </c:pt>
                <c:pt idx="69">
                  <c:v>4968.5714285714284</c:v>
                </c:pt>
                <c:pt idx="70">
                  <c:v>4726.2857142857147</c:v>
                </c:pt>
                <c:pt idx="71">
                  <c:v>4307.5714285714284</c:v>
                </c:pt>
                <c:pt idx="72">
                  <c:v>4043.7142857142858</c:v>
                </c:pt>
                <c:pt idx="73">
                  <c:v>3757.4285714285716</c:v>
                </c:pt>
                <c:pt idx="74">
                  <c:v>3500.4285714285716</c:v>
                </c:pt>
                <c:pt idx="75">
                  <c:v>3249</c:v>
                </c:pt>
                <c:pt idx="76">
                  <c:v>3204</c:v>
                </c:pt>
                <c:pt idx="77">
                  <c:v>3012.7142857142858</c:v>
                </c:pt>
                <c:pt idx="78">
                  <c:v>2915.8571428571427</c:v>
                </c:pt>
                <c:pt idx="79">
                  <c:v>2813.7142857142858</c:v>
                </c:pt>
                <c:pt idx="80">
                  <c:v>2733.8571428571427</c:v>
                </c:pt>
                <c:pt idx="81">
                  <c:v>2611.1428571428573</c:v>
                </c:pt>
                <c:pt idx="82">
                  <c:v>2517.4285714285716</c:v>
                </c:pt>
                <c:pt idx="83">
                  <c:v>2399.8571428571427</c:v>
                </c:pt>
                <c:pt idx="84">
                  <c:v>2411.1428571428573</c:v>
                </c:pt>
                <c:pt idx="85">
                  <c:v>2373.5714285714284</c:v>
                </c:pt>
                <c:pt idx="86">
                  <c:v>2295.8571428571427</c:v>
                </c:pt>
                <c:pt idx="87">
                  <c:v>2253.2857142857142</c:v>
                </c:pt>
                <c:pt idx="88">
                  <c:v>2245.2857142857142</c:v>
                </c:pt>
                <c:pt idx="89">
                  <c:v>2177.1428571428573</c:v>
                </c:pt>
                <c:pt idx="90">
                  <c:v>2123.5714285714284</c:v>
                </c:pt>
                <c:pt idx="91">
                  <c:v>2032.2857142857142</c:v>
                </c:pt>
                <c:pt idx="92">
                  <c:v>1990</c:v>
                </c:pt>
                <c:pt idx="93">
                  <c:v>1888</c:v>
                </c:pt>
                <c:pt idx="94">
                  <c:v>1795.5714285714287</c:v>
                </c:pt>
                <c:pt idx="95">
                  <c:v>1715.2857142857142</c:v>
                </c:pt>
                <c:pt idx="96">
                  <c:v>1695.1428571428571</c:v>
                </c:pt>
                <c:pt idx="97">
                  <c:v>1623.8571428571429</c:v>
                </c:pt>
                <c:pt idx="98">
                  <c:v>1555.4285714285713</c:v>
                </c:pt>
                <c:pt idx="99">
                  <c:v>1463.7142857142858</c:v>
                </c:pt>
                <c:pt idx="100">
                  <c:v>1441.4285714285713</c:v>
                </c:pt>
                <c:pt idx="101">
                  <c:v>1422.8571428571429</c:v>
                </c:pt>
                <c:pt idx="102">
                  <c:v>1366.2857142857142</c:v>
                </c:pt>
                <c:pt idx="103">
                  <c:v>1283.7142857142858</c:v>
                </c:pt>
                <c:pt idx="104">
                  <c:v>1221.4285714285713</c:v>
                </c:pt>
                <c:pt idx="105">
                  <c:v>1148.7142857142858</c:v>
                </c:pt>
                <c:pt idx="106">
                  <c:v>1107.1428571428571</c:v>
                </c:pt>
                <c:pt idx="107">
                  <c:v>1059.2857142857142</c:v>
                </c:pt>
                <c:pt idx="108">
                  <c:v>1023</c:v>
                </c:pt>
                <c:pt idx="109">
                  <c:v>1000.8571428571429</c:v>
                </c:pt>
                <c:pt idx="110">
                  <c:v>954.71428571428567</c:v>
                </c:pt>
                <c:pt idx="111">
                  <c:v>910.85714285714289</c:v>
                </c:pt>
                <c:pt idx="112">
                  <c:v>875</c:v>
                </c:pt>
                <c:pt idx="113">
                  <c:v>834.14285714285711</c:v>
                </c:pt>
                <c:pt idx="114">
                  <c:v>786.14285714285711</c:v>
                </c:pt>
                <c:pt idx="115">
                  <c:v>757.57142857142856</c:v>
                </c:pt>
                <c:pt idx="116">
                  <c:v>725.71428571428567</c:v>
                </c:pt>
                <c:pt idx="117">
                  <c:v>703.71428571428567</c:v>
                </c:pt>
                <c:pt idx="118">
                  <c:v>693.71428571428567</c:v>
                </c:pt>
                <c:pt idx="119">
                  <c:v>684.14285714285711</c:v>
                </c:pt>
                <c:pt idx="120">
                  <c:v>670.28571428571433</c:v>
                </c:pt>
                <c:pt idx="121">
                  <c:v>653.71428571428567</c:v>
                </c:pt>
                <c:pt idx="122">
                  <c:v>655.14285714285711</c:v>
                </c:pt>
                <c:pt idx="123">
                  <c:v>641.71428571428567</c:v>
                </c:pt>
                <c:pt idx="124">
                  <c:v>638.57142857142856</c:v>
                </c:pt>
                <c:pt idx="125">
                  <c:v>638.28571428571433</c:v>
                </c:pt>
                <c:pt idx="126">
                  <c:v>642.42857142857144</c:v>
                </c:pt>
                <c:pt idx="127">
                  <c:v>640.57142857142856</c:v>
                </c:pt>
                <c:pt idx="128">
                  <c:v>638.28571428571433</c:v>
                </c:pt>
                <c:pt idx="129">
                  <c:v>639.28571428571433</c:v>
                </c:pt>
                <c:pt idx="130">
                  <c:v>634</c:v>
                </c:pt>
                <c:pt idx="131">
                  <c:v>625.14285714285711</c:v>
                </c:pt>
                <c:pt idx="132">
                  <c:v>610.85714285714289</c:v>
                </c:pt>
                <c:pt idx="133">
                  <c:v>598.28571428571433</c:v>
                </c:pt>
                <c:pt idx="134">
                  <c:v>584.85714285714289</c:v>
                </c:pt>
                <c:pt idx="135">
                  <c:v>583.28571428571433</c:v>
                </c:pt>
                <c:pt idx="136">
                  <c:v>584.71428571428567</c:v>
                </c:pt>
                <c:pt idx="137">
                  <c:v>595.71428571428567</c:v>
                </c:pt>
                <c:pt idx="138">
                  <c:v>605.71428571428567</c:v>
                </c:pt>
                <c:pt idx="139">
                  <c:v>615.71428571428567</c:v>
                </c:pt>
                <c:pt idx="140">
                  <c:v>628.85714285714289</c:v>
                </c:pt>
                <c:pt idx="141">
                  <c:v>645.42857142857144</c:v>
                </c:pt>
                <c:pt idx="142">
                  <c:v>655.71428571428567</c:v>
                </c:pt>
                <c:pt idx="143">
                  <c:v>660.42857142857144</c:v>
                </c:pt>
                <c:pt idx="144">
                  <c:v>670.42857142857144</c:v>
                </c:pt>
                <c:pt idx="145">
                  <c:v>674.66666666666663</c:v>
                </c:pt>
                <c:pt idx="146">
                  <c:v>680</c:v>
                </c:pt>
                <c:pt idx="147">
                  <c:v>679.25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12-4273-947E-869A3FDAA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977664"/>
        <c:axId val="138979200"/>
      </c:scatterChart>
      <c:valAx>
        <c:axId val="13897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979200"/>
        <c:crosses val="autoZero"/>
        <c:crossBetween val="midCat"/>
      </c:valAx>
      <c:valAx>
        <c:axId val="138979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97766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SIR-</a:t>
            </a:r>
            <a:r>
              <a:rPr lang="ru-RU" sz="1600"/>
              <a:t>модель </a:t>
            </a:r>
            <a:r>
              <a:rPr lang="ru-RU" sz="1600" b="0"/>
              <a:t>(</a:t>
            </a:r>
            <a:r>
              <a:rPr lang="ru-RU" sz="1600" b="0">
                <a:sym typeface="Symbol"/>
              </a:rPr>
              <a:t>=0,27;</a:t>
            </a:r>
            <a:r>
              <a:rPr lang="ru-RU" sz="1600" b="0" baseline="0">
                <a:sym typeface="Symbol"/>
              </a:rPr>
              <a:t> =0,06)</a:t>
            </a:r>
            <a:endParaRPr lang="en-US" sz="16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248041333663876"/>
          <c:y val="0.11609187966478769"/>
          <c:w val="0.86032826106631721"/>
          <c:h val="0.74656476454986131"/>
        </c:manualLayout>
      </c:layout>
      <c:scatterChart>
        <c:scatterStyle val="lineMarker"/>
        <c:varyColors val="0"/>
        <c:ser>
          <c:idx val="0"/>
          <c:order val="0"/>
          <c:tx>
            <c:v>S (здоровые)</c:v>
          </c:tx>
          <c:spPr>
            <a:ln w="31750">
              <a:solidFill>
                <a:schemeClr val="bg1">
                  <a:lumMod val="5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'SIR-3'!$A$2:$A$152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'SIR-3'!$B$2:$B$152</c:f>
              <c:numCache>
                <c:formatCode>General</c:formatCode>
                <c:ptCount val="151"/>
                <c:pt idx="0">
                  <c:v>3115154.0091955224</c:v>
                </c:pt>
                <c:pt idx="1">
                  <c:v>3114856.2646048092</c:v>
                </c:pt>
                <c:pt idx="2">
                  <c:v>3114527.390996783</c:v>
                </c:pt>
                <c:pt idx="3">
                  <c:v>3114164.1429009223</c:v>
                </c:pt>
                <c:pt idx="4">
                  <c:v>3113762.9384710444</c:v>
                </c:pt>
                <c:pt idx="5">
                  <c:v>3113319.8250607541</c:v>
                </c:pt>
                <c:pt idx="6">
                  <c:v>3112830.4413727885</c:v>
                </c:pt>
                <c:pt idx="7">
                  <c:v>3112289.9758628025</c:v>
                </c:pt>
                <c:pt idx="8">
                  <c:v>3111693.1210532258</c:v>
                </c:pt>
                <c:pt idx="9">
                  <c:v>3111034.0233871215</c:v>
                </c:pt>
                <c:pt idx="10">
                  <c:v>3110306.228225796</c:v>
                </c:pt>
                <c:pt idx="11">
                  <c:v>3109502.6195676667</c:v>
                </c:pt>
                <c:pt idx="12">
                  <c:v>3108615.3540401007</c:v>
                </c:pt>
                <c:pt idx="13">
                  <c:v>3107635.7886913517</c:v>
                </c:pt>
                <c:pt idx="14">
                  <c:v>3106554.402087206</c:v>
                </c:pt>
                <c:pt idx="15">
                  <c:v>3105360.7081977082</c:v>
                </c:pt>
                <c:pt idx="16">
                  <c:v>3104043.1625447883</c:v>
                </c:pt>
                <c:pt idx="17">
                  <c:v>3102589.0600736132</c:v>
                </c:pt>
                <c:pt idx="18">
                  <c:v>3100984.4242112483</c:v>
                </c:pt>
                <c:pt idx="19">
                  <c:v>3099213.8865885111</c:v>
                </c:pt>
                <c:pt idx="20">
                  <c:v>3097260.5569280908</c:v>
                </c:pt>
                <c:pt idx="21">
                  <c:v>3095105.8826481174</c:v>
                </c:pt>
                <c:pt idx="22">
                  <c:v>3092729.4978002962</c:v>
                </c:pt>
                <c:pt idx="23">
                  <c:v>3090109.0610612375</c:v>
                </c:pt>
                <c:pt idx="24">
                  <c:v>3087220.0826315619</c:v>
                </c:pt>
                <c:pt idx="25">
                  <c:v>3084035.7400777685</c:v>
                </c:pt>
                <c:pt idx="26">
                  <c:v>3080526.683385992</c:v>
                </c:pt>
                <c:pt idx="27">
                  <c:v>3076660.8297953275</c:v>
                </c:pt>
                <c:pt idx="28">
                  <c:v>3072403.1493534129</c:v>
                </c:pt>
                <c:pt idx="29">
                  <c:v>3067715.4426019429</c:v>
                </c:pt>
                <c:pt idx="30">
                  <c:v>3062556.1123694382</c:v>
                </c:pt>
                <c:pt idx="31">
                  <c:v>3056879.9323387421</c:v>
                </c:pt>
                <c:pt idx="32">
                  <c:v>3050637.8158836742</c:v>
                </c:pt>
                <c:pt idx="33">
                  <c:v>3043776.5896492954</c:v>
                </c:pt>
                <c:pt idx="34">
                  <c:v>3036238.7774983761</c:v>
                </c:pt>
                <c:pt idx="35">
                  <c:v>3027962.401775335</c:v>
                </c:pt>
                <c:pt idx="36">
                  <c:v>3018880.8103558938</c:v>
                </c:pt>
                <c:pt idx="37">
                  <c:v>3008922.5396564212</c:v>
                </c:pt>
                <c:pt idx="38">
                  <c:v>2998011.2256612</c:v>
                </c:pt>
                <c:pt idx="39">
                  <c:v>2986065.5770634287</c:v>
                </c:pt>
                <c:pt idx="40">
                  <c:v>2972999.4267615112</c:v>
                </c:pt>
                <c:pt idx="41">
                  <c:v>2958721.8801349504</c:v>
                </c:pt>
                <c:pt idx="42">
                  <c:v>2943137.5806404501</c:v>
                </c:pt>
                <c:pt idx="43">
                  <c:v>2926147.1151758884</c:v>
                </c:pt>
                <c:pt idx="44">
                  <c:v>2907647.5831694002</c:v>
                </c:pt>
                <c:pt idx="45">
                  <c:v>2887533.3542240784</c:v>
                </c:pt>
                <c:pt idx="46">
                  <c:v>2865697.0390942432</c:v>
                </c:pt>
                <c:pt idx="47">
                  <c:v>2842030.6974450075</c:v>
                </c:pt>
                <c:pt idx="48">
                  <c:v>2816427.3028702168</c:v>
                </c:pt>
                <c:pt idx="49">
                  <c:v>2788782.4806098868</c:v>
                </c:pt>
                <c:pt idx="50">
                  <c:v>2758996.525921009</c:v>
                </c:pt>
                <c:pt idx="51">
                  <c:v>2726976.7007732284</c:v>
                </c:pt>
                <c:pt idx="52">
                  <c:v>2692639.7932365253</c:v>
                </c:pt>
                <c:pt idx="53">
                  <c:v>2655914.907564743</c:v>
                </c:pt>
                <c:pt idx="54">
                  <c:v>2616746.4337950321</c:v>
                </c:pt>
                <c:pt idx="55">
                  <c:v>2575097.1242798683</c:v>
                </c:pt>
                <c:pt idx="56">
                  <c:v>2530951.1819839245</c:v>
                </c:pt>
                <c:pt idx="57">
                  <c:v>2484317.243134636</c:v>
                </c:pt>
                <c:pt idx="58">
                  <c:v>2435231.1169111598</c:v>
                </c:pt>
                <c:pt idx="59">
                  <c:v>2383758.1296849409</c:v>
                </c:pt>
                <c:pt idx="60">
                  <c:v>2329994.9135002363</c:v>
                </c:pt>
                <c:pt idx="61">
                  <c:v>2274070.4805652034</c:v>
                </c:pt>
                <c:pt idx="62">
                  <c:v>2216146.4396578115</c:v>
                </c:pt>
                <c:pt idx="63">
                  <c:v>2156416.2378485203</c:v>
                </c:pt>
                <c:pt idx="64">
                  <c:v>2095103.3518765846</c:v>
                </c:pt>
                <c:pt idx="65">
                  <c:v>2032458.4064051763</c:v>
                </c:pt>
                <c:pt idx="66">
                  <c:v>1968755.2580417651</c:v>
                </c:pt>
                <c:pt idx="67">
                  <c:v>1904286.1496821314</c:v>
                </c:pt>
                <c:pt idx="68">
                  <c:v>1839356.1034819521</c:v>
                </c:pt>
                <c:pt idx="69">
                  <c:v>1774276.7761472475</c:v>
                </c:pt>
                <c:pt idx="70">
                  <c:v>1709360.0412040642</c:v>
                </c:pt>
                <c:pt idx="71">
                  <c:v>1644911.5846790706</c:v>
                </c:pt>
                <c:pt idx="72">
                  <c:v>1581224.8004728721</c:v>
                </c:pt>
                <c:pt idx="73">
                  <c:v>1518575.2494475117</c:v>
                </c:pt>
                <c:pt idx="74">
                  <c:v>1457215.9042938203</c:v>
                </c:pt>
                <c:pt idx="75">
                  <c:v>1397373.3452505826</c:v>
                </c:pt>
                <c:pt idx="76">
                  <c:v>1339245.0058940062</c:v>
                </c:pt>
                <c:pt idx="77">
                  <c:v>1282997.5002673622</c:v>
                </c:pt>
                <c:pt idx="78">
                  <c:v>1228765.9989695775</c:v>
                </c:pt>
                <c:pt idx="79">
                  <c:v>1176654.5676828923</c:v>
                </c:pt>
                <c:pt idx="80">
                  <c:v>1126737.3405046675</c:v>
                </c:pt>
                <c:pt idx="81">
                  <c:v>1079060.3739715109</c:v>
                </c:pt>
                <c:pt idx="82">
                  <c:v>1033644.0156610302</c:v>
                </c:pt>
                <c:pt idx="83">
                  <c:v>990485.62213661766</c:v>
                </c:pt>
                <c:pt idx="84">
                  <c:v>949562.47222429689</c:v>
                </c:pt>
                <c:pt idx="85">
                  <c:v>910834.74019067001</c:v>
                </c:pt>
                <c:pt idx="86">
                  <c:v>874248.41633198631</c:v>
                </c:pt>
                <c:pt idx="87">
                  <c:v>839738.08711063629</c:v>
                </c:pt>
                <c:pt idx="88">
                  <c:v>807229.51113045157</c:v>
                </c:pt>
                <c:pt idx="89">
                  <c:v>776641.94936869934</c:v>
                </c:pt>
                <c:pt idx="90">
                  <c:v>747890.22720826056</c:v>
                </c:pt>
                <c:pt idx="91">
                  <c:v>720886.52147420915</c:v>
                </c:pt>
                <c:pt idx="92">
                  <c:v>695541.87781044992</c:v>
                </c:pt>
                <c:pt idx="93">
                  <c:v>671767.47255276691</c:v>
                </c:pt>
                <c:pt idx="94">
                  <c:v>649475.63915849547</c:v>
                </c:pt>
                <c:pt idx="95">
                  <c:v>628580.68272029469</c:v>
                </c:pt>
                <c:pt idx="96">
                  <c:v>608999.50762159063</c:v>
                </c:pt>
                <c:pt idx="97">
                  <c:v>590652.08345710021</c:v>
                </c:pt>
                <c:pt idx="98">
                  <c:v>573461.77336246998</c:v>
                </c:pt>
                <c:pt idx="99">
                  <c:v>557355.54722466087</c:v>
                </c:pt>
                <c:pt idx="100">
                  <c:v>542264.10016188456</c:v>
                </c:pt>
                <c:pt idx="101">
                  <c:v>528121.89438562898</c:v>
                </c:pt>
                <c:pt idx="102">
                  <c:v>514867.14024668373</c:v>
                </c:pt>
                <c:pt idx="103">
                  <c:v>502441.73003263143</c:v>
                </c:pt>
                <c:pt idx="104">
                  <c:v>490791.13599759439</c:v>
                </c:pt>
                <c:pt idx="105">
                  <c:v>479864.28220765875</c:v>
                </c:pt>
                <c:pt idx="106">
                  <c:v>469613.39809659106</c:v>
                </c:pt>
                <c:pt idx="107">
                  <c:v>459993.86014964443</c:v>
                </c:pt>
                <c:pt idx="108">
                  <c:v>450964.02686118206</c:v>
                </c:pt>
                <c:pt idx="109">
                  <c:v>442485.07103059103</c:v>
                </c:pt>
                <c:pt idx="110">
                  <c:v>434520.81255284604</c:v>
                </c:pt>
                <c:pt idx="111">
                  <c:v>427037.55410582217</c:v>
                </c:pt>
                <c:pt idx="112">
                  <c:v>420003.92151660874</c:v>
                </c:pt>
                <c:pt idx="113">
                  <c:v>413390.71008499735</c:v>
                </c:pt>
                <c:pt idx="114">
                  <c:v>407170.7377367412</c:v>
                </c:pt>
                <c:pt idx="115">
                  <c:v>401318.70555651671</c:v>
                </c:pt>
                <c:pt idx="116">
                  <c:v>395811.06599696702</c:v>
                </c:pt>
                <c:pt idx="117">
                  <c:v>390625.89886375156</c:v>
                </c:pt>
                <c:pt idx="118">
                  <c:v>385742.7950268347</c:v>
                </c:pt>
                <c:pt idx="119">
                  <c:v>381142.74769653793</c:v>
                </c:pt>
                <c:pt idx="120">
                  <c:v>376808.05102176475</c:v>
                </c:pt>
                <c:pt idx="121">
                  <c:v>372722.20571111148</c:v>
                </c:pt>
                <c:pt idx="122">
                  <c:v>368869.8313401966</c:v>
                </c:pt>
                <c:pt idx="123">
                  <c:v>365236.58498627233</c:v>
                </c:pt>
                <c:pt idx="124">
                  <c:v>361809.08582059987</c:v>
                </c:pt>
                <c:pt idx="125">
                  <c:v>358574.84528739023</c:v>
                </c:pt>
                <c:pt idx="126">
                  <c:v>355522.20250309998</c:v>
                </c:pt>
                <c:pt idx="127">
                  <c:v>352640.26451973186</c:v>
                </c:pt>
                <c:pt idx="128">
                  <c:v>349918.85110910272</c:v>
                </c:pt>
                <c:pt idx="129">
                  <c:v>347348.44374068792</c:v>
                </c:pt>
                <c:pt idx="130">
                  <c:v>344920.13844275562</c:v>
                </c:pt>
                <c:pt idx="131">
                  <c:v>342625.60225439427</c:v>
                </c:pt>
                <c:pt idx="132">
                  <c:v>340457.03299419687</c:v>
                </c:pt>
                <c:pt idx="133">
                  <c:v>338407.12208941241</c:v>
                </c:pt>
                <c:pt idx="134">
                  <c:v>336469.02022702247</c:v>
                </c:pt>
                <c:pt idx="135">
                  <c:v>334636.30560524942</c:v>
                </c:pt>
                <c:pt idx="136">
                  <c:v>332902.95458031353</c:v>
                </c:pt>
                <c:pt idx="137">
                  <c:v>331263.31451873569</c:v>
                </c:pt>
                <c:pt idx="138">
                  <c:v>329712.07868008624</c:v>
                </c:pt>
                <c:pt idx="139">
                  <c:v>328244.26296878024</c:v>
                </c:pt>
                <c:pt idx="140">
                  <c:v>326855.18440631742</c:v>
                </c:pt>
                <c:pt idx="141">
                  <c:v>325540.44118727831</c:v>
                </c:pt>
                <c:pt idx="142">
                  <c:v>324295.89419344097</c:v>
                </c:pt>
                <c:pt idx="143">
                  <c:v>323117.64985061163</c:v>
                </c:pt>
                <c:pt idx="144">
                  <c:v>322002.04422221141</c:v>
                </c:pt>
                <c:pt idx="145">
                  <c:v>320945.62824236607</c:v>
                </c:pt>
                <c:pt idx="146">
                  <c:v>319945.15399926243</c:v>
                </c:pt>
                <c:pt idx="147">
                  <c:v>318997.56198689749</c:v>
                </c:pt>
                <c:pt idx="148">
                  <c:v>318099.96925011015</c:v>
                </c:pt>
                <c:pt idx="149">
                  <c:v>317249.65835398692</c:v>
                </c:pt>
                <c:pt idx="150">
                  <c:v>316444.06711441703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67-4C4C-8160-17BE42148867}"/>
            </c:ext>
          </c:extLst>
        </c:ser>
        <c:ser>
          <c:idx val="2"/>
          <c:order val="1"/>
          <c:tx>
            <c:v>I (больные)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'SIR-3'!$A$2:$A$152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'SIR-3'!$F$2:$F$152</c:f>
              <c:numCache>
                <c:formatCode>General</c:formatCode>
                <c:ptCount val="151"/>
                <c:pt idx="0">
                  <c:v>1728.0368024354043</c:v>
                </c:pt>
                <c:pt idx="1">
                  <c:v>1908.8844575635896</c:v>
                </c:pt>
                <c:pt idx="2">
                  <c:v>2108.6272836756971</c:v>
                </c:pt>
                <c:pt idx="3">
                  <c:v>2329.2325449596337</c:v>
                </c:pt>
                <c:pt idx="4">
                  <c:v>2572.8708012545526</c:v>
                </c:pt>
                <c:pt idx="5">
                  <c:v>2841.9365802105285</c:v>
                </c:pt>
                <c:pt idx="6">
                  <c:v>3139.0710771374702</c:v>
                </c:pt>
                <c:pt idx="7">
                  <c:v>3467.1870648313079</c:v>
                </c:pt>
                <c:pt idx="8">
                  <c:v>3829.4962082467327</c:v>
                </c:pt>
                <c:pt idx="9">
                  <c:v>4229.5389914069774</c:v>
                </c:pt>
                <c:pt idx="10">
                  <c:v>4671.2174760879407</c:v>
                </c:pt>
                <c:pt idx="11">
                  <c:v>5158.8311232107844</c:v>
                </c:pt>
                <c:pt idx="12">
                  <c:v>5697.1159180438917</c:v>
                </c:pt>
                <c:pt idx="13">
                  <c:v>6291.2870485953954</c:v>
                </c:pt>
                <c:pt idx="14">
                  <c:v>6947.085392219511</c:v>
                </c:pt>
                <c:pt idx="15">
                  <c:v>7670.828067453549</c:v>
                </c:pt>
                <c:pt idx="16">
                  <c:v>8469.4633052595855</c:v>
                </c:pt>
                <c:pt idx="17">
                  <c:v>9350.6298846538812</c:v>
                </c:pt>
                <c:pt idx="18">
                  <c:v>10322.721360369174</c:v>
                </c:pt>
                <c:pt idx="19">
                  <c:v>11394.955282500554</c:v>
                </c:pt>
                <c:pt idx="20">
                  <c:v>12577.447567366262</c:v>
                </c:pt>
                <c:pt idx="21">
                  <c:v>13881.292121935343</c:v>
                </c:pt>
                <c:pt idx="22">
                  <c:v>15318.645747316217</c:v>
                </c:pt>
                <c:pt idx="23">
                  <c:v>16902.818245562503</c:v>
                </c:pt>
                <c:pt idx="24">
                  <c:v>18648.367523225937</c:v>
                </c:pt>
                <c:pt idx="25">
                  <c:v>20571.199318652762</c:v>
                </c:pt>
                <c:pt idx="26">
                  <c:v>22688.670971113414</c:v>
                </c:pt>
                <c:pt idx="27">
                  <c:v>25019.698390669197</c:v>
                </c:pt>
                <c:pt idx="28">
                  <c:v>27584.865069563664</c:v>
                </c:pt>
                <c:pt idx="29">
                  <c:v>30406.531589361588</c:v>
                </c:pt>
                <c:pt idx="30">
                  <c:v>33508.943612976451</c:v>
                </c:pt>
                <c:pt idx="31">
                  <c:v>36918.335796606458</c:v>
                </c:pt>
                <c:pt idx="32">
                  <c:v>40663.028403157528</c:v>
                </c:pt>
                <c:pt idx="33">
                  <c:v>44773.512636422121</c:v>
                </c:pt>
                <c:pt idx="34">
                  <c:v>49282.519836432824</c:v>
                </c:pt>
                <c:pt idx="35">
                  <c:v>54225.068676469557</c:v>
                </c:pt>
                <c:pt idx="36">
                  <c:v>59638.483381603757</c:v>
                </c:pt>
                <c:pt idx="37">
                  <c:v>65562.374755118755</c:v>
                </c:pt>
                <c:pt idx="38">
                  <c:v>72038.574470516905</c:v>
                </c:pt>
                <c:pt idx="39">
                  <c:v>79111.011694758199</c:v>
                </c:pt>
                <c:pt idx="40">
                  <c:v>86825.519702308127</c:v>
                </c:pt>
                <c:pt idx="41">
                  <c:v>95229.558791610427</c:v>
                </c:pt>
                <c:pt idx="42">
                  <c:v>104371.84062528855</c:v>
                </c:pt>
                <c:pt idx="43">
                  <c:v>114301.83821482889</c:v>
                </c:pt>
                <c:pt idx="44">
                  <c:v>125069.16532834183</c:v>
                </c:pt>
                <c:pt idx="45">
                  <c:v>136722.80932406249</c:v>
                </c:pt>
                <c:pt idx="46">
                  <c:v>149310.20254898563</c:v>
                </c:pt>
                <c:pt idx="47">
                  <c:v>162876.11977153335</c:v>
                </c:pt>
                <c:pt idx="48">
                  <c:v>177461.39294149366</c:v>
                </c:pt>
                <c:pt idx="49">
                  <c:v>193101.44019341606</c:v>
                </c:pt>
                <c:pt idx="50">
                  <c:v>209824.61370551315</c:v>
                </c:pt>
                <c:pt idx="51">
                  <c:v>227650.38099648905</c:v>
                </c:pt>
                <c:pt idx="52">
                  <c:v>246587.36656063056</c:v>
                </c:pt>
                <c:pt idx="53">
                  <c:v>266631.29528505006</c:v>
                </c:pt>
                <c:pt idx="54">
                  <c:v>287762.89547317819</c:v>
                </c:pt>
                <c:pt idx="55">
                  <c:v>309945.8367903739</c:v>
                </c:pt>
                <c:pt idx="56">
                  <c:v>333124.7959369871</c:v>
                </c:pt>
                <c:pt idx="57">
                  <c:v>357223.75881962327</c:v>
                </c:pt>
                <c:pt idx="58">
                  <c:v>382144.68053745781</c:v>
                </c:pt>
                <c:pt idx="59">
                  <c:v>407766.63146518217</c:v>
                </c:pt>
                <c:pt idx="60">
                  <c:v>433945.55686113134</c:v>
                </c:pt>
                <c:pt idx="61">
                  <c:v>460514.76672669663</c:v>
                </c:pt>
                <c:pt idx="62">
                  <c:v>487286.25061327266</c:v>
                </c:pt>
                <c:pt idx="63">
                  <c:v>514052.87816936616</c:v>
                </c:pt>
                <c:pt idx="64">
                  <c:v>540591.50117311871</c:v>
                </c:pt>
                <c:pt idx="65">
                  <c:v>566666.91884204815</c:v>
                </c:pt>
                <c:pt idx="66">
                  <c:v>592036.60913523519</c:v>
                </c:pt>
                <c:pt idx="67">
                  <c:v>616456.06967230176</c:v>
                </c:pt>
                <c:pt idx="68">
                  <c:v>639684.5587263417</c:v>
                </c:pt>
                <c:pt idx="69">
                  <c:v>661490.98553561233</c:v>
                </c:pt>
                <c:pt idx="70">
                  <c:v>681659.67517260986</c:v>
                </c:pt>
                <c:pt idx="71">
                  <c:v>699995.73002469854</c:v>
                </c:pt>
                <c:pt idx="72">
                  <c:v>716329.72889260692</c:v>
                </c:pt>
                <c:pt idx="73">
                  <c:v>730521.54449365218</c:v>
                </c:pt>
                <c:pt idx="74">
                  <c:v>742463.11694152514</c:v>
                </c:pt>
                <c:pt idx="75">
                  <c:v>752080.08875598176</c:v>
                </c:pt>
                <c:pt idx="76">
                  <c:v>759332.27919832454</c:v>
                </c:pt>
                <c:pt idx="77">
                  <c:v>764213.04517922224</c:v>
                </c:pt>
                <c:pt idx="78">
                  <c:v>766747.63644040446</c:v>
                </c:pt>
                <c:pt idx="79">
                  <c:v>766990.69956472563</c:v>
                </c:pt>
                <c:pt idx="80">
                  <c:v>765023.11602893099</c:v>
                </c:pt>
                <c:pt idx="81">
                  <c:v>760948.37346113403</c:v>
                </c:pt>
                <c:pt idx="82">
                  <c:v>754888.66779511794</c:v>
                </c:pt>
                <c:pt idx="83">
                  <c:v>746980.91976014012</c:v>
                </c:pt>
                <c:pt idx="84">
                  <c:v>737372.8655121834</c:v>
                </c:pt>
                <c:pt idx="85">
                  <c:v>726219.35182214552</c:v>
                </c:pt>
                <c:pt idx="86">
                  <c:v>713678.93447323213</c:v>
                </c:pt>
                <c:pt idx="87">
                  <c:v>699910.84721998731</c:v>
                </c:pt>
                <c:pt idx="88">
                  <c:v>685072.37995009474</c:v>
                </c:pt>
                <c:pt idx="89">
                  <c:v>669316.67994963052</c:v>
                </c:pt>
                <c:pt idx="90">
                  <c:v>652790.97010648623</c:v>
                </c:pt>
                <c:pt idx="91">
                  <c:v>635635.16264302703</c:v>
                </c:pt>
                <c:pt idx="92">
                  <c:v>617980.83628586587</c:v>
                </c:pt>
                <c:pt idx="93">
                  <c:v>599950.53813087335</c:v>
                </c:pt>
                <c:pt idx="94">
                  <c:v>581657.36817848077</c:v>
                </c:pt>
                <c:pt idx="95">
                  <c:v>563204.80388992163</c:v>
                </c:pt>
                <c:pt idx="96">
                  <c:v>544686.72347009252</c:v>
                </c:pt>
                <c:pt idx="97">
                  <c:v>526187.58931031171</c:v>
                </c:pt>
                <c:pt idx="98">
                  <c:v>507782.75661256467</c:v>
                </c:pt>
                <c:pt idx="99">
                  <c:v>489538.87625542167</c:v>
                </c:pt>
                <c:pt idx="100">
                  <c:v>471514.3651376348</c:v>
                </c:pt>
                <c:pt idx="101">
                  <c:v>453759.92132219253</c:v>
                </c:pt>
                <c:pt idx="102">
                  <c:v>436319.06514829909</c:v>
                </c:pt>
                <c:pt idx="103">
                  <c:v>419228.69098715018</c:v>
                </c:pt>
                <c:pt idx="104">
                  <c:v>402519.61744069122</c:v>
                </c:pt>
                <c:pt idx="105">
                  <c:v>386217.12650527107</c:v>
                </c:pt>
                <c:pt idx="106">
                  <c:v>370341.48455205793</c:v>
                </c:pt>
                <c:pt idx="107">
                  <c:v>354908.43993648188</c:v>
                </c:pt>
                <c:pt idx="108">
                  <c:v>339929.69367194222</c:v>
                </c:pt>
                <c:pt idx="109">
                  <c:v>325413.34092545044</c:v>
                </c:pt>
                <c:pt idx="110">
                  <c:v>311364.28215265321</c:v>
                </c:pt>
                <c:pt idx="111">
                  <c:v>297784.60352395382</c:v>
                </c:pt>
                <c:pt idx="112">
                  <c:v>284673.92693685228</c:v>
                </c:pt>
                <c:pt idx="113">
                  <c:v>272029.73039374221</c:v>
                </c:pt>
                <c:pt idx="114">
                  <c:v>259847.63987725275</c:v>
                </c:pt>
                <c:pt idx="115">
                  <c:v>248121.69410133362</c:v>
                </c:pt>
                <c:pt idx="116">
                  <c:v>236844.58367656684</c:v>
                </c:pt>
                <c:pt idx="117">
                  <c:v>226007.86632060539</c:v>
                </c:pt>
                <c:pt idx="118">
                  <c:v>215602.15978396917</c:v>
                </c:pt>
                <c:pt idx="119">
                  <c:v>205617.31416018773</c:v>
                </c:pt>
                <c:pt idx="120">
                  <c:v>196042.56521745725</c:v>
                </c:pt>
                <c:pt idx="121">
                  <c:v>186866.67033494916</c:v>
                </c:pt>
                <c:pt idx="122">
                  <c:v>178078.02855718043</c:v>
                </c:pt>
                <c:pt idx="123">
                  <c:v>169664.7861997569</c:v>
                </c:pt>
                <c:pt idx="124">
                  <c:v>161614.9293534141</c:v>
                </c:pt>
                <c:pt idx="125">
                  <c:v>153916.36454384681</c:v>
                </c:pt>
                <c:pt idx="126">
                  <c:v>146556.98871476948</c:v>
                </c:pt>
                <c:pt idx="127">
                  <c:v>139524.74961281195</c:v>
                </c:pt>
                <c:pt idx="128">
                  <c:v>132807.69756657165</c:v>
                </c:pt>
                <c:pt idx="129">
                  <c:v>126394.02956938324</c:v>
                </c:pt>
                <c:pt idx="130">
                  <c:v>120272.12649671687</c:v>
                </c:pt>
                <c:pt idx="131">
                  <c:v>114430.58421503101</c:v>
                </c:pt>
                <c:pt idx="132">
                  <c:v>108858.23926954018</c:v>
                </c:pt>
                <c:pt idx="133">
                  <c:v>103544.18977380451</c:v>
                </c:pt>
                <c:pt idx="134">
                  <c:v>98477.812064278871</c:v>
                </c:pt>
                <c:pt idx="135">
                  <c:v>93648.773627787363</c:v>
                </c:pt>
                <c:pt idx="136">
                  <c:v>89047.042759246193</c:v>
                </c:pt>
                <c:pt idx="137">
                  <c:v>84662.895360521507</c:v>
                </c:pt>
                <c:pt idx="138">
                  <c:v>80486.919248915743</c:v>
                </c:pt>
                <c:pt idx="139">
                  <c:v>76510.016305152792</c:v>
                </c:pt>
                <c:pt idx="140">
                  <c:v>72723.402755609713</c:v>
                </c:pt>
                <c:pt idx="141">
                  <c:v>69118.607851701789</c:v>
                </c:pt>
                <c:pt idx="142">
                  <c:v>65687.471180486493</c:v>
                </c:pt>
                <c:pt idx="143">
                  <c:v>62422.138814476784</c:v>
                </c:pt>
                <c:pt idx="144">
                  <c:v>59315.058485157322</c:v>
                </c:pt>
                <c:pt idx="145">
                  <c:v>56358.973943497054</c:v>
                </c:pt>
                <c:pt idx="146">
                  <c:v>53546.918651686981</c:v>
                </c:pt>
                <c:pt idx="147">
                  <c:v>50872.208933224436</c:v>
                </c:pt>
                <c:pt idx="148">
                  <c:v>48328.436693093274</c:v>
                </c:pt>
                <c:pt idx="149">
                  <c:v>45909.461806026287</c:v>
                </c:pt>
                <c:pt idx="150">
                  <c:v>43609.404258538038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67-4C4C-8160-17BE42148867}"/>
            </c:ext>
          </c:extLst>
        </c:ser>
        <c:ser>
          <c:idx val="1"/>
          <c:order val="2"/>
          <c:tx>
            <c:v>R (выздоровевшие)</c:v>
          </c:tx>
          <c:spPr>
            <a:ln w="19050" cmpd="sng">
              <a:solidFill>
                <a:schemeClr val="bg1">
                  <a:lumMod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'SIR-3'!$A$2:$A$152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'SIR-3'!$D$2:$D$152</c:f>
              <c:numCache>
                <c:formatCode>General</c:formatCode>
                <c:ptCount val="151"/>
                <c:pt idx="0">
                  <c:v>0</c:v>
                </c:pt>
                <c:pt idx="1">
                  <c:v>116.89693558488098</c:v>
                </c:pt>
                <c:pt idx="2">
                  <c:v>246.02771749896158</c:v>
                </c:pt>
                <c:pt idx="3">
                  <c:v>388.67055207572957</c:v>
                </c:pt>
                <c:pt idx="4">
                  <c:v>546.23672565873278</c:v>
                </c:pt>
                <c:pt idx="5">
                  <c:v>720.28435699308761</c:v>
                </c:pt>
                <c:pt idx="6">
                  <c:v>912.53354803171749</c:v>
                </c:pt>
                <c:pt idx="7">
                  <c:v>1124.8830703239191</c:v>
                </c:pt>
                <c:pt idx="8">
                  <c:v>1359.42873648514</c:v>
                </c:pt>
                <c:pt idx="9">
                  <c:v>1618.4836194292191</c:v>
                </c:pt>
                <c:pt idx="10">
                  <c:v>1904.6002960737408</c:v>
                </c:pt>
                <c:pt idx="11">
                  <c:v>2220.5953070802461</c:v>
                </c:pt>
                <c:pt idx="12">
                  <c:v>2569.5760398131029</c:v>
                </c:pt>
                <c:pt idx="13">
                  <c:v>2954.9702580106473</c:v>
                </c:pt>
                <c:pt idx="14">
                  <c:v>3380.5585185321665</c:v>
                </c:pt>
                <c:pt idx="15">
                  <c:v>3850.5097327959083</c:v>
                </c:pt>
                <c:pt idx="16">
                  <c:v>4369.4201479097865</c:v>
                </c:pt>
                <c:pt idx="17">
                  <c:v>4942.3560396906287</c:v>
                </c:pt>
                <c:pt idx="18">
                  <c:v>5574.9004263402339</c:v>
                </c:pt>
                <c:pt idx="19">
                  <c:v>6273.2041269460879</c:v>
                </c:pt>
                <c:pt idx="20">
                  <c:v>7044.041502500686</c:v>
                </c:pt>
                <c:pt idx="21">
                  <c:v>7894.8712279049814</c:v>
                </c:pt>
                <c:pt idx="22">
                  <c:v>8833.9024503453093</c:v>
                </c:pt>
                <c:pt idx="23">
                  <c:v>9870.1666911577231</c:v>
                </c:pt>
                <c:pt idx="24">
                  <c:v>11013.595843169856</c:v>
                </c:pt>
                <c:pt idx="25">
                  <c:v>12275.106601536483</c:v>
                </c:pt>
                <c:pt idx="26">
                  <c:v>13666.691640852328</c:v>
                </c:pt>
                <c:pt idx="27">
                  <c:v>15201.517811960999</c:v>
                </c:pt>
                <c:pt idx="28">
                  <c:v>16894.031574981123</c:v>
                </c:pt>
                <c:pt idx="29">
                  <c:v>18760.071806653188</c:v>
                </c:pt>
                <c:pt idx="30">
                  <c:v>20816.990015543081</c:v>
                </c:pt>
                <c:pt idx="31">
                  <c:v>23083.777862609168</c:v>
                </c:pt>
                <c:pt idx="32">
                  <c:v>25581.201711125977</c:v>
                </c:pt>
                <c:pt idx="33">
                  <c:v>28331.943712240143</c:v>
                </c:pt>
                <c:pt idx="34">
                  <c:v>31360.748663148785</c:v>
                </c:pt>
                <c:pt idx="35">
                  <c:v>34694.575546153181</c:v>
                </c:pt>
                <c:pt idx="36">
                  <c:v>38362.75226046014</c:v>
                </c:pt>
                <c:pt idx="37">
                  <c:v>42397.131586417774</c:v>
                </c:pt>
                <c:pt idx="38">
                  <c:v>46832.245866240781</c:v>
                </c:pt>
                <c:pt idx="39">
                  <c:v>51705.457239770803</c:v>
                </c:pt>
                <c:pt idx="40">
                  <c:v>57057.099534138324</c:v>
                </c:pt>
                <c:pt idx="41">
                  <c:v>62930.60707139688</c:v>
                </c:pt>
                <c:pt idx="42">
                  <c:v>69372.624732219032</c:v>
                </c:pt>
                <c:pt idx="43">
                  <c:v>76433.092607240396</c:v>
                </c:pt>
                <c:pt idx="44">
                  <c:v>84165.297500215645</c:v>
                </c:pt>
                <c:pt idx="45">
                  <c:v>92625.882449816869</c:v>
                </c:pt>
                <c:pt idx="46">
                  <c:v>101874.80435472887</c:v>
                </c:pt>
                <c:pt idx="47">
                  <c:v>111975.22878141682</c:v>
                </c:pt>
                <c:pt idx="48">
                  <c:v>122993.35018624728</c:v>
                </c:pt>
                <c:pt idx="49">
                  <c:v>134998.12519465483</c:v>
                </c:pt>
                <c:pt idx="50">
                  <c:v>148060.90637143553</c:v>
                </c:pt>
                <c:pt idx="51">
                  <c:v>162254.96422824022</c:v>
                </c:pt>
                <c:pt idx="52">
                  <c:v>177654.88620080188</c:v>
                </c:pt>
                <c:pt idx="53">
                  <c:v>194335.84314816468</c:v>
                </c:pt>
                <c:pt idx="54">
                  <c:v>212372.71672974742</c:v>
                </c:pt>
                <c:pt idx="55">
                  <c:v>231839.08492771548</c:v>
                </c:pt>
                <c:pt idx="56">
                  <c:v>252806.06807704613</c:v>
                </c:pt>
                <c:pt idx="57">
                  <c:v>275341.04404369846</c:v>
                </c:pt>
                <c:pt idx="58">
                  <c:v>299506.24854934006</c:v>
                </c:pt>
                <c:pt idx="59">
                  <c:v>325357.28484783461</c:v>
                </c:pt>
                <c:pt idx="60">
                  <c:v>352941.57563659002</c:v>
                </c:pt>
                <c:pt idx="61">
                  <c:v>382296.79870605771</c:v>
                </c:pt>
                <c:pt idx="62">
                  <c:v>413449.3557268735</c:v>
                </c:pt>
                <c:pt idx="63">
                  <c:v>446412.92998007126</c:v>
                </c:pt>
                <c:pt idx="64">
                  <c:v>481187.19294825441</c:v>
                </c:pt>
                <c:pt idx="65">
                  <c:v>517756.72075073328</c:v>
                </c:pt>
                <c:pt idx="66">
                  <c:v>556090.17882095743</c:v>
                </c:pt>
                <c:pt idx="67">
                  <c:v>596139.82664352458</c:v>
                </c:pt>
                <c:pt idx="68">
                  <c:v>637841.3837896639</c:v>
                </c:pt>
                <c:pt idx="69">
                  <c:v>681114.28431509784</c:v>
                </c:pt>
                <c:pt idx="70">
                  <c:v>725862.32962128369</c:v>
                </c:pt>
                <c:pt idx="71">
                  <c:v>771974.73129418853</c:v>
                </c:pt>
                <c:pt idx="72">
                  <c:v>819327.51663247868</c:v>
                </c:pt>
                <c:pt idx="73">
                  <c:v>867785.25205679378</c:v>
                </c:pt>
                <c:pt idx="74">
                  <c:v>917203.0247626123</c:v>
                </c:pt>
                <c:pt idx="75">
                  <c:v>967428.61199139338</c:v>
                </c:pt>
                <c:pt idx="76">
                  <c:v>1018304.7609056269</c:v>
                </c:pt>
                <c:pt idx="77">
                  <c:v>1069671.5005513732</c:v>
                </c:pt>
                <c:pt idx="78">
                  <c:v>1121368.4105879758</c:v>
                </c:pt>
                <c:pt idx="79">
                  <c:v>1173236.7787503398</c:v>
                </c:pt>
                <c:pt idx="80">
                  <c:v>1225121.5894643592</c:v>
                </c:pt>
                <c:pt idx="81">
                  <c:v>1276873.2985653128</c:v>
                </c:pt>
                <c:pt idx="82">
                  <c:v>1328349.3625418097</c:v>
                </c:pt>
                <c:pt idx="83">
                  <c:v>1379415.5041012</c:v>
                </c:pt>
                <c:pt idx="84">
                  <c:v>1429946.7082614773</c:v>
                </c:pt>
                <c:pt idx="85">
                  <c:v>1479827.9539851423</c:v>
                </c:pt>
                <c:pt idx="86">
                  <c:v>1528954.6951927391</c:v>
                </c:pt>
                <c:pt idx="87">
                  <c:v>1577233.1116673341</c:v>
                </c:pt>
                <c:pt idx="88">
                  <c:v>1624580.1549174113</c:v>
                </c:pt>
                <c:pt idx="89">
                  <c:v>1670923.4166796277</c:v>
                </c:pt>
                <c:pt idx="90">
                  <c:v>1716200.848683211</c:v>
                </c:pt>
                <c:pt idx="91">
                  <c:v>1760360.3618807215</c:v>
                </c:pt>
                <c:pt idx="92">
                  <c:v>1803359.331901642</c:v>
                </c:pt>
                <c:pt idx="93">
                  <c:v>1845164.0353143173</c:v>
                </c:pt>
                <c:pt idx="94">
                  <c:v>1885749.0386609812</c:v>
                </c:pt>
                <c:pt idx="95">
                  <c:v>1925096.5593877414</c:v>
                </c:pt>
                <c:pt idx="96">
                  <c:v>1963195.8149062747</c:v>
                </c:pt>
                <c:pt idx="97">
                  <c:v>2000042.3732305458</c:v>
                </c:pt>
                <c:pt idx="98">
                  <c:v>2035637.5160229232</c:v>
                </c:pt>
                <c:pt idx="99">
                  <c:v>2069987.6225178752</c:v>
                </c:pt>
                <c:pt idx="100">
                  <c:v>2103103.5806984385</c:v>
                </c:pt>
                <c:pt idx="101">
                  <c:v>2135000.2302901363</c:v>
                </c:pt>
                <c:pt idx="102">
                  <c:v>2165695.8406029749</c:v>
                </c:pt>
                <c:pt idx="103">
                  <c:v>2195211.6249781763</c:v>
                </c:pt>
                <c:pt idx="104">
                  <c:v>2223571.2925596721</c:v>
                </c:pt>
                <c:pt idx="105">
                  <c:v>2250800.6372850281</c:v>
                </c:pt>
                <c:pt idx="106">
                  <c:v>2276927.1633493085</c:v>
                </c:pt>
                <c:pt idx="107">
                  <c:v>2301979.7459118315</c:v>
                </c:pt>
                <c:pt idx="108">
                  <c:v>2325988.3254648335</c:v>
                </c:pt>
                <c:pt idx="109">
                  <c:v>2348983.6340419161</c:v>
                </c:pt>
                <c:pt idx="110">
                  <c:v>2370996.9512924585</c:v>
                </c:pt>
                <c:pt idx="111">
                  <c:v>2392059.8883681819</c:v>
                </c:pt>
                <c:pt idx="112">
                  <c:v>2412204.1975444965</c:v>
                </c:pt>
                <c:pt idx="113">
                  <c:v>2431461.6055192184</c:v>
                </c:pt>
                <c:pt idx="114">
                  <c:v>2449863.6683839639</c:v>
                </c:pt>
                <c:pt idx="115">
                  <c:v>2467441.6463401075</c:v>
                </c:pt>
                <c:pt idx="116">
                  <c:v>2484226.3963244236</c:v>
                </c:pt>
                <c:pt idx="117">
                  <c:v>2500248.2808136009</c:v>
                </c:pt>
                <c:pt idx="118">
                  <c:v>2515537.0911871539</c:v>
                </c:pt>
                <c:pt idx="119">
                  <c:v>2530121.984141232</c:v>
                </c:pt>
                <c:pt idx="120">
                  <c:v>2544031.4297587355</c:v>
                </c:pt>
                <c:pt idx="121">
                  <c:v>2557293.1699518971</c:v>
                </c:pt>
                <c:pt idx="122">
                  <c:v>2569934.1861005807</c:v>
                </c:pt>
                <c:pt idx="123">
                  <c:v>2581980.6748119285</c:v>
                </c:pt>
                <c:pt idx="124">
                  <c:v>2593458.0308239437</c:v>
                </c:pt>
                <c:pt idx="125">
                  <c:v>2604390.8361667208</c:v>
                </c:pt>
                <c:pt idx="126">
                  <c:v>2614802.8547800882</c:v>
                </c:pt>
                <c:pt idx="127">
                  <c:v>2624717.0318654138</c:v>
                </c:pt>
                <c:pt idx="128">
                  <c:v>2634155.4973222832</c:v>
                </c:pt>
                <c:pt idx="129">
                  <c:v>2643139.5726878867</c:v>
                </c:pt>
                <c:pt idx="130">
                  <c:v>2651689.7810584852</c:v>
                </c:pt>
                <c:pt idx="131">
                  <c:v>2659825.8595285323</c:v>
                </c:pt>
                <c:pt idx="132">
                  <c:v>2667566.7737342208</c:v>
                </c:pt>
                <c:pt idx="133">
                  <c:v>2674930.7341347407</c:v>
                </c:pt>
                <c:pt idx="134">
                  <c:v>2681935.2137066564</c:v>
                </c:pt>
                <c:pt idx="135">
                  <c:v>2688596.9667649209</c:v>
                </c:pt>
                <c:pt idx="136">
                  <c:v>2694932.048658398</c:v>
                </c:pt>
                <c:pt idx="137">
                  <c:v>2700955.8361187004</c:v>
                </c:pt>
                <c:pt idx="138">
                  <c:v>2706683.0480689555</c:v>
                </c:pt>
                <c:pt idx="139">
                  <c:v>2712127.7667240244</c:v>
                </c:pt>
                <c:pt idx="140">
                  <c:v>2717303.4588360307</c:v>
                </c:pt>
                <c:pt idx="141">
                  <c:v>2722222.9969589775</c:v>
                </c:pt>
                <c:pt idx="142">
                  <c:v>2726898.6806240301</c:v>
                </c:pt>
                <c:pt idx="143">
                  <c:v>2731342.2573328693</c:v>
                </c:pt>
                <c:pt idx="144">
                  <c:v>2735564.9432905889</c:v>
                </c:pt>
                <c:pt idx="145">
                  <c:v>2739577.4438120946</c:v>
                </c:pt>
                <c:pt idx="146">
                  <c:v>2743389.9733470082</c:v>
                </c:pt>
                <c:pt idx="147">
                  <c:v>2747012.2750778357</c:v>
                </c:pt>
                <c:pt idx="148">
                  <c:v>2750453.6400547544</c:v>
                </c:pt>
                <c:pt idx="149">
                  <c:v>2753722.9258379443</c:v>
                </c:pt>
                <c:pt idx="150">
                  <c:v>2756828.5746250027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67-4C4C-8160-17BE42148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277056"/>
        <c:axId val="139278592"/>
      </c:scatterChart>
      <c:valAx>
        <c:axId val="139277056"/>
        <c:scaling>
          <c:orientation val="minMax"/>
          <c:max val="16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39278592"/>
        <c:crossesAt val="0"/>
        <c:crossBetween val="midCat"/>
      </c:valAx>
      <c:valAx>
        <c:axId val="139278592"/>
        <c:scaling>
          <c:orientation val="minMax"/>
          <c:max val="4000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2770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5084404068622215"/>
          <c:y val="0.12213966818837026"/>
          <c:w val="0.31574332549678996"/>
          <c:h val="0.21149599806725972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2858</xdr:colOff>
      <xdr:row>0</xdr:row>
      <xdr:rowOff>198121</xdr:rowOff>
    </xdr:from>
    <xdr:to>
      <xdr:col>19</xdr:col>
      <xdr:colOff>0</xdr:colOff>
      <xdr:row>16</xdr:row>
      <xdr:rowOff>0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2858</xdr:colOff>
      <xdr:row>0</xdr:row>
      <xdr:rowOff>201930</xdr:rowOff>
    </xdr:from>
    <xdr:to>
      <xdr:col>30</xdr:col>
      <xdr:colOff>7620</xdr:colOff>
      <xdr:row>16</xdr:row>
      <xdr:rowOff>7619</xdr:rowOff>
    </xdr:to>
    <xdr:graphicFrame macro="">
      <xdr:nvGraphicFramePr>
        <xdr:cNvPr id="3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608648</xdr:colOff>
      <xdr:row>17</xdr:row>
      <xdr:rowOff>5716</xdr:rowOff>
    </xdr:from>
    <xdr:to>
      <xdr:col>30</xdr:col>
      <xdr:colOff>7620</xdr:colOff>
      <xdr:row>32</xdr:row>
      <xdr:rowOff>0</xdr:rowOff>
    </xdr:to>
    <xdr:graphicFrame macro="">
      <xdr:nvGraphicFramePr>
        <xdr:cNvPr id="4" name="Chart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608648</xdr:colOff>
      <xdr:row>16</xdr:row>
      <xdr:rowOff>200026</xdr:rowOff>
    </xdr:from>
    <xdr:to>
      <xdr:col>19</xdr:col>
      <xdr:colOff>0</xdr:colOff>
      <xdr:row>32</xdr:row>
      <xdr:rowOff>7620</xdr:rowOff>
    </xdr:to>
    <xdr:graphicFrame macro="">
      <xdr:nvGraphicFramePr>
        <xdr:cNvPr id="5" name="Chart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821055</xdr:colOff>
      <xdr:row>0</xdr:row>
      <xdr:rowOff>5713</xdr:rowOff>
    </xdr:from>
    <xdr:to>
      <xdr:col>24</xdr:col>
      <xdr:colOff>0</xdr:colOff>
      <xdr:row>17</xdr:row>
      <xdr:rowOff>7620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951</xdr:colOff>
      <xdr:row>17</xdr:row>
      <xdr:rowOff>11429</xdr:rowOff>
    </xdr:from>
    <xdr:to>
      <xdr:col>24</xdr:col>
      <xdr:colOff>7620</xdr:colOff>
      <xdr:row>34</xdr:row>
      <xdr:rowOff>7620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0</xdr:colOff>
      <xdr:row>17</xdr:row>
      <xdr:rowOff>5713</xdr:rowOff>
    </xdr:from>
    <xdr:to>
      <xdr:col>24</xdr:col>
      <xdr:colOff>7620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730567</xdr:colOff>
      <xdr:row>0</xdr:row>
      <xdr:rowOff>1</xdr:rowOff>
    </xdr:from>
    <xdr:to>
      <xdr:col>24</xdr:col>
      <xdr:colOff>1</xdr:colOff>
      <xdr:row>17</xdr:row>
      <xdr:rowOff>7621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1904</xdr:colOff>
      <xdr:row>0</xdr:row>
      <xdr:rowOff>0</xdr:rowOff>
    </xdr:from>
    <xdr:to>
      <xdr:col>24</xdr:col>
      <xdr:colOff>0</xdr:colOff>
      <xdr:row>17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17</xdr:row>
      <xdr:rowOff>0</xdr:rowOff>
    </xdr:from>
    <xdr:to>
      <xdr:col>27</xdr:col>
      <xdr:colOff>7620</xdr:colOff>
      <xdr:row>36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24</xdr:col>
      <xdr:colOff>10476</xdr:colOff>
      <xdr:row>0</xdr:row>
      <xdr:rowOff>7620</xdr:rowOff>
    </xdr:from>
    <xdr:to>
      <xdr:col>32</xdr:col>
      <xdr:colOff>0</xdr:colOff>
      <xdr:row>16</xdr:row>
      <xdr:rowOff>182879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8" sqref="B8"/>
    </sheetView>
  </sheetViews>
  <sheetFormatPr defaultRowHeight="14.4"/>
  <cols>
    <col min="1" max="1" width="10.6640625" customWidth="1"/>
    <col min="2" max="2" width="91.21875" customWidth="1"/>
  </cols>
  <sheetData>
    <row r="1" spans="1:2" ht="28.8" customHeight="1">
      <c r="A1" s="68" t="s">
        <v>2349</v>
      </c>
      <c r="B1" s="68"/>
    </row>
    <row r="3" spans="1:2">
      <c r="A3" s="65" t="s">
        <v>2347</v>
      </c>
      <c r="B3" s="65" t="s">
        <v>2348</v>
      </c>
    </row>
    <row r="4" spans="1:2" ht="28.8">
      <c r="A4" s="69" t="s">
        <v>2350</v>
      </c>
      <c r="B4" s="67" t="s">
        <v>2354</v>
      </c>
    </row>
    <row r="5" spans="1:2" ht="57.6">
      <c r="A5" s="66" t="s">
        <v>2351</v>
      </c>
      <c r="B5" s="67" t="s">
        <v>2355</v>
      </c>
    </row>
    <row r="6" spans="1:2" ht="43.2">
      <c r="A6" s="66" t="s">
        <v>2352</v>
      </c>
      <c r="B6" s="67" t="s">
        <v>2356</v>
      </c>
    </row>
    <row r="7" spans="1:2" ht="43.2">
      <c r="A7" s="66" t="s">
        <v>2353</v>
      </c>
      <c r="B7" s="67" t="s">
        <v>2357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5"/>
  <sheetViews>
    <sheetView workbookViewId="0">
      <selection activeCell="D1" sqref="D1"/>
    </sheetView>
  </sheetViews>
  <sheetFormatPr defaultRowHeight="14.4"/>
  <cols>
    <col min="1" max="1" width="10.109375" style="51" bestFit="1" customWidth="1"/>
    <col min="2" max="2" width="18.5546875" style="51" bestFit="1" customWidth="1"/>
    <col min="3" max="3" width="12.88671875" style="51" bestFit="1" customWidth="1"/>
    <col min="4" max="4" width="11.44140625" style="51" customWidth="1"/>
    <col min="5" max="5" width="4.109375" customWidth="1"/>
    <col min="6" max="6" width="8" customWidth="1"/>
    <col min="7" max="7" width="7.109375" customWidth="1"/>
    <col min="8" max="8" width="12" customWidth="1"/>
    <col min="9" max="9" width="3.77734375" customWidth="1"/>
    <col min="20" max="20" width="4.33203125" customWidth="1"/>
    <col min="31" max="31" width="4.44140625" customWidth="1"/>
  </cols>
  <sheetData>
    <row r="1" spans="1:8" ht="27" thickBot="1">
      <c r="A1" s="3" t="s">
        <v>2340</v>
      </c>
      <c r="B1" s="3" t="s">
        <v>0</v>
      </c>
      <c r="C1" s="3" t="s">
        <v>1</v>
      </c>
      <c r="D1" s="52" t="s">
        <v>2</v>
      </c>
      <c r="F1" s="2" t="s">
        <v>3</v>
      </c>
      <c r="G1" s="2" t="s">
        <v>4</v>
      </c>
      <c r="H1" s="2" t="s">
        <v>34</v>
      </c>
    </row>
    <row r="2" spans="1:8" ht="15" thickBot="1">
      <c r="A2" s="44">
        <v>43892</v>
      </c>
      <c r="B2" s="45">
        <v>1</v>
      </c>
      <c r="C2" s="45">
        <v>0</v>
      </c>
      <c r="D2" s="45">
        <v>0</v>
      </c>
      <c r="F2" s="1">
        <f t="shared" ref="F2:F65" si="0">IF(IFERROR(FIND("(",B2),0)&gt;0, VALUE(LEFT(B2, FIND("(",B2)-2)), VALUE(B2))</f>
        <v>1</v>
      </c>
      <c r="G2">
        <f>F2-0</f>
        <v>1</v>
      </c>
      <c r="H2">
        <f>AVERAGE(G$2:G5)</f>
        <v>0.25</v>
      </c>
    </row>
    <row r="3" spans="1:8" ht="15" thickBot="1">
      <c r="A3" s="44">
        <v>43893</v>
      </c>
      <c r="B3" s="45">
        <v>1</v>
      </c>
      <c r="C3" s="45">
        <v>0</v>
      </c>
      <c r="D3" s="45">
        <v>0</v>
      </c>
      <c r="F3" s="1">
        <f t="shared" si="0"/>
        <v>1</v>
      </c>
      <c r="G3">
        <f>F3-F2</f>
        <v>0</v>
      </c>
      <c r="H3">
        <f>AVERAGE(G$2:G6)</f>
        <v>1.2</v>
      </c>
    </row>
    <row r="4" spans="1:8" ht="15" thickBot="1">
      <c r="A4" s="44">
        <v>43894</v>
      </c>
      <c r="B4" s="45">
        <v>1</v>
      </c>
      <c r="C4" s="45">
        <v>0</v>
      </c>
      <c r="D4" s="45">
        <v>0</v>
      </c>
      <c r="F4" s="1">
        <f t="shared" si="0"/>
        <v>1</v>
      </c>
      <c r="G4">
        <f t="shared" ref="G4:G67" si="1">F4-F3</f>
        <v>0</v>
      </c>
      <c r="H4">
        <f>AVERAGE(G$2:G7)</f>
        <v>1</v>
      </c>
    </row>
    <row r="5" spans="1:8" ht="15" thickBot="1">
      <c r="A5" s="44">
        <v>43895</v>
      </c>
      <c r="B5" s="45">
        <v>1</v>
      </c>
      <c r="C5" s="45">
        <v>0</v>
      </c>
      <c r="D5" s="45">
        <v>0</v>
      </c>
      <c r="F5" s="1">
        <f t="shared" si="0"/>
        <v>1</v>
      </c>
      <c r="G5">
        <f t="shared" si="1"/>
        <v>0</v>
      </c>
      <c r="H5">
        <f>AVERAGE(G2:G8)</f>
        <v>0.8571428571428571</v>
      </c>
    </row>
    <row r="6" spans="1:8" ht="15" thickBot="1">
      <c r="A6" s="44">
        <v>43896</v>
      </c>
      <c r="B6" s="45" t="s">
        <v>35</v>
      </c>
      <c r="C6" s="45">
        <v>0</v>
      </c>
      <c r="D6" s="45">
        <v>0</v>
      </c>
      <c r="F6" s="1">
        <f t="shared" si="0"/>
        <v>6</v>
      </c>
      <c r="G6">
        <f t="shared" si="1"/>
        <v>5</v>
      </c>
      <c r="H6">
        <f t="shared" ref="H6:H69" si="2">AVERAGE(G3:G9)</f>
        <v>1.1428571428571428</v>
      </c>
    </row>
    <row r="7" spans="1:8" ht="15" thickBot="1">
      <c r="A7" s="46">
        <v>43897</v>
      </c>
      <c r="B7" s="47">
        <v>6</v>
      </c>
      <c r="C7" s="47">
        <v>0</v>
      </c>
      <c r="D7" s="47">
        <v>1</v>
      </c>
      <c r="F7" s="1">
        <f t="shared" si="0"/>
        <v>6</v>
      </c>
      <c r="G7">
        <f t="shared" si="1"/>
        <v>0</v>
      </c>
      <c r="H7">
        <f t="shared" si="2"/>
        <v>1.1428571428571428</v>
      </c>
    </row>
    <row r="8" spans="1:8" ht="15" thickBot="1">
      <c r="A8" s="46">
        <v>43898</v>
      </c>
      <c r="B8" s="47">
        <v>6</v>
      </c>
      <c r="C8" s="47">
        <v>0</v>
      </c>
      <c r="D8" s="47">
        <v>1</v>
      </c>
      <c r="F8" s="1">
        <f t="shared" si="0"/>
        <v>6</v>
      </c>
      <c r="G8">
        <f t="shared" si="1"/>
        <v>0</v>
      </c>
      <c r="H8">
        <f t="shared" si="2"/>
        <v>2</v>
      </c>
    </row>
    <row r="9" spans="1:8" ht="15" thickBot="1">
      <c r="A9" s="44">
        <v>43899</v>
      </c>
      <c r="B9" s="45" t="s">
        <v>36</v>
      </c>
      <c r="C9" s="45">
        <v>0</v>
      </c>
      <c r="D9" s="45">
        <v>1</v>
      </c>
      <c r="F9" s="1">
        <f t="shared" si="0"/>
        <v>9</v>
      </c>
      <c r="G9">
        <f t="shared" si="1"/>
        <v>3</v>
      </c>
      <c r="H9">
        <f t="shared" si="2"/>
        <v>2.5714285714285716</v>
      </c>
    </row>
    <row r="10" spans="1:8" ht="15" thickBot="1">
      <c r="A10" s="44">
        <v>43900</v>
      </c>
      <c r="B10" s="45">
        <v>9</v>
      </c>
      <c r="C10" s="45">
        <v>0</v>
      </c>
      <c r="D10" s="45">
        <v>1</v>
      </c>
      <c r="F10" s="1">
        <f t="shared" si="0"/>
        <v>9</v>
      </c>
      <c r="G10">
        <f t="shared" si="1"/>
        <v>0</v>
      </c>
      <c r="H10">
        <f t="shared" si="2"/>
        <v>2.5714285714285716</v>
      </c>
    </row>
    <row r="11" spans="1:8" ht="15" thickBot="1">
      <c r="A11" s="44">
        <v>43901</v>
      </c>
      <c r="B11" s="45" t="s">
        <v>37</v>
      </c>
      <c r="C11" s="45">
        <v>0</v>
      </c>
      <c r="D11" s="45">
        <v>1</v>
      </c>
      <c r="F11" s="1">
        <f t="shared" si="0"/>
        <v>15</v>
      </c>
      <c r="G11">
        <f t="shared" si="1"/>
        <v>6</v>
      </c>
      <c r="H11">
        <f t="shared" si="2"/>
        <v>3.8571428571428572</v>
      </c>
    </row>
    <row r="12" spans="1:8" ht="15" thickBot="1">
      <c r="A12" s="44">
        <v>43902</v>
      </c>
      <c r="B12" s="45" t="s">
        <v>38</v>
      </c>
      <c r="C12" s="45">
        <v>0</v>
      </c>
      <c r="D12" s="45">
        <v>1</v>
      </c>
      <c r="F12" s="1">
        <f t="shared" si="0"/>
        <v>19</v>
      </c>
      <c r="G12">
        <f t="shared" si="1"/>
        <v>4</v>
      </c>
      <c r="H12">
        <f t="shared" si="2"/>
        <v>3.8571428571428572</v>
      </c>
    </row>
    <row r="13" spans="1:8" ht="15" thickBot="1">
      <c r="A13" s="44">
        <v>43903</v>
      </c>
      <c r="B13" s="45" t="s">
        <v>39</v>
      </c>
      <c r="C13" s="45">
        <v>0</v>
      </c>
      <c r="D13" s="45">
        <v>1</v>
      </c>
      <c r="F13" s="1">
        <f t="shared" si="0"/>
        <v>24</v>
      </c>
      <c r="G13">
        <f t="shared" si="1"/>
        <v>5</v>
      </c>
      <c r="H13">
        <f t="shared" si="2"/>
        <v>6.2857142857142856</v>
      </c>
    </row>
    <row r="14" spans="1:8" ht="15" thickBot="1">
      <c r="A14" s="46">
        <v>43904</v>
      </c>
      <c r="B14" s="47" t="s">
        <v>40</v>
      </c>
      <c r="C14" s="47">
        <v>0</v>
      </c>
      <c r="D14" s="47">
        <v>1</v>
      </c>
      <c r="F14" s="1">
        <f t="shared" si="0"/>
        <v>33</v>
      </c>
      <c r="G14">
        <f t="shared" si="1"/>
        <v>9</v>
      </c>
      <c r="H14">
        <f t="shared" si="2"/>
        <v>6.7142857142857144</v>
      </c>
    </row>
    <row r="15" spans="1:8" ht="15" thickBot="1">
      <c r="A15" s="46">
        <v>43905</v>
      </c>
      <c r="B15" s="47">
        <v>33</v>
      </c>
      <c r="C15" s="47">
        <v>0</v>
      </c>
      <c r="D15" s="47">
        <v>1</v>
      </c>
      <c r="F15" s="1">
        <f t="shared" si="0"/>
        <v>33</v>
      </c>
      <c r="G15">
        <f t="shared" si="1"/>
        <v>0</v>
      </c>
      <c r="H15">
        <f t="shared" si="2"/>
        <v>10.142857142857142</v>
      </c>
    </row>
    <row r="16" spans="1:8" ht="15" thickBot="1">
      <c r="A16" s="44">
        <v>43906</v>
      </c>
      <c r="B16" s="45" t="s">
        <v>41</v>
      </c>
      <c r="C16" s="45">
        <v>0</v>
      </c>
      <c r="D16" s="45">
        <v>1</v>
      </c>
      <c r="F16" s="1">
        <f t="shared" si="0"/>
        <v>53</v>
      </c>
      <c r="G16">
        <f t="shared" si="1"/>
        <v>20</v>
      </c>
      <c r="H16">
        <f t="shared" si="2"/>
        <v>11.285714285714286</v>
      </c>
    </row>
    <row r="17" spans="1:8" ht="15" thickBot="1">
      <c r="A17" s="44">
        <v>43907</v>
      </c>
      <c r="B17" s="45" t="s">
        <v>42</v>
      </c>
      <c r="C17" s="45">
        <v>0</v>
      </c>
      <c r="D17" s="45">
        <v>1</v>
      </c>
      <c r="F17" s="1">
        <f t="shared" si="0"/>
        <v>56</v>
      </c>
      <c r="G17">
        <f t="shared" si="1"/>
        <v>3</v>
      </c>
      <c r="H17">
        <f t="shared" si="2"/>
        <v>15.285714285714286</v>
      </c>
    </row>
    <row r="18" spans="1:8" ht="15" thickBot="1">
      <c r="A18" s="44">
        <v>43908</v>
      </c>
      <c r="B18" s="45" t="s">
        <v>43</v>
      </c>
      <c r="C18" s="45">
        <v>0</v>
      </c>
      <c r="D18" s="45">
        <v>1</v>
      </c>
      <c r="F18" s="1">
        <f t="shared" si="0"/>
        <v>86</v>
      </c>
      <c r="G18">
        <f t="shared" si="1"/>
        <v>30</v>
      </c>
      <c r="H18">
        <f t="shared" si="2"/>
        <v>14.857142857142858</v>
      </c>
    </row>
    <row r="19" spans="1:8" ht="15" thickBot="1">
      <c r="A19" s="44">
        <v>43909</v>
      </c>
      <c r="B19" s="45" t="s">
        <v>44</v>
      </c>
      <c r="C19" s="45">
        <v>0</v>
      </c>
      <c r="D19" s="45">
        <v>5</v>
      </c>
      <c r="F19" s="1">
        <f t="shared" si="0"/>
        <v>98</v>
      </c>
      <c r="G19">
        <f t="shared" si="1"/>
        <v>12</v>
      </c>
      <c r="H19">
        <f t="shared" si="2"/>
        <v>22.571428571428573</v>
      </c>
    </row>
    <row r="20" spans="1:8" ht="15" thickBot="1">
      <c r="A20" s="44">
        <v>43910</v>
      </c>
      <c r="B20" s="45" t="s">
        <v>45</v>
      </c>
      <c r="C20" s="45">
        <v>0</v>
      </c>
      <c r="D20" s="45">
        <v>5</v>
      </c>
      <c r="F20" s="1">
        <f t="shared" si="0"/>
        <v>131</v>
      </c>
      <c r="G20">
        <f t="shared" si="1"/>
        <v>33</v>
      </c>
      <c r="H20">
        <f t="shared" si="2"/>
        <v>29.857142857142858</v>
      </c>
    </row>
    <row r="21" spans="1:8" ht="15" thickBot="1">
      <c r="A21" s="46">
        <v>43911</v>
      </c>
      <c r="B21" s="47" t="s">
        <v>46</v>
      </c>
      <c r="C21" s="47">
        <v>0</v>
      </c>
      <c r="D21" s="47">
        <v>8</v>
      </c>
      <c r="F21" s="1">
        <f t="shared" si="0"/>
        <v>137</v>
      </c>
      <c r="G21">
        <f t="shared" si="1"/>
        <v>6</v>
      </c>
      <c r="H21">
        <f t="shared" si="2"/>
        <v>33.428571428571431</v>
      </c>
    </row>
    <row r="22" spans="1:8" ht="15" thickBot="1">
      <c r="A22" s="46">
        <v>43912</v>
      </c>
      <c r="B22" s="47" t="s">
        <v>47</v>
      </c>
      <c r="C22" s="47">
        <v>0</v>
      </c>
      <c r="D22" s="47">
        <v>8</v>
      </c>
      <c r="F22" s="1">
        <f t="shared" si="0"/>
        <v>191</v>
      </c>
      <c r="G22">
        <f t="shared" si="1"/>
        <v>54</v>
      </c>
      <c r="H22">
        <f t="shared" si="2"/>
        <v>46.285714285714285</v>
      </c>
    </row>
    <row r="23" spans="1:8" ht="15" thickBot="1">
      <c r="A23" s="44">
        <v>43913</v>
      </c>
      <c r="B23" s="45" t="s">
        <v>48</v>
      </c>
      <c r="C23" s="45">
        <v>0</v>
      </c>
      <c r="D23" s="45">
        <v>9</v>
      </c>
      <c r="F23" s="1">
        <f t="shared" si="0"/>
        <v>262</v>
      </c>
      <c r="G23">
        <f t="shared" si="1"/>
        <v>71</v>
      </c>
      <c r="H23">
        <f t="shared" si="2"/>
        <v>64</v>
      </c>
    </row>
    <row r="24" spans="1:8" ht="15" thickBot="1">
      <c r="A24" s="44">
        <v>43914</v>
      </c>
      <c r="B24" s="45" t="s">
        <v>49</v>
      </c>
      <c r="C24" s="45">
        <v>0</v>
      </c>
      <c r="D24" s="45">
        <v>9</v>
      </c>
      <c r="F24" s="1">
        <f t="shared" si="0"/>
        <v>290</v>
      </c>
      <c r="G24">
        <f t="shared" si="1"/>
        <v>28</v>
      </c>
      <c r="H24">
        <f t="shared" si="2"/>
        <v>81.714285714285708</v>
      </c>
    </row>
    <row r="25" spans="1:8" ht="15" thickBot="1">
      <c r="A25" s="44">
        <v>43915</v>
      </c>
      <c r="B25" s="45" t="s">
        <v>50</v>
      </c>
      <c r="C25" s="45" t="s">
        <v>51</v>
      </c>
      <c r="D25" s="45">
        <v>15</v>
      </c>
      <c r="F25" s="1">
        <f t="shared" si="0"/>
        <v>410</v>
      </c>
      <c r="G25">
        <f t="shared" si="1"/>
        <v>120</v>
      </c>
      <c r="H25">
        <f t="shared" si="2"/>
        <v>97.142857142857139</v>
      </c>
    </row>
    <row r="26" spans="1:8" ht="15" thickBot="1">
      <c r="A26" s="44">
        <v>43916</v>
      </c>
      <c r="B26" s="45" t="s">
        <v>52</v>
      </c>
      <c r="C26" s="45">
        <v>2</v>
      </c>
      <c r="D26" s="45">
        <v>15</v>
      </c>
      <c r="F26" s="1">
        <f t="shared" si="0"/>
        <v>546</v>
      </c>
      <c r="G26">
        <f t="shared" si="1"/>
        <v>136</v>
      </c>
      <c r="H26">
        <f t="shared" si="2"/>
        <v>117.57142857142857</v>
      </c>
    </row>
    <row r="27" spans="1:8" ht="15" thickBot="1">
      <c r="A27" s="44">
        <v>43917</v>
      </c>
      <c r="B27" s="45" t="s">
        <v>53</v>
      </c>
      <c r="C27" s="45" t="s">
        <v>54</v>
      </c>
      <c r="D27" s="45">
        <v>18</v>
      </c>
      <c r="F27" s="1">
        <f t="shared" si="0"/>
        <v>703</v>
      </c>
      <c r="G27">
        <f t="shared" si="1"/>
        <v>157</v>
      </c>
      <c r="H27">
        <f t="shared" si="2"/>
        <v>137.71428571428572</v>
      </c>
    </row>
    <row r="28" spans="1:8" ht="15" thickBot="1">
      <c r="A28" s="46">
        <v>43918</v>
      </c>
      <c r="B28" s="47" t="s">
        <v>55</v>
      </c>
      <c r="C28" s="47" t="s">
        <v>56</v>
      </c>
      <c r="D28" s="47">
        <v>18</v>
      </c>
      <c r="F28" s="1">
        <f t="shared" si="0"/>
        <v>817</v>
      </c>
      <c r="G28">
        <f t="shared" si="1"/>
        <v>114</v>
      </c>
      <c r="H28">
        <f t="shared" si="2"/>
        <v>189</v>
      </c>
    </row>
    <row r="29" spans="1:8" ht="15" thickBot="1">
      <c r="A29" s="46">
        <v>43919</v>
      </c>
      <c r="B29" s="47" t="s">
        <v>57</v>
      </c>
      <c r="C29" s="47" t="s">
        <v>58</v>
      </c>
      <c r="D29" s="47">
        <v>28</v>
      </c>
      <c r="F29" s="1">
        <f t="shared" si="0"/>
        <v>1014</v>
      </c>
      <c r="G29">
        <f t="shared" si="1"/>
        <v>197</v>
      </c>
      <c r="H29">
        <f t="shared" si="2"/>
        <v>210</v>
      </c>
    </row>
    <row r="30" spans="1:8" ht="15" thickBot="1">
      <c r="A30" s="44">
        <v>43920</v>
      </c>
      <c r="B30" s="45" t="s">
        <v>59</v>
      </c>
      <c r="C30" s="45">
        <v>6</v>
      </c>
      <c r="D30" s="45">
        <v>28</v>
      </c>
      <c r="F30" s="1">
        <f t="shared" si="0"/>
        <v>1226</v>
      </c>
      <c r="G30">
        <f t="shared" si="1"/>
        <v>212</v>
      </c>
      <c r="H30">
        <f t="shared" si="2"/>
        <v>275.57142857142856</v>
      </c>
    </row>
    <row r="31" spans="1:8" ht="15" thickBot="1">
      <c r="A31" s="44">
        <v>43921</v>
      </c>
      <c r="B31" s="45" t="s">
        <v>60</v>
      </c>
      <c r="C31" s="45" t="s">
        <v>61</v>
      </c>
      <c r="D31" s="45">
        <v>70</v>
      </c>
      <c r="F31" s="1">
        <f t="shared" si="0"/>
        <v>1613</v>
      </c>
      <c r="G31">
        <f t="shared" si="1"/>
        <v>387</v>
      </c>
      <c r="H31">
        <f t="shared" si="2"/>
        <v>317.14285714285717</v>
      </c>
    </row>
    <row r="32" spans="1:8" ht="15" thickBot="1">
      <c r="A32" s="44">
        <v>43922</v>
      </c>
      <c r="B32" s="45" t="s">
        <v>62</v>
      </c>
      <c r="C32" s="45" t="s">
        <v>63</v>
      </c>
      <c r="D32" s="45">
        <v>115</v>
      </c>
      <c r="F32" s="1">
        <f t="shared" si="0"/>
        <v>1880</v>
      </c>
      <c r="G32">
        <f t="shared" si="1"/>
        <v>267</v>
      </c>
      <c r="H32">
        <f t="shared" si="2"/>
        <v>362.85714285714283</v>
      </c>
    </row>
    <row r="33" spans="1:8" ht="15" thickBot="1">
      <c r="A33" s="44">
        <v>43923</v>
      </c>
      <c r="B33" s="45" t="s">
        <v>64</v>
      </c>
      <c r="C33" s="45" t="s">
        <v>65</v>
      </c>
      <c r="D33" s="45">
        <v>140</v>
      </c>
      <c r="F33" s="1">
        <f t="shared" si="0"/>
        <v>2475</v>
      </c>
      <c r="G33">
        <f t="shared" si="1"/>
        <v>595</v>
      </c>
      <c r="H33">
        <f t="shared" si="2"/>
        <v>411.28571428571428</v>
      </c>
    </row>
    <row r="34" spans="1:8" ht="15" thickBot="1">
      <c r="A34" s="44">
        <v>43924</v>
      </c>
      <c r="B34" s="45" t="s">
        <v>66</v>
      </c>
      <c r="C34" s="45" t="s">
        <v>67</v>
      </c>
      <c r="D34" s="45">
        <v>168</v>
      </c>
      <c r="F34" s="1">
        <f t="shared" si="0"/>
        <v>2923</v>
      </c>
      <c r="G34">
        <f t="shared" si="1"/>
        <v>448</v>
      </c>
      <c r="H34">
        <f t="shared" si="2"/>
        <v>465.42857142857144</v>
      </c>
    </row>
    <row r="35" spans="1:8" ht="15" thickBot="1">
      <c r="A35" s="46">
        <v>43925</v>
      </c>
      <c r="B35" s="47" t="s">
        <v>68</v>
      </c>
      <c r="C35" s="47" t="s">
        <v>69</v>
      </c>
      <c r="D35" s="47">
        <v>194</v>
      </c>
      <c r="F35" s="1">
        <f t="shared" si="0"/>
        <v>3357</v>
      </c>
      <c r="G35">
        <f t="shared" si="1"/>
        <v>434</v>
      </c>
      <c r="H35">
        <f t="shared" si="2"/>
        <v>509.71428571428572</v>
      </c>
    </row>
    <row r="36" spans="1:8" ht="15" thickBot="1">
      <c r="A36" s="46">
        <v>43926</v>
      </c>
      <c r="B36" s="47" t="s">
        <v>70</v>
      </c>
      <c r="C36" s="47" t="s">
        <v>71</v>
      </c>
      <c r="D36" s="47">
        <v>198</v>
      </c>
      <c r="F36" s="1">
        <f t="shared" si="0"/>
        <v>3893</v>
      </c>
      <c r="G36">
        <f t="shared" si="1"/>
        <v>536</v>
      </c>
      <c r="H36">
        <f t="shared" si="2"/>
        <v>565.85714285714289</v>
      </c>
    </row>
    <row r="37" spans="1:8" ht="15" thickBot="1">
      <c r="A37" s="44">
        <v>43927</v>
      </c>
      <c r="B37" s="45" t="s">
        <v>72</v>
      </c>
      <c r="C37" s="45">
        <v>29</v>
      </c>
      <c r="D37" s="45">
        <v>206</v>
      </c>
      <c r="F37" s="1">
        <f t="shared" si="0"/>
        <v>4484</v>
      </c>
      <c r="G37">
        <f t="shared" si="1"/>
        <v>591</v>
      </c>
      <c r="H37">
        <f t="shared" si="2"/>
        <v>603.28571428571433</v>
      </c>
    </row>
    <row r="38" spans="1:8" ht="15" thickBot="1">
      <c r="A38" s="44">
        <v>43928</v>
      </c>
      <c r="B38" s="45" t="s">
        <v>73</v>
      </c>
      <c r="C38" s="45" t="s">
        <v>74</v>
      </c>
      <c r="D38" s="45">
        <v>222</v>
      </c>
      <c r="F38" s="1">
        <f t="shared" si="0"/>
        <v>5181</v>
      </c>
      <c r="G38">
        <f t="shared" si="1"/>
        <v>697</v>
      </c>
      <c r="H38">
        <f t="shared" si="2"/>
        <v>699.85714285714289</v>
      </c>
    </row>
    <row r="39" spans="1:8" ht="15" thickBot="1">
      <c r="A39" s="44">
        <v>43929</v>
      </c>
      <c r="B39" s="45" t="s">
        <v>75</v>
      </c>
      <c r="C39" s="45">
        <v>31</v>
      </c>
      <c r="D39" s="45">
        <v>270</v>
      </c>
      <c r="F39" s="1">
        <f t="shared" si="0"/>
        <v>5841</v>
      </c>
      <c r="G39">
        <f t="shared" si="1"/>
        <v>660</v>
      </c>
      <c r="H39">
        <f t="shared" si="2"/>
        <v>785</v>
      </c>
    </row>
    <row r="40" spans="1:8" ht="15" thickBot="1">
      <c r="A40" s="44">
        <v>43930</v>
      </c>
      <c r="B40" s="45" t="s">
        <v>76</v>
      </c>
      <c r="C40" s="45" t="s">
        <v>77</v>
      </c>
      <c r="D40" s="45">
        <v>313</v>
      </c>
      <c r="F40" s="1">
        <f t="shared" si="0"/>
        <v>6698</v>
      </c>
      <c r="G40">
        <f t="shared" si="1"/>
        <v>857</v>
      </c>
      <c r="H40">
        <f t="shared" si="2"/>
        <v>895</v>
      </c>
    </row>
    <row r="41" spans="1:8" ht="15" thickBot="1">
      <c r="A41" s="44">
        <v>43931</v>
      </c>
      <c r="B41" s="45" t="s">
        <v>78</v>
      </c>
      <c r="C41" s="45" t="s">
        <v>79</v>
      </c>
      <c r="D41" s="45">
        <v>350</v>
      </c>
      <c r="F41" s="1">
        <f t="shared" si="0"/>
        <v>7822</v>
      </c>
      <c r="G41">
        <f t="shared" si="1"/>
        <v>1124</v>
      </c>
      <c r="H41">
        <f t="shared" si="2"/>
        <v>1004.1428571428571</v>
      </c>
    </row>
    <row r="42" spans="1:8" ht="15" thickBot="1">
      <c r="A42" s="46">
        <v>43932</v>
      </c>
      <c r="B42" s="47" t="s">
        <v>80</v>
      </c>
      <c r="C42" s="47" t="s">
        <v>81</v>
      </c>
      <c r="D42" s="47">
        <v>499</v>
      </c>
      <c r="F42" s="1">
        <f t="shared" si="0"/>
        <v>8852</v>
      </c>
      <c r="G42">
        <f t="shared" si="1"/>
        <v>1030</v>
      </c>
      <c r="H42">
        <f t="shared" si="2"/>
        <v>1117.2857142857142</v>
      </c>
    </row>
    <row r="43" spans="1:8" ht="15" thickBot="1">
      <c r="A43" s="46">
        <v>43933</v>
      </c>
      <c r="B43" s="47" t="s">
        <v>82</v>
      </c>
      <c r="C43" s="47" t="s">
        <v>83</v>
      </c>
      <c r="D43" s="47">
        <v>687</v>
      </c>
      <c r="F43" s="1">
        <f t="shared" si="0"/>
        <v>10158</v>
      </c>
      <c r="G43">
        <f t="shared" si="1"/>
        <v>1306</v>
      </c>
      <c r="H43">
        <f t="shared" si="2"/>
        <v>1276.4285714285713</v>
      </c>
    </row>
    <row r="44" spans="1:8" ht="15" thickBot="1">
      <c r="A44" s="44">
        <v>43934</v>
      </c>
      <c r="B44" s="45" t="s">
        <v>84</v>
      </c>
      <c r="C44" s="45" t="s">
        <v>85</v>
      </c>
      <c r="D44" s="45">
        <v>837</v>
      </c>
      <c r="F44" s="1">
        <f t="shared" si="0"/>
        <v>11513</v>
      </c>
      <c r="G44">
        <f t="shared" si="1"/>
        <v>1355</v>
      </c>
      <c r="H44">
        <f t="shared" si="2"/>
        <v>1349.7142857142858</v>
      </c>
    </row>
    <row r="45" spans="1:8" ht="15" thickBot="1">
      <c r="A45" s="44">
        <v>43935</v>
      </c>
      <c r="B45" s="45" t="s">
        <v>86</v>
      </c>
      <c r="C45" s="45" t="s">
        <v>87</v>
      </c>
      <c r="D45" s="48">
        <v>1016</v>
      </c>
      <c r="F45" s="1">
        <f t="shared" si="0"/>
        <v>13002</v>
      </c>
      <c r="G45">
        <f t="shared" si="1"/>
        <v>1489</v>
      </c>
      <c r="H45">
        <f t="shared" si="2"/>
        <v>1469</v>
      </c>
    </row>
    <row r="46" spans="1:8" ht="15" thickBot="1">
      <c r="A46" s="44">
        <v>43936</v>
      </c>
      <c r="B46" s="45" t="s">
        <v>88</v>
      </c>
      <c r="C46" s="45" t="s">
        <v>89</v>
      </c>
      <c r="D46" s="48">
        <v>1205</v>
      </c>
      <c r="F46" s="1">
        <f t="shared" si="0"/>
        <v>14776</v>
      </c>
      <c r="G46">
        <f t="shared" si="1"/>
        <v>1774</v>
      </c>
      <c r="H46">
        <f t="shared" si="2"/>
        <v>1700.2857142857142</v>
      </c>
    </row>
    <row r="47" spans="1:8" ht="15" thickBot="1">
      <c r="A47" s="44">
        <v>43937</v>
      </c>
      <c r="B47" s="45" t="s">
        <v>90</v>
      </c>
      <c r="C47" s="45" t="s">
        <v>91</v>
      </c>
      <c r="D47" s="48">
        <v>1394</v>
      </c>
      <c r="F47" s="1">
        <f t="shared" si="0"/>
        <v>16146</v>
      </c>
      <c r="G47">
        <f t="shared" si="1"/>
        <v>1370</v>
      </c>
      <c r="H47">
        <f t="shared" si="2"/>
        <v>2023.7142857142858</v>
      </c>
    </row>
    <row r="48" spans="1:8" ht="15" thickBot="1">
      <c r="A48" s="44">
        <v>43938</v>
      </c>
      <c r="B48" s="45" t="s">
        <v>92</v>
      </c>
      <c r="C48" s="45" t="s">
        <v>93</v>
      </c>
      <c r="D48" s="48">
        <v>1517</v>
      </c>
      <c r="F48" s="1">
        <f t="shared" si="0"/>
        <v>18105</v>
      </c>
      <c r="G48">
        <f t="shared" si="1"/>
        <v>1959</v>
      </c>
      <c r="H48">
        <f t="shared" si="2"/>
        <v>2119.5714285714284</v>
      </c>
    </row>
    <row r="49" spans="1:8" ht="15" thickBot="1">
      <c r="A49" s="46">
        <v>43939</v>
      </c>
      <c r="B49" s="47" t="s">
        <v>94</v>
      </c>
      <c r="C49" s="47" t="s">
        <v>95</v>
      </c>
      <c r="D49" s="49">
        <v>1679</v>
      </c>
      <c r="F49" s="1">
        <f t="shared" si="0"/>
        <v>20754</v>
      </c>
      <c r="G49">
        <f t="shared" si="1"/>
        <v>2649</v>
      </c>
      <c r="H49">
        <f t="shared" si="2"/>
        <v>2347.2857142857142</v>
      </c>
    </row>
    <row r="50" spans="1:8" ht="15" thickBot="1">
      <c r="A50" s="46">
        <v>43940</v>
      </c>
      <c r="B50" s="47" t="s">
        <v>96</v>
      </c>
      <c r="C50" s="47" t="s">
        <v>97</v>
      </c>
      <c r="D50" s="49">
        <v>1763</v>
      </c>
      <c r="F50" s="1">
        <f t="shared" si="0"/>
        <v>24324</v>
      </c>
      <c r="G50">
        <f t="shared" si="1"/>
        <v>3570</v>
      </c>
      <c r="H50">
        <f t="shared" si="2"/>
        <v>2457.8571428571427</v>
      </c>
    </row>
    <row r="51" spans="1:8" ht="15" thickBot="1">
      <c r="A51" s="44">
        <v>43941</v>
      </c>
      <c r="B51" s="45" t="s">
        <v>98</v>
      </c>
      <c r="C51" s="45" t="s">
        <v>99</v>
      </c>
      <c r="D51" s="48">
        <v>1838</v>
      </c>
      <c r="F51" s="1">
        <f t="shared" si="0"/>
        <v>26350</v>
      </c>
      <c r="G51">
        <f t="shared" si="1"/>
        <v>2026</v>
      </c>
      <c r="H51">
        <f t="shared" si="2"/>
        <v>2542</v>
      </c>
    </row>
    <row r="52" spans="1:8" ht="15" thickBot="1">
      <c r="A52" s="44">
        <v>43942</v>
      </c>
      <c r="B52" s="45" t="s">
        <v>100</v>
      </c>
      <c r="C52" s="45" t="s">
        <v>101</v>
      </c>
      <c r="D52" s="48">
        <v>2057</v>
      </c>
      <c r="F52" s="1">
        <f t="shared" si="0"/>
        <v>29433</v>
      </c>
      <c r="G52">
        <f t="shared" si="1"/>
        <v>3083</v>
      </c>
      <c r="H52">
        <f t="shared" si="2"/>
        <v>2684.5714285714284</v>
      </c>
    </row>
    <row r="53" spans="1:8" ht="15" thickBot="1">
      <c r="A53" s="44">
        <v>43943</v>
      </c>
      <c r="B53" s="45" t="s">
        <v>102</v>
      </c>
      <c r="C53" s="45" t="s">
        <v>103</v>
      </c>
      <c r="D53" s="48">
        <v>2267</v>
      </c>
      <c r="F53" s="1">
        <f t="shared" si="0"/>
        <v>31981</v>
      </c>
      <c r="G53">
        <f t="shared" si="1"/>
        <v>2548</v>
      </c>
      <c r="H53">
        <f t="shared" si="2"/>
        <v>2679.2857142857142</v>
      </c>
    </row>
    <row r="54" spans="1:8" ht="15" thickBot="1">
      <c r="A54" s="44">
        <v>43944</v>
      </c>
      <c r="B54" s="45" t="s">
        <v>104</v>
      </c>
      <c r="C54" s="45" t="s">
        <v>105</v>
      </c>
      <c r="D54" s="48">
        <v>2448</v>
      </c>
      <c r="F54" s="1">
        <f t="shared" si="0"/>
        <v>33940</v>
      </c>
      <c r="G54">
        <f t="shared" si="1"/>
        <v>1959</v>
      </c>
      <c r="H54">
        <f t="shared" si="2"/>
        <v>2593.7142857142858</v>
      </c>
    </row>
    <row r="55" spans="1:8" ht="15" thickBot="1">
      <c r="A55" s="44">
        <v>43945</v>
      </c>
      <c r="B55" s="45" t="s">
        <v>106</v>
      </c>
      <c r="C55" s="45" t="s">
        <v>107</v>
      </c>
      <c r="D55" s="48">
        <v>2735</v>
      </c>
      <c r="F55" s="1">
        <f t="shared" si="0"/>
        <v>36897</v>
      </c>
      <c r="G55">
        <f t="shared" si="1"/>
        <v>2957</v>
      </c>
      <c r="H55">
        <f t="shared" si="2"/>
        <v>2714.4285714285716</v>
      </c>
    </row>
    <row r="56" spans="1:8" ht="15" thickBot="1">
      <c r="A56" s="46">
        <v>43946</v>
      </c>
      <c r="B56" s="47" t="s">
        <v>108</v>
      </c>
      <c r="C56" s="47" t="s">
        <v>109</v>
      </c>
      <c r="D56" s="49">
        <v>3047</v>
      </c>
      <c r="F56" s="1">
        <f t="shared" si="0"/>
        <v>39509</v>
      </c>
      <c r="G56">
        <f t="shared" si="1"/>
        <v>2612</v>
      </c>
      <c r="H56">
        <f t="shared" si="2"/>
        <v>2713.2857142857142</v>
      </c>
    </row>
    <row r="57" spans="1:8" ht="15" thickBot="1">
      <c r="A57" s="46">
        <v>43947</v>
      </c>
      <c r="B57" s="47" t="s">
        <v>110</v>
      </c>
      <c r="C57" s="47" t="s">
        <v>111</v>
      </c>
      <c r="D57" s="49">
        <v>3175</v>
      </c>
      <c r="F57" s="1">
        <f t="shared" si="0"/>
        <v>42480</v>
      </c>
      <c r="G57">
        <f t="shared" si="1"/>
        <v>2971</v>
      </c>
      <c r="H57">
        <f t="shared" si="2"/>
        <v>2666.4285714285716</v>
      </c>
    </row>
    <row r="58" spans="1:8" ht="15" thickBot="1">
      <c r="A58" s="44">
        <v>43948</v>
      </c>
      <c r="B58" s="45" t="s">
        <v>112</v>
      </c>
      <c r="C58" s="45" t="s">
        <v>113</v>
      </c>
      <c r="D58" s="48">
        <v>3524</v>
      </c>
      <c r="F58" s="1">
        <f t="shared" si="0"/>
        <v>45351</v>
      </c>
      <c r="G58">
        <f t="shared" si="1"/>
        <v>2871</v>
      </c>
      <c r="H58">
        <f t="shared" si="2"/>
        <v>2828.4285714285716</v>
      </c>
    </row>
    <row r="59" spans="1:8" ht="15" thickBot="1">
      <c r="A59" s="44">
        <v>43949</v>
      </c>
      <c r="B59" s="45" t="s">
        <v>114</v>
      </c>
      <c r="C59" s="45" t="s">
        <v>115</v>
      </c>
      <c r="D59" s="48">
        <v>4130</v>
      </c>
      <c r="F59" s="1">
        <f t="shared" si="0"/>
        <v>48426</v>
      </c>
      <c r="G59">
        <f t="shared" si="1"/>
        <v>3075</v>
      </c>
      <c r="H59">
        <f t="shared" si="2"/>
        <v>2914.7142857142858</v>
      </c>
    </row>
    <row r="60" spans="1:8" ht="15" thickBot="1">
      <c r="A60" s="44">
        <v>43950</v>
      </c>
      <c r="B60" s="45" t="s">
        <v>116</v>
      </c>
      <c r="C60" s="45" t="s">
        <v>117</v>
      </c>
      <c r="D60" s="48">
        <v>4610</v>
      </c>
      <c r="F60" s="1">
        <f t="shared" si="0"/>
        <v>50646</v>
      </c>
      <c r="G60">
        <f t="shared" si="1"/>
        <v>2220</v>
      </c>
      <c r="H60">
        <f t="shared" si="2"/>
        <v>3307</v>
      </c>
    </row>
    <row r="61" spans="1:8" ht="15" thickBot="1">
      <c r="A61" s="44">
        <v>43951</v>
      </c>
      <c r="B61" s="45" t="s">
        <v>118</v>
      </c>
      <c r="C61" s="45" t="s">
        <v>119</v>
      </c>
      <c r="D61" s="48">
        <v>5135</v>
      </c>
      <c r="F61" s="1">
        <f t="shared" si="0"/>
        <v>53739</v>
      </c>
      <c r="G61">
        <f t="shared" si="1"/>
        <v>3093</v>
      </c>
      <c r="H61">
        <f t="shared" si="2"/>
        <v>3732.2857142857142</v>
      </c>
    </row>
    <row r="62" spans="1:8" ht="15" thickBot="1">
      <c r="A62" s="44">
        <v>43952</v>
      </c>
      <c r="B62" s="45" t="s">
        <v>120</v>
      </c>
      <c r="C62" s="45" t="s">
        <v>121</v>
      </c>
      <c r="D62" s="48">
        <v>5766</v>
      </c>
      <c r="F62" s="1">
        <f t="shared" si="0"/>
        <v>57300</v>
      </c>
      <c r="G62">
        <f t="shared" si="1"/>
        <v>3561</v>
      </c>
      <c r="H62">
        <f t="shared" si="2"/>
        <v>4150</v>
      </c>
    </row>
    <row r="63" spans="1:8" ht="15" thickBot="1">
      <c r="A63" s="46">
        <v>43953</v>
      </c>
      <c r="B63" s="47" t="s">
        <v>122</v>
      </c>
      <c r="C63" s="47" t="s">
        <v>123</v>
      </c>
      <c r="D63" s="49">
        <v>6374</v>
      </c>
      <c r="F63" s="1">
        <f t="shared" si="0"/>
        <v>62658</v>
      </c>
      <c r="G63">
        <f t="shared" si="1"/>
        <v>5358</v>
      </c>
      <c r="H63">
        <f t="shared" si="2"/>
        <v>4527</v>
      </c>
    </row>
    <row r="64" spans="1:8" ht="15" thickBot="1">
      <c r="A64" s="46">
        <v>43954</v>
      </c>
      <c r="B64" s="47" t="s">
        <v>124</v>
      </c>
      <c r="C64" s="47" t="s">
        <v>125</v>
      </c>
      <c r="D64" s="49">
        <v>7029</v>
      </c>
      <c r="F64" s="1">
        <f t="shared" si="0"/>
        <v>68606</v>
      </c>
      <c r="G64">
        <f t="shared" si="1"/>
        <v>5948</v>
      </c>
      <c r="H64">
        <f t="shared" si="2"/>
        <v>5046.7142857142853</v>
      </c>
    </row>
    <row r="65" spans="1:8" ht="15" thickBot="1">
      <c r="A65" s="44">
        <v>43955</v>
      </c>
      <c r="B65" s="45" t="s">
        <v>126</v>
      </c>
      <c r="C65" s="45" t="s">
        <v>127</v>
      </c>
      <c r="D65" s="48">
        <v>7573</v>
      </c>
      <c r="F65" s="1">
        <f t="shared" si="0"/>
        <v>74401</v>
      </c>
      <c r="G65">
        <f t="shared" si="1"/>
        <v>5795</v>
      </c>
      <c r="H65">
        <f t="shared" si="2"/>
        <v>5562.4285714285716</v>
      </c>
    </row>
    <row r="66" spans="1:8" ht="15" thickBot="1">
      <c r="A66" s="44">
        <v>43956</v>
      </c>
      <c r="B66" s="45" t="s">
        <v>128</v>
      </c>
      <c r="C66" s="45" t="s">
        <v>129</v>
      </c>
      <c r="D66" s="48">
        <v>7870</v>
      </c>
      <c r="F66" s="1">
        <f t="shared" ref="F66:F129" si="3">IF(IFERROR(FIND("(",B66),0)&gt;0, VALUE(LEFT(B66, FIND("(",B66)-2)), VALUE(B66))</f>
        <v>80115</v>
      </c>
      <c r="G66">
        <f t="shared" si="1"/>
        <v>5714</v>
      </c>
      <c r="H66">
        <f t="shared" si="2"/>
        <v>5888.8571428571431</v>
      </c>
    </row>
    <row r="67" spans="1:8" ht="15" thickBot="1">
      <c r="A67" s="44">
        <v>43957</v>
      </c>
      <c r="B67" s="45" t="s">
        <v>130</v>
      </c>
      <c r="C67" s="45" t="s">
        <v>131</v>
      </c>
      <c r="D67" s="48">
        <v>8458</v>
      </c>
      <c r="F67" s="1">
        <f t="shared" si="3"/>
        <v>85973</v>
      </c>
      <c r="G67">
        <f t="shared" si="1"/>
        <v>5858</v>
      </c>
      <c r="H67">
        <f t="shared" si="2"/>
        <v>5933</v>
      </c>
    </row>
    <row r="68" spans="1:8" ht="15" thickBot="1">
      <c r="A68" s="44">
        <v>43958</v>
      </c>
      <c r="B68" s="45" t="s">
        <v>132</v>
      </c>
      <c r="C68" s="45" t="s">
        <v>133</v>
      </c>
      <c r="D68" s="48">
        <v>9227</v>
      </c>
      <c r="F68" s="1">
        <f t="shared" si="3"/>
        <v>92676</v>
      </c>
      <c r="G68">
        <f t="shared" ref="G68:G131" si="4">F68-F67</f>
        <v>6703</v>
      </c>
      <c r="H68">
        <f t="shared" si="2"/>
        <v>5876.2857142857147</v>
      </c>
    </row>
    <row r="69" spans="1:8" ht="15" thickBot="1">
      <c r="A69" s="44">
        <v>43959</v>
      </c>
      <c r="B69" s="45" t="s">
        <v>134</v>
      </c>
      <c r="C69" s="45" t="s">
        <v>135</v>
      </c>
      <c r="D69" s="48">
        <v>10259</v>
      </c>
      <c r="F69" s="1">
        <f t="shared" si="3"/>
        <v>98522</v>
      </c>
      <c r="G69">
        <f t="shared" si="4"/>
        <v>5846</v>
      </c>
      <c r="H69">
        <f t="shared" si="2"/>
        <v>5929.7142857142853</v>
      </c>
    </row>
    <row r="70" spans="1:8" ht="15" thickBot="1">
      <c r="A70" s="46">
        <v>43960</v>
      </c>
      <c r="B70" s="47" t="s">
        <v>136</v>
      </c>
      <c r="C70" s="47" t="s">
        <v>137</v>
      </c>
      <c r="D70" s="49">
        <v>12779</v>
      </c>
      <c r="F70" s="1">
        <f t="shared" si="3"/>
        <v>104189</v>
      </c>
      <c r="G70">
        <f t="shared" si="4"/>
        <v>5667</v>
      </c>
      <c r="H70">
        <f t="shared" ref="H70:H133" si="5">AVERAGE(G67:G73)</f>
        <v>5883.7142857142853</v>
      </c>
    </row>
    <row r="71" spans="1:8" ht="15" thickBot="1">
      <c r="A71" s="46">
        <v>43961</v>
      </c>
      <c r="B71" s="47" t="s">
        <v>138</v>
      </c>
      <c r="C71" s="47" t="s">
        <v>139</v>
      </c>
      <c r="D71" s="49">
        <v>13790</v>
      </c>
      <c r="F71" s="1">
        <f t="shared" si="3"/>
        <v>109740</v>
      </c>
      <c r="G71">
        <f t="shared" si="4"/>
        <v>5551</v>
      </c>
      <c r="H71">
        <f t="shared" si="5"/>
        <v>5718.7142857142853</v>
      </c>
    </row>
    <row r="72" spans="1:8" ht="15" thickBot="1">
      <c r="A72" s="44">
        <v>43962</v>
      </c>
      <c r="B72" s="45" t="s">
        <v>140</v>
      </c>
      <c r="C72" s="45" t="s">
        <v>141</v>
      </c>
      <c r="D72" s="48">
        <v>17822</v>
      </c>
      <c r="F72" s="1">
        <f t="shared" si="3"/>
        <v>115909</v>
      </c>
      <c r="G72">
        <f t="shared" si="4"/>
        <v>6169</v>
      </c>
      <c r="H72">
        <f t="shared" si="5"/>
        <v>5434.2857142857147</v>
      </c>
    </row>
    <row r="73" spans="1:8" ht="15" thickBot="1">
      <c r="A73" s="44">
        <v>43963</v>
      </c>
      <c r="B73" s="45" t="s">
        <v>142</v>
      </c>
      <c r="C73" s="45" t="s">
        <v>143</v>
      </c>
      <c r="D73" s="48">
        <v>19642</v>
      </c>
      <c r="F73" s="1">
        <f t="shared" si="3"/>
        <v>121301</v>
      </c>
      <c r="G73">
        <f t="shared" si="4"/>
        <v>5392</v>
      </c>
      <c r="H73">
        <f t="shared" si="5"/>
        <v>5277.4285714285716</v>
      </c>
    </row>
    <row r="74" spans="1:8" ht="15" thickBot="1">
      <c r="A74" s="44">
        <v>43964</v>
      </c>
      <c r="B74" s="45" t="s">
        <v>144</v>
      </c>
      <c r="C74" s="45" t="s">
        <v>145</v>
      </c>
      <c r="D74" s="48">
        <v>21506</v>
      </c>
      <c r="F74" s="1">
        <f t="shared" si="3"/>
        <v>126004</v>
      </c>
      <c r="G74">
        <f t="shared" si="4"/>
        <v>4703</v>
      </c>
      <c r="H74">
        <f t="shared" si="5"/>
        <v>4968.5714285714284</v>
      </c>
    </row>
    <row r="75" spans="1:8" ht="15" thickBot="1">
      <c r="A75" s="44">
        <v>43965</v>
      </c>
      <c r="B75" s="45" t="s">
        <v>146</v>
      </c>
      <c r="C75" s="45" t="s">
        <v>147</v>
      </c>
      <c r="D75" s="48">
        <v>23327</v>
      </c>
      <c r="F75" s="1">
        <f t="shared" si="3"/>
        <v>130716</v>
      </c>
      <c r="G75">
        <f t="shared" si="4"/>
        <v>4712</v>
      </c>
      <c r="H75">
        <f t="shared" si="5"/>
        <v>4726.2857142857147</v>
      </c>
    </row>
    <row r="76" spans="1:8" ht="15" thickBot="1">
      <c r="A76" s="44">
        <v>43966</v>
      </c>
      <c r="B76" s="45" t="s">
        <v>148</v>
      </c>
      <c r="C76" s="45" t="s">
        <v>149</v>
      </c>
      <c r="D76" s="48">
        <v>24562</v>
      </c>
      <c r="F76" s="1">
        <f t="shared" si="3"/>
        <v>135464</v>
      </c>
      <c r="G76">
        <f t="shared" si="4"/>
        <v>4748</v>
      </c>
      <c r="H76">
        <f t="shared" si="5"/>
        <v>4307.5714285714284</v>
      </c>
    </row>
    <row r="77" spans="1:8" ht="15" thickBot="1">
      <c r="A77" s="46">
        <v>43967</v>
      </c>
      <c r="B77" s="47" t="s">
        <v>150</v>
      </c>
      <c r="C77" s="47" t="s">
        <v>151</v>
      </c>
      <c r="D77" s="49">
        <v>26032</v>
      </c>
      <c r="F77" s="1">
        <f t="shared" si="3"/>
        <v>138969</v>
      </c>
      <c r="G77">
        <f t="shared" si="4"/>
        <v>3505</v>
      </c>
      <c r="H77">
        <f t="shared" si="5"/>
        <v>4043.7142857142858</v>
      </c>
    </row>
    <row r="78" spans="1:8" ht="15" thickBot="1">
      <c r="A78" s="46">
        <v>43968</v>
      </c>
      <c r="B78" s="47" t="s">
        <v>152</v>
      </c>
      <c r="C78" s="47" t="s">
        <v>153</v>
      </c>
      <c r="D78" s="49">
        <v>27490</v>
      </c>
      <c r="F78" s="1">
        <f t="shared" si="3"/>
        <v>142824</v>
      </c>
      <c r="G78">
        <f t="shared" si="4"/>
        <v>3855</v>
      </c>
      <c r="H78">
        <f t="shared" si="5"/>
        <v>3757.4285714285716</v>
      </c>
    </row>
    <row r="79" spans="1:8" ht="15" thickBot="1">
      <c r="A79" s="44">
        <v>43969</v>
      </c>
      <c r="B79" s="45" t="s">
        <v>154</v>
      </c>
      <c r="C79" s="45" t="s">
        <v>155</v>
      </c>
      <c r="D79" s="48">
        <v>28913</v>
      </c>
      <c r="F79" s="1">
        <f t="shared" si="3"/>
        <v>146062</v>
      </c>
      <c r="G79">
        <f t="shared" si="4"/>
        <v>3238</v>
      </c>
      <c r="H79">
        <f t="shared" si="5"/>
        <v>3500.4285714285716</v>
      </c>
    </row>
    <row r="80" spans="1:8" ht="15" thickBot="1">
      <c r="A80" s="44">
        <v>43970</v>
      </c>
      <c r="B80" s="45" t="s">
        <v>156</v>
      </c>
      <c r="C80" s="45" t="s">
        <v>157</v>
      </c>
      <c r="D80" s="48">
        <v>31496</v>
      </c>
      <c r="F80" s="1">
        <f t="shared" si="3"/>
        <v>149607</v>
      </c>
      <c r="G80">
        <f t="shared" si="4"/>
        <v>3545</v>
      </c>
      <c r="H80">
        <f t="shared" si="5"/>
        <v>3249</v>
      </c>
    </row>
    <row r="81" spans="1:8" ht="15" thickBot="1">
      <c r="A81" s="44">
        <v>43971</v>
      </c>
      <c r="B81" s="45" t="s">
        <v>158</v>
      </c>
      <c r="C81" s="45" t="s">
        <v>159</v>
      </c>
      <c r="D81" s="48">
        <v>36936</v>
      </c>
      <c r="F81" s="1">
        <f t="shared" si="3"/>
        <v>152306</v>
      </c>
      <c r="G81">
        <f t="shared" si="4"/>
        <v>2699</v>
      </c>
      <c r="H81">
        <f t="shared" si="5"/>
        <v>3204</v>
      </c>
    </row>
    <row r="82" spans="1:8" ht="15" thickBot="1">
      <c r="A82" s="44">
        <v>43972</v>
      </c>
      <c r="B82" s="45" t="s">
        <v>160</v>
      </c>
      <c r="C82" s="45" t="s">
        <v>161</v>
      </c>
      <c r="D82" s="48">
        <v>40682</v>
      </c>
      <c r="F82" s="1">
        <f t="shared" si="3"/>
        <v>155219</v>
      </c>
      <c r="G82">
        <f t="shared" si="4"/>
        <v>2913</v>
      </c>
      <c r="H82">
        <f t="shared" si="5"/>
        <v>3012.7142857142858</v>
      </c>
    </row>
    <row r="83" spans="1:8" ht="15" thickBot="1">
      <c r="A83" s="44">
        <v>43973</v>
      </c>
      <c r="B83" s="45" t="s">
        <v>162</v>
      </c>
      <c r="C83" s="45" t="s">
        <v>163</v>
      </c>
      <c r="D83" s="48">
        <v>43582</v>
      </c>
      <c r="F83" s="1">
        <f t="shared" si="3"/>
        <v>158207</v>
      </c>
      <c r="G83">
        <f t="shared" si="4"/>
        <v>2988</v>
      </c>
      <c r="H83">
        <f t="shared" si="5"/>
        <v>2915.8571428571427</v>
      </c>
    </row>
    <row r="84" spans="1:8" ht="15" thickBot="1">
      <c r="A84" s="46">
        <v>43974</v>
      </c>
      <c r="B84" s="47" t="s">
        <v>164</v>
      </c>
      <c r="C84" s="47" t="s">
        <v>165</v>
      </c>
      <c r="D84" s="49">
        <v>47413</v>
      </c>
      <c r="F84" s="1">
        <f t="shared" si="3"/>
        <v>161397</v>
      </c>
      <c r="G84">
        <f t="shared" si="4"/>
        <v>3190</v>
      </c>
      <c r="H84">
        <f t="shared" si="5"/>
        <v>2813.7142857142858</v>
      </c>
    </row>
    <row r="85" spans="1:8" ht="15" thickBot="1">
      <c r="A85" s="46">
        <v>43975</v>
      </c>
      <c r="B85" s="47" t="s">
        <v>166</v>
      </c>
      <c r="C85" s="47" t="s">
        <v>167</v>
      </c>
      <c r="D85" s="49">
        <v>49840</v>
      </c>
      <c r="F85" s="1">
        <f t="shared" si="3"/>
        <v>163913</v>
      </c>
      <c r="G85">
        <f t="shared" si="4"/>
        <v>2516</v>
      </c>
      <c r="H85">
        <f t="shared" si="5"/>
        <v>2733.8571428571427</v>
      </c>
    </row>
    <row r="86" spans="1:8" ht="15" thickBot="1">
      <c r="A86" s="44">
        <v>43976</v>
      </c>
      <c r="B86" s="45" t="s">
        <v>168</v>
      </c>
      <c r="C86" s="45" t="s">
        <v>169</v>
      </c>
      <c r="D86" s="48">
        <v>53586</v>
      </c>
      <c r="F86" s="1">
        <f t="shared" si="3"/>
        <v>166473</v>
      </c>
      <c r="G86">
        <f t="shared" si="4"/>
        <v>2560</v>
      </c>
      <c r="H86">
        <f t="shared" si="5"/>
        <v>2611.1428571428573</v>
      </c>
    </row>
    <row r="87" spans="1:8" ht="15" thickBot="1">
      <c r="A87" s="44">
        <v>43977</v>
      </c>
      <c r="B87" s="45" t="s">
        <v>170</v>
      </c>
      <c r="C87" s="45" t="s">
        <v>171</v>
      </c>
      <c r="D87" s="48">
        <v>61619</v>
      </c>
      <c r="F87" s="1">
        <f t="shared" si="3"/>
        <v>169303</v>
      </c>
      <c r="G87">
        <f t="shared" si="4"/>
        <v>2830</v>
      </c>
      <c r="H87">
        <f t="shared" si="5"/>
        <v>2517.4285714285716</v>
      </c>
    </row>
    <row r="88" spans="1:8" ht="15" thickBot="1">
      <c r="A88" s="44">
        <v>43978</v>
      </c>
      <c r="B88" s="45" t="s">
        <v>172</v>
      </c>
      <c r="C88" s="45" t="s">
        <v>173</v>
      </c>
      <c r="D88" s="48">
        <v>67458</v>
      </c>
      <c r="F88" s="1">
        <f t="shared" si="3"/>
        <v>171443</v>
      </c>
      <c r="G88">
        <f t="shared" si="4"/>
        <v>2140</v>
      </c>
      <c r="H88">
        <f t="shared" si="5"/>
        <v>2399.8571428571427</v>
      </c>
    </row>
    <row r="89" spans="1:8" ht="15" thickBot="1">
      <c r="A89" s="44">
        <v>43979</v>
      </c>
      <c r="B89" s="45" t="s">
        <v>174</v>
      </c>
      <c r="C89" s="45" t="s">
        <v>175</v>
      </c>
      <c r="D89" s="48">
        <v>71251</v>
      </c>
      <c r="F89" s="1">
        <f t="shared" si="3"/>
        <v>173497</v>
      </c>
      <c r="G89">
        <f t="shared" si="4"/>
        <v>2054</v>
      </c>
      <c r="H89">
        <f t="shared" si="5"/>
        <v>2411.1428571428573</v>
      </c>
    </row>
    <row r="90" spans="1:8" ht="15" thickBot="1">
      <c r="A90" s="44">
        <v>43980</v>
      </c>
      <c r="B90" s="45" t="s">
        <v>176</v>
      </c>
      <c r="C90" s="45" t="s">
        <v>177</v>
      </c>
      <c r="D90" s="48">
        <v>74725</v>
      </c>
      <c r="F90" s="1">
        <f t="shared" si="3"/>
        <v>175829</v>
      </c>
      <c r="G90">
        <f t="shared" si="4"/>
        <v>2332</v>
      </c>
      <c r="H90">
        <f t="shared" si="5"/>
        <v>2373.5714285714284</v>
      </c>
    </row>
    <row r="91" spans="1:8" ht="15" thickBot="1">
      <c r="A91" s="46">
        <v>43981</v>
      </c>
      <c r="B91" s="47" t="s">
        <v>178</v>
      </c>
      <c r="C91" s="47" t="s">
        <v>179</v>
      </c>
      <c r="D91" s="49">
        <v>78324</v>
      </c>
      <c r="F91" s="1">
        <f t="shared" si="3"/>
        <v>178196</v>
      </c>
      <c r="G91">
        <f t="shared" si="4"/>
        <v>2367</v>
      </c>
      <c r="H91">
        <f t="shared" si="5"/>
        <v>2295.8571428571427</v>
      </c>
    </row>
    <row r="92" spans="1:8" ht="15" thickBot="1">
      <c r="A92" s="46">
        <v>43982</v>
      </c>
      <c r="B92" s="47" t="s">
        <v>180</v>
      </c>
      <c r="C92" s="47" t="s">
        <v>181</v>
      </c>
      <c r="D92" s="49">
        <v>80179</v>
      </c>
      <c r="F92" s="1">
        <f t="shared" si="3"/>
        <v>180791</v>
      </c>
      <c r="G92">
        <f t="shared" si="4"/>
        <v>2595</v>
      </c>
      <c r="H92">
        <f t="shared" si="5"/>
        <v>2253.2857142857142</v>
      </c>
    </row>
    <row r="93" spans="1:8" ht="15" thickBot="1">
      <c r="A93" s="44">
        <v>43983</v>
      </c>
      <c r="B93" s="45" t="s">
        <v>182</v>
      </c>
      <c r="C93" s="45" t="s">
        <v>183</v>
      </c>
      <c r="D93" s="48">
        <v>82239</v>
      </c>
      <c r="F93" s="1">
        <f t="shared" si="3"/>
        <v>183088</v>
      </c>
      <c r="G93">
        <f t="shared" si="4"/>
        <v>2297</v>
      </c>
      <c r="H93">
        <f t="shared" si="5"/>
        <v>2245.2857142857142</v>
      </c>
    </row>
    <row r="94" spans="1:8" ht="15" thickBot="1">
      <c r="A94" s="44">
        <v>43984</v>
      </c>
      <c r="B94" s="45" t="s">
        <v>184</v>
      </c>
      <c r="C94" s="45" t="s">
        <v>185</v>
      </c>
      <c r="D94" s="48">
        <v>88269</v>
      </c>
      <c r="F94" s="1">
        <f t="shared" si="3"/>
        <v>185374</v>
      </c>
      <c r="G94">
        <f t="shared" si="4"/>
        <v>2286</v>
      </c>
      <c r="H94">
        <f t="shared" si="5"/>
        <v>2177.1428571428573</v>
      </c>
    </row>
    <row r="95" spans="1:8" ht="15" thickBot="1">
      <c r="A95" s="44">
        <v>43985</v>
      </c>
      <c r="B95" s="45" t="s">
        <v>186</v>
      </c>
      <c r="C95" s="45" t="s">
        <v>187</v>
      </c>
      <c r="D95" s="48">
        <v>91654</v>
      </c>
      <c r="F95" s="1">
        <f t="shared" si="3"/>
        <v>187216</v>
      </c>
      <c r="G95">
        <f t="shared" si="4"/>
        <v>1842</v>
      </c>
      <c r="H95">
        <f t="shared" si="5"/>
        <v>2123.5714285714284</v>
      </c>
    </row>
    <row r="96" spans="1:8" ht="15" thickBot="1">
      <c r="A96" s="44">
        <v>43986</v>
      </c>
      <c r="B96" s="45" t="s">
        <v>188</v>
      </c>
      <c r="C96" s="45" t="s">
        <v>189</v>
      </c>
      <c r="D96" s="48">
        <v>94715</v>
      </c>
      <c r="F96" s="1">
        <f t="shared" si="3"/>
        <v>189214</v>
      </c>
      <c r="G96">
        <f t="shared" si="4"/>
        <v>1998</v>
      </c>
      <c r="H96">
        <f t="shared" si="5"/>
        <v>2032.2857142857142</v>
      </c>
    </row>
    <row r="97" spans="1:8" ht="15" thickBot="1">
      <c r="A97" s="44">
        <v>43987</v>
      </c>
      <c r="B97" s="45" t="s">
        <v>190</v>
      </c>
      <c r="C97" s="45" t="s">
        <v>191</v>
      </c>
      <c r="D97" s="48">
        <v>97358</v>
      </c>
      <c r="F97" s="1">
        <f t="shared" si="3"/>
        <v>191069</v>
      </c>
      <c r="G97">
        <f t="shared" si="4"/>
        <v>1855</v>
      </c>
      <c r="H97">
        <f t="shared" si="5"/>
        <v>1990</v>
      </c>
    </row>
    <row r="98" spans="1:8" ht="15" thickBot="1">
      <c r="A98" s="46">
        <v>43988</v>
      </c>
      <c r="B98" s="47" t="s">
        <v>192</v>
      </c>
      <c r="C98" s="47" t="s">
        <v>193</v>
      </c>
      <c r="D98" s="49">
        <v>100431</v>
      </c>
      <c r="F98" s="1">
        <f t="shared" si="3"/>
        <v>193061</v>
      </c>
      <c r="G98">
        <f t="shared" si="4"/>
        <v>1992</v>
      </c>
      <c r="H98">
        <f t="shared" si="5"/>
        <v>1888</v>
      </c>
    </row>
    <row r="99" spans="1:8" ht="15" thickBot="1">
      <c r="A99" s="46">
        <v>43989</v>
      </c>
      <c r="B99" s="47" t="s">
        <v>194</v>
      </c>
      <c r="C99" s="47" t="s">
        <v>195</v>
      </c>
      <c r="D99" s="49">
        <v>102714</v>
      </c>
      <c r="F99" s="1">
        <f t="shared" si="3"/>
        <v>195017</v>
      </c>
      <c r="G99">
        <f t="shared" si="4"/>
        <v>1956</v>
      </c>
      <c r="H99">
        <f t="shared" si="5"/>
        <v>1795.5714285714287</v>
      </c>
    </row>
    <row r="100" spans="1:8" ht="15" thickBot="1">
      <c r="A100" s="44">
        <v>43990</v>
      </c>
      <c r="B100" s="45" t="s">
        <v>196</v>
      </c>
      <c r="C100" s="45" t="s">
        <v>197</v>
      </c>
      <c r="D100" s="48">
        <v>104347</v>
      </c>
      <c r="F100" s="1">
        <f t="shared" si="3"/>
        <v>197018</v>
      </c>
      <c r="G100">
        <f t="shared" si="4"/>
        <v>2001</v>
      </c>
      <c r="H100">
        <f t="shared" si="5"/>
        <v>1715.2857142857142</v>
      </c>
    </row>
    <row r="101" spans="1:8" ht="15" thickBot="1">
      <c r="A101" s="44">
        <v>43991</v>
      </c>
      <c r="B101" s="45" t="s">
        <v>198</v>
      </c>
      <c r="C101" s="45" t="s">
        <v>199</v>
      </c>
      <c r="D101" s="48">
        <v>109737</v>
      </c>
      <c r="F101" s="1">
        <f t="shared" si="3"/>
        <v>198590</v>
      </c>
      <c r="G101">
        <f t="shared" si="4"/>
        <v>1572</v>
      </c>
      <c r="H101">
        <f t="shared" si="5"/>
        <v>1695.1428571428571</v>
      </c>
    </row>
    <row r="102" spans="1:8" ht="15" thickBot="1">
      <c r="A102" s="44">
        <v>43992</v>
      </c>
      <c r="B102" s="45" t="s">
        <v>200</v>
      </c>
      <c r="C102" s="45" t="s">
        <v>201</v>
      </c>
      <c r="D102" s="48">
        <v>113533</v>
      </c>
      <c r="F102" s="1">
        <f t="shared" si="3"/>
        <v>199785</v>
      </c>
      <c r="G102">
        <f t="shared" si="4"/>
        <v>1195</v>
      </c>
      <c r="H102">
        <f t="shared" si="5"/>
        <v>1623.8571428571429</v>
      </c>
    </row>
    <row r="103" spans="1:8" ht="15" thickBot="1">
      <c r="A103" s="44">
        <v>43993</v>
      </c>
      <c r="B103" s="45" t="s">
        <v>202</v>
      </c>
      <c r="C103" s="45" t="s">
        <v>203</v>
      </c>
      <c r="D103" s="48">
        <v>115769</v>
      </c>
      <c r="F103" s="1">
        <f t="shared" si="3"/>
        <v>201221</v>
      </c>
      <c r="G103">
        <f t="shared" si="4"/>
        <v>1436</v>
      </c>
      <c r="H103">
        <f t="shared" si="5"/>
        <v>1555.4285714285713</v>
      </c>
    </row>
    <row r="104" spans="1:8" ht="15" thickBot="1">
      <c r="A104" s="44">
        <v>43994</v>
      </c>
      <c r="B104" s="45" t="s">
        <v>204</v>
      </c>
      <c r="C104" s="45" t="s">
        <v>205</v>
      </c>
      <c r="D104" s="48">
        <v>118024</v>
      </c>
      <c r="F104" s="1">
        <f t="shared" si="3"/>
        <v>202935</v>
      </c>
      <c r="G104">
        <f t="shared" si="4"/>
        <v>1714</v>
      </c>
      <c r="H104">
        <f t="shared" si="5"/>
        <v>1463.7142857142858</v>
      </c>
    </row>
    <row r="105" spans="1:8" ht="15" thickBot="1">
      <c r="A105" s="46">
        <v>43995</v>
      </c>
      <c r="B105" s="47" t="s">
        <v>206</v>
      </c>
      <c r="C105" s="47" t="s">
        <v>207</v>
      </c>
      <c r="D105" s="49">
        <v>119558</v>
      </c>
      <c r="F105" s="1">
        <f t="shared" si="3"/>
        <v>204428</v>
      </c>
      <c r="G105">
        <f t="shared" si="4"/>
        <v>1493</v>
      </c>
      <c r="H105">
        <f t="shared" si="5"/>
        <v>1441.4285714285713</v>
      </c>
    </row>
    <row r="106" spans="1:8" ht="15" thickBot="1">
      <c r="A106" s="46">
        <v>43996</v>
      </c>
      <c r="B106" s="47" t="s">
        <v>208</v>
      </c>
      <c r="C106" s="47" t="s">
        <v>209</v>
      </c>
      <c r="D106" s="49">
        <v>121691</v>
      </c>
      <c r="F106" s="1">
        <f t="shared" si="3"/>
        <v>205905</v>
      </c>
      <c r="G106">
        <f t="shared" si="4"/>
        <v>1477</v>
      </c>
      <c r="H106">
        <f t="shared" si="5"/>
        <v>1422.8571428571429</v>
      </c>
    </row>
    <row r="107" spans="1:8" ht="15" thickBot="1">
      <c r="A107" s="44">
        <v>43997</v>
      </c>
      <c r="B107" s="45" t="s">
        <v>210</v>
      </c>
      <c r="C107" s="45" t="s">
        <v>211</v>
      </c>
      <c r="D107" s="48">
        <v>123240</v>
      </c>
      <c r="F107" s="1">
        <f t="shared" si="3"/>
        <v>207264</v>
      </c>
      <c r="G107">
        <f t="shared" si="4"/>
        <v>1359</v>
      </c>
      <c r="H107">
        <f t="shared" si="5"/>
        <v>1366.2857142857142</v>
      </c>
    </row>
    <row r="108" spans="1:8" ht="15" thickBot="1">
      <c r="A108" s="44">
        <v>43998</v>
      </c>
      <c r="B108" s="45" t="s">
        <v>212</v>
      </c>
      <c r="C108" s="45" t="s">
        <v>213</v>
      </c>
      <c r="D108" s="48">
        <v>126114</v>
      </c>
      <c r="F108" s="1">
        <f t="shared" si="3"/>
        <v>208680</v>
      </c>
      <c r="G108">
        <f t="shared" si="4"/>
        <v>1416</v>
      </c>
      <c r="H108">
        <f t="shared" si="5"/>
        <v>1283.7142857142858</v>
      </c>
    </row>
    <row r="109" spans="1:8" ht="15" thickBot="1">
      <c r="A109" s="44">
        <v>43999</v>
      </c>
      <c r="B109" s="45" t="s">
        <v>214</v>
      </c>
      <c r="C109" s="45" t="s">
        <v>215</v>
      </c>
      <c r="D109" s="48">
        <v>128385</v>
      </c>
      <c r="F109" s="1">
        <f t="shared" si="3"/>
        <v>209745</v>
      </c>
      <c r="G109">
        <f t="shared" si="4"/>
        <v>1065</v>
      </c>
      <c r="H109">
        <f t="shared" si="5"/>
        <v>1221.4285714285713</v>
      </c>
    </row>
    <row r="110" spans="1:8" ht="15" thickBot="1">
      <c r="A110" s="44">
        <v>44000</v>
      </c>
      <c r="B110" s="45" t="s">
        <v>216</v>
      </c>
      <c r="C110" s="45" t="s">
        <v>217</v>
      </c>
      <c r="D110" s="48">
        <v>130431</v>
      </c>
      <c r="F110" s="1">
        <f t="shared" si="3"/>
        <v>210785</v>
      </c>
      <c r="G110">
        <f t="shared" si="4"/>
        <v>1040</v>
      </c>
      <c r="H110">
        <f t="shared" si="5"/>
        <v>1148.7142857142858</v>
      </c>
    </row>
    <row r="111" spans="1:8" ht="15" thickBot="1">
      <c r="A111" s="44">
        <v>44001</v>
      </c>
      <c r="B111" s="45" t="s">
        <v>218</v>
      </c>
      <c r="C111" s="45" t="s">
        <v>219</v>
      </c>
      <c r="D111" s="48">
        <v>132434</v>
      </c>
      <c r="F111" s="1">
        <f t="shared" si="3"/>
        <v>211921</v>
      </c>
      <c r="G111">
        <f t="shared" si="4"/>
        <v>1136</v>
      </c>
      <c r="H111">
        <f t="shared" si="5"/>
        <v>1107.1428571428571</v>
      </c>
    </row>
    <row r="112" spans="1:8" ht="15" thickBot="1">
      <c r="A112" s="46">
        <v>44002</v>
      </c>
      <c r="B112" s="47" t="s">
        <v>220</v>
      </c>
      <c r="C112" s="47" t="s">
        <v>221</v>
      </c>
      <c r="D112" s="49">
        <v>134549</v>
      </c>
      <c r="F112" s="1">
        <f t="shared" si="3"/>
        <v>212978</v>
      </c>
      <c r="G112">
        <f t="shared" si="4"/>
        <v>1057</v>
      </c>
      <c r="H112">
        <f t="shared" si="5"/>
        <v>1059.2857142857142</v>
      </c>
    </row>
    <row r="113" spans="1:8" ht="15" thickBot="1">
      <c r="A113" s="46">
        <v>44003</v>
      </c>
      <c r="B113" s="47" t="s">
        <v>222</v>
      </c>
      <c r="C113" s="47" t="s">
        <v>223</v>
      </c>
      <c r="D113" s="49">
        <v>135556</v>
      </c>
      <c r="F113" s="1">
        <f t="shared" si="3"/>
        <v>213946</v>
      </c>
      <c r="G113">
        <f t="shared" si="4"/>
        <v>968</v>
      </c>
      <c r="H113">
        <f t="shared" si="5"/>
        <v>1023</v>
      </c>
    </row>
    <row r="114" spans="1:8" ht="15" thickBot="1">
      <c r="A114" s="44">
        <v>44004</v>
      </c>
      <c r="B114" s="45" t="s">
        <v>224</v>
      </c>
      <c r="C114" s="45" t="s">
        <v>225</v>
      </c>
      <c r="D114" s="48">
        <v>136670</v>
      </c>
      <c r="F114" s="1">
        <f t="shared" si="3"/>
        <v>215014</v>
      </c>
      <c r="G114">
        <f t="shared" si="4"/>
        <v>1068</v>
      </c>
      <c r="H114">
        <f t="shared" si="5"/>
        <v>1000.8571428571429</v>
      </c>
    </row>
    <row r="115" spans="1:8" ht="15" thickBot="1">
      <c r="A115" s="44">
        <v>44005</v>
      </c>
      <c r="B115" s="45" t="s">
        <v>226</v>
      </c>
      <c r="C115" s="45" t="s">
        <v>227</v>
      </c>
      <c r="D115" s="48">
        <v>139248</v>
      </c>
      <c r="F115" s="1">
        <f t="shared" si="3"/>
        <v>216095</v>
      </c>
      <c r="G115">
        <f t="shared" si="4"/>
        <v>1081</v>
      </c>
      <c r="H115">
        <f t="shared" si="5"/>
        <v>954.71428571428567</v>
      </c>
    </row>
    <row r="116" spans="1:8" ht="15" thickBot="1">
      <c r="A116" s="44">
        <v>44006</v>
      </c>
      <c r="B116" s="45" t="s">
        <v>228</v>
      </c>
      <c r="C116" s="45" t="s">
        <v>229</v>
      </c>
      <c r="D116" s="48">
        <v>141268</v>
      </c>
      <c r="F116" s="1">
        <f t="shared" si="3"/>
        <v>216906</v>
      </c>
      <c r="G116">
        <f t="shared" si="4"/>
        <v>811</v>
      </c>
      <c r="H116">
        <f t="shared" si="5"/>
        <v>910.85714285714289</v>
      </c>
    </row>
    <row r="117" spans="1:8" ht="15" thickBot="1">
      <c r="A117" s="44">
        <v>44007</v>
      </c>
      <c r="B117" s="45" t="s">
        <v>230</v>
      </c>
      <c r="C117" s="45" t="s">
        <v>231</v>
      </c>
      <c r="D117" s="48">
        <v>142194</v>
      </c>
      <c r="F117" s="1">
        <f t="shared" si="3"/>
        <v>217791</v>
      </c>
      <c r="G117">
        <f t="shared" si="4"/>
        <v>885</v>
      </c>
      <c r="H117">
        <f t="shared" si="5"/>
        <v>875</v>
      </c>
    </row>
    <row r="118" spans="1:8" ht="15" thickBot="1">
      <c r="A118" s="44">
        <v>44008</v>
      </c>
      <c r="B118" s="45" t="s">
        <v>232</v>
      </c>
      <c r="C118" s="45" t="s">
        <v>233</v>
      </c>
      <c r="D118" s="48">
        <v>144191</v>
      </c>
      <c r="F118" s="1">
        <f t="shared" si="3"/>
        <v>218604</v>
      </c>
      <c r="G118">
        <f t="shared" si="4"/>
        <v>813</v>
      </c>
      <c r="H118">
        <f t="shared" si="5"/>
        <v>834.14285714285711</v>
      </c>
    </row>
    <row r="119" spans="1:8" ht="15" thickBot="1">
      <c r="A119" s="46">
        <v>44009</v>
      </c>
      <c r="B119" s="47" t="s">
        <v>234</v>
      </c>
      <c r="C119" s="47" t="s">
        <v>235</v>
      </c>
      <c r="D119" s="49">
        <v>146043</v>
      </c>
      <c r="F119" s="1">
        <f t="shared" si="3"/>
        <v>219354</v>
      </c>
      <c r="G119">
        <f t="shared" si="4"/>
        <v>750</v>
      </c>
      <c r="H119">
        <f t="shared" si="5"/>
        <v>786.14285714285711</v>
      </c>
    </row>
    <row r="120" spans="1:8" ht="15" thickBot="1">
      <c r="A120" s="46">
        <v>44010</v>
      </c>
      <c r="B120" s="47" t="s">
        <v>236</v>
      </c>
      <c r="C120" s="47" t="s">
        <v>237</v>
      </c>
      <c r="D120" s="49">
        <v>147095</v>
      </c>
      <c r="F120" s="1">
        <f t="shared" si="3"/>
        <v>220071</v>
      </c>
      <c r="G120">
        <f t="shared" si="4"/>
        <v>717</v>
      </c>
      <c r="H120">
        <f t="shared" si="5"/>
        <v>757.57142857142856</v>
      </c>
    </row>
    <row r="121" spans="1:8" ht="15" thickBot="1">
      <c r="A121" s="44">
        <v>44011</v>
      </c>
      <c r="B121" s="45" t="s">
        <v>238</v>
      </c>
      <c r="C121" s="45" t="s">
        <v>239</v>
      </c>
      <c r="D121" s="48">
        <v>148102</v>
      </c>
      <c r="F121" s="1">
        <f t="shared" si="3"/>
        <v>220853</v>
      </c>
      <c r="G121">
        <f t="shared" si="4"/>
        <v>782</v>
      </c>
      <c r="H121">
        <f t="shared" si="5"/>
        <v>725.71428571428567</v>
      </c>
    </row>
    <row r="122" spans="1:8" ht="15" thickBot="1">
      <c r="A122" s="44">
        <v>44012</v>
      </c>
      <c r="B122" s="45" t="s">
        <v>240</v>
      </c>
      <c r="C122" s="45" t="s">
        <v>241</v>
      </c>
      <c r="D122" s="48">
        <v>150397</v>
      </c>
      <c r="F122" s="1">
        <f t="shared" si="3"/>
        <v>221598</v>
      </c>
      <c r="G122">
        <f t="shared" si="4"/>
        <v>745</v>
      </c>
      <c r="H122">
        <f t="shared" si="5"/>
        <v>703.71428571428567</v>
      </c>
    </row>
    <row r="123" spans="1:8" ht="15" thickBot="1">
      <c r="A123" s="44">
        <v>44013</v>
      </c>
      <c r="B123" s="45" t="s">
        <v>242</v>
      </c>
      <c r="C123" s="45" t="s">
        <v>243</v>
      </c>
      <c r="D123" s="48">
        <v>152193</v>
      </c>
      <c r="F123" s="1">
        <f t="shared" si="3"/>
        <v>222209</v>
      </c>
      <c r="G123">
        <f t="shared" si="4"/>
        <v>611</v>
      </c>
      <c r="H123">
        <f t="shared" si="5"/>
        <v>693.71428571428567</v>
      </c>
    </row>
    <row r="124" spans="1:8" ht="15" thickBot="1">
      <c r="A124" s="44">
        <v>44014</v>
      </c>
      <c r="B124" s="45" t="s">
        <v>244</v>
      </c>
      <c r="C124" s="45" t="s">
        <v>245</v>
      </c>
      <c r="D124" s="48">
        <v>153248</v>
      </c>
      <c r="F124" s="1">
        <f t="shared" si="3"/>
        <v>222871</v>
      </c>
      <c r="G124">
        <f t="shared" si="4"/>
        <v>662</v>
      </c>
      <c r="H124">
        <f t="shared" si="5"/>
        <v>684.14285714285711</v>
      </c>
    </row>
    <row r="125" spans="1:8" ht="15" thickBot="1">
      <c r="A125" s="44">
        <v>44015</v>
      </c>
      <c r="B125" s="45" t="s">
        <v>246</v>
      </c>
      <c r="C125" s="45" t="s">
        <v>247</v>
      </c>
      <c r="D125" s="48">
        <v>154839</v>
      </c>
      <c r="F125" s="1">
        <f t="shared" si="3"/>
        <v>223530</v>
      </c>
      <c r="G125">
        <f t="shared" si="4"/>
        <v>659</v>
      </c>
      <c r="H125">
        <f t="shared" si="5"/>
        <v>670.28571428571433</v>
      </c>
    </row>
    <row r="126" spans="1:8" ht="15" thickBot="1">
      <c r="A126" s="46">
        <v>44016</v>
      </c>
      <c r="B126" s="47" t="s">
        <v>248</v>
      </c>
      <c r="C126" s="47" t="s">
        <v>249</v>
      </c>
      <c r="D126" s="49">
        <v>156459</v>
      </c>
      <c r="F126" s="1">
        <f t="shared" si="3"/>
        <v>224210</v>
      </c>
      <c r="G126">
        <f t="shared" si="4"/>
        <v>680</v>
      </c>
      <c r="H126">
        <f t="shared" si="5"/>
        <v>653.71428571428567</v>
      </c>
    </row>
    <row r="127" spans="1:8" ht="15" thickBot="1">
      <c r="A127" s="46">
        <v>44017</v>
      </c>
      <c r="B127" s="47" t="s">
        <v>250</v>
      </c>
      <c r="C127" s="47" t="s">
        <v>251</v>
      </c>
      <c r="D127" s="49">
        <v>157020</v>
      </c>
      <c r="F127" s="1">
        <f t="shared" si="3"/>
        <v>224860</v>
      </c>
      <c r="G127">
        <f t="shared" si="4"/>
        <v>650</v>
      </c>
      <c r="H127">
        <f t="shared" si="5"/>
        <v>655.14285714285711</v>
      </c>
    </row>
    <row r="128" spans="1:8" ht="15" thickBot="1">
      <c r="A128" s="44">
        <v>44018</v>
      </c>
      <c r="B128" s="45" t="s">
        <v>252</v>
      </c>
      <c r="C128" s="45" t="s">
        <v>253</v>
      </c>
      <c r="D128" s="48">
        <v>157652</v>
      </c>
      <c r="F128" s="1">
        <f t="shared" si="3"/>
        <v>225545</v>
      </c>
      <c r="G128">
        <f t="shared" si="4"/>
        <v>685</v>
      </c>
      <c r="H128">
        <f t="shared" si="5"/>
        <v>641.71428571428567</v>
      </c>
    </row>
    <row r="129" spans="1:8" ht="15" thickBot="1">
      <c r="A129" s="44">
        <v>44019</v>
      </c>
      <c r="B129" s="45" t="s">
        <v>254</v>
      </c>
      <c r="C129" s="45" t="s">
        <v>255</v>
      </c>
      <c r="D129" s="48">
        <v>159718</v>
      </c>
      <c r="F129" s="1">
        <f t="shared" si="3"/>
        <v>226174</v>
      </c>
      <c r="G129">
        <f t="shared" si="4"/>
        <v>629</v>
      </c>
      <c r="H129">
        <f t="shared" si="5"/>
        <v>638.57142857142856</v>
      </c>
    </row>
    <row r="130" spans="1:8" ht="15" thickBot="1">
      <c r="A130" s="44">
        <v>44020</v>
      </c>
      <c r="B130" s="45" t="s">
        <v>256</v>
      </c>
      <c r="C130" s="45" t="s">
        <v>257</v>
      </c>
      <c r="D130" s="48">
        <v>160913</v>
      </c>
      <c r="F130" s="1">
        <f t="shared" ref="F130:F193" si="6">IF(IFERROR(FIND("(",B130),0)&gt;0, VALUE(LEFT(B130, FIND("(",B130)-2)), VALUE(B130))</f>
        <v>226795</v>
      </c>
      <c r="G130">
        <f t="shared" si="4"/>
        <v>621</v>
      </c>
      <c r="H130">
        <f t="shared" si="5"/>
        <v>638.28571428571433</v>
      </c>
    </row>
    <row r="131" spans="1:8" ht="15" thickBot="1">
      <c r="A131" s="44">
        <v>44021</v>
      </c>
      <c r="B131" s="45" t="s">
        <v>258</v>
      </c>
      <c r="C131" s="45" t="s">
        <v>259</v>
      </c>
      <c r="D131" s="48">
        <v>162086</v>
      </c>
      <c r="F131" s="1">
        <f t="shared" si="6"/>
        <v>227363</v>
      </c>
      <c r="G131">
        <f t="shared" si="4"/>
        <v>568</v>
      </c>
      <c r="H131">
        <f t="shared" si="5"/>
        <v>642.42857142857144</v>
      </c>
    </row>
    <row r="132" spans="1:8" ht="15" thickBot="1">
      <c r="A132" s="44">
        <v>44022</v>
      </c>
      <c r="B132" s="45" t="s">
        <v>260</v>
      </c>
      <c r="C132" s="45" t="s">
        <v>261</v>
      </c>
      <c r="D132" s="48">
        <v>163093</v>
      </c>
      <c r="F132" s="1">
        <f t="shared" si="6"/>
        <v>228000</v>
      </c>
      <c r="G132">
        <f t="shared" ref="G132:G195" si="7">F132-F131</f>
        <v>637</v>
      </c>
      <c r="H132">
        <f t="shared" si="5"/>
        <v>640.57142857142856</v>
      </c>
    </row>
    <row r="133" spans="1:8" ht="15" thickBot="1">
      <c r="A133" s="46">
        <v>44023</v>
      </c>
      <c r="B133" s="47" t="s">
        <v>262</v>
      </c>
      <c r="C133" s="47" t="s">
        <v>263</v>
      </c>
      <c r="D133" s="49">
        <v>164095</v>
      </c>
      <c r="F133" s="1">
        <f t="shared" si="6"/>
        <v>228678</v>
      </c>
      <c r="G133">
        <f t="shared" si="7"/>
        <v>678</v>
      </c>
      <c r="H133">
        <f t="shared" si="5"/>
        <v>638.28571428571433</v>
      </c>
    </row>
    <row r="134" spans="1:8" ht="15" thickBot="1">
      <c r="A134" s="46">
        <v>44024</v>
      </c>
      <c r="B134" s="47" t="s">
        <v>264</v>
      </c>
      <c r="C134" s="47" t="s">
        <v>265</v>
      </c>
      <c r="D134" s="49">
        <v>164560</v>
      </c>
      <c r="F134" s="1">
        <f t="shared" si="6"/>
        <v>229357</v>
      </c>
      <c r="G134">
        <f t="shared" si="7"/>
        <v>679</v>
      </c>
      <c r="H134">
        <f t="shared" ref="H134:H197" si="8">AVERAGE(G131:G137)</f>
        <v>639.28571428571433</v>
      </c>
    </row>
    <row r="135" spans="1:8" ht="15" thickBot="1">
      <c r="A135" s="44">
        <v>44025</v>
      </c>
      <c r="B135" s="45" t="s">
        <v>266</v>
      </c>
      <c r="C135" s="45" t="s">
        <v>267</v>
      </c>
      <c r="D135" s="48">
        <v>164954</v>
      </c>
      <c r="F135" s="1">
        <f t="shared" si="6"/>
        <v>230029</v>
      </c>
      <c r="G135">
        <f t="shared" si="7"/>
        <v>672</v>
      </c>
      <c r="H135">
        <f t="shared" si="8"/>
        <v>634</v>
      </c>
    </row>
    <row r="136" spans="1:8" ht="15" thickBot="1">
      <c r="A136" s="44">
        <v>44026</v>
      </c>
      <c r="B136" s="45" t="s">
        <v>268</v>
      </c>
      <c r="C136" s="45" t="s">
        <v>269</v>
      </c>
      <c r="D136" s="48">
        <v>165966</v>
      </c>
      <c r="F136" s="1">
        <f t="shared" si="6"/>
        <v>230642</v>
      </c>
      <c r="G136">
        <f t="shared" si="7"/>
        <v>613</v>
      </c>
      <c r="H136">
        <f t="shared" si="8"/>
        <v>625.14285714285711</v>
      </c>
    </row>
    <row r="137" spans="1:8" ht="15" thickBot="1">
      <c r="A137" s="44">
        <v>44027</v>
      </c>
      <c r="B137" s="45" t="s">
        <v>270</v>
      </c>
      <c r="C137" s="45" t="s">
        <v>271</v>
      </c>
      <c r="D137" s="48">
        <v>167810</v>
      </c>
      <c r="F137" s="1">
        <f t="shared" si="6"/>
        <v>231270</v>
      </c>
      <c r="G137">
        <f t="shared" si="7"/>
        <v>628</v>
      </c>
      <c r="H137">
        <f t="shared" si="8"/>
        <v>610.85714285714289</v>
      </c>
    </row>
    <row r="138" spans="1:8" ht="15" thickBot="1">
      <c r="A138" s="44">
        <v>44028</v>
      </c>
      <c r="B138" s="45" t="s">
        <v>272</v>
      </c>
      <c r="C138" s="45" t="s">
        <v>273</v>
      </c>
      <c r="D138" s="48">
        <v>168955</v>
      </c>
      <c r="F138" s="1">
        <f t="shared" si="6"/>
        <v>231801</v>
      </c>
      <c r="G138">
        <f t="shared" si="7"/>
        <v>531</v>
      </c>
      <c r="H138">
        <f t="shared" si="8"/>
        <v>598.28571428571433</v>
      </c>
    </row>
    <row r="139" spans="1:8" ht="15" thickBot="1">
      <c r="A139" s="44">
        <v>44029</v>
      </c>
      <c r="B139" s="45" t="s">
        <v>274</v>
      </c>
      <c r="C139" s="45" t="s">
        <v>275</v>
      </c>
      <c r="D139" s="48">
        <v>169637</v>
      </c>
      <c r="F139" s="1">
        <f t="shared" si="6"/>
        <v>232376</v>
      </c>
      <c r="G139">
        <f t="shared" si="7"/>
        <v>575</v>
      </c>
      <c r="H139">
        <f t="shared" si="8"/>
        <v>584.85714285714289</v>
      </c>
    </row>
    <row r="140" spans="1:8" ht="15" thickBot="1">
      <c r="A140" s="46">
        <v>44030</v>
      </c>
      <c r="B140" s="47" t="s">
        <v>276</v>
      </c>
      <c r="C140" s="47" t="s">
        <v>277</v>
      </c>
      <c r="D140" s="49">
        <v>170180</v>
      </c>
      <c r="F140" s="1">
        <f t="shared" si="6"/>
        <v>232954</v>
      </c>
      <c r="G140">
        <f t="shared" si="7"/>
        <v>578</v>
      </c>
      <c r="H140">
        <f t="shared" si="8"/>
        <v>583.28571428571433</v>
      </c>
    </row>
    <row r="141" spans="1:8" ht="15" thickBot="1">
      <c r="A141" s="46">
        <v>44031</v>
      </c>
      <c r="B141" s="47" t="s">
        <v>278</v>
      </c>
      <c r="C141" s="47" t="s">
        <v>279</v>
      </c>
      <c r="D141" s="49">
        <v>170539</v>
      </c>
      <c r="F141" s="1">
        <f t="shared" si="6"/>
        <v>233545</v>
      </c>
      <c r="G141">
        <f t="shared" si="7"/>
        <v>591</v>
      </c>
      <c r="H141">
        <f t="shared" si="8"/>
        <v>584.71428571428567</v>
      </c>
    </row>
    <row r="142" spans="1:8" ht="15" thickBot="1">
      <c r="A142" s="44">
        <v>44032</v>
      </c>
      <c r="B142" s="45" t="s">
        <v>280</v>
      </c>
      <c r="C142" s="45" t="s">
        <v>281</v>
      </c>
      <c r="D142" s="48">
        <v>170918</v>
      </c>
      <c r="F142" s="1">
        <f t="shared" si="6"/>
        <v>234123</v>
      </c>
      <c r="G142">
        <f t="shared" si="7"/>
        <v>578</v>
      </c>
      <c r="H142">
        <f t="shared" si="8"/>
        <v>595.71428571428567</v>
      </c>
    </row>
    <row r="143" spans="1:8" ht="15" thickBot="1">
      <c r="A143" s="44">
        <v>44033</v>
      </c>
      <c r="B143" s="45" t="s">
        <v>282</v>
      </c>
      <c r="C143" s="45" t="s">
        <v>283</v>
      </c>
      <c r="D143" s="48">
        <v>171771</v>
      </c>
      <c r="F143" s="1">
        <f t="shared" si="6"/>
        <v>234725</v>
      </c>
      <c r="G143">
        <f t="shared" si="7"/>
        <v>602</v>
      </c>
      <c r="H143">
        <f t="shared" si="8"/>
        <v>605.71428571428567</v>
      </c>
    </row>
    <row r="144" spans="1:8" ht="15" thickBot="1">
      <c r="A144" s="44">
        <v>44034</v>
      </c>
      <c r="B144" s="45" t="s">
        <v>284</v>
      </c>
      <c r="C144" s="45" t="s">
        <v>285</v>
      </c>
      <c r="D144" s="48">
        <v>172939</v>
      </c>
      <c r="F144" s="1">
        <f t="shared" si="6"/>
        <v>235363</v>
      </c>
      <c r="G144">
        <f t="shared" si="7"/>
        <v>638</v>
      </c>
      <c r="H144">
        <f t="shared" si="8"/>
        <v>615.71428571428567</v>
      </c>
    </row>
    <row r="145" spans="1:8" ht="15" thickBot="1">
      <c r="A145" s="44">
        <v>44035</v>
      </c>
      <c r="B145" s="45" t="s">
        <v>286</v>
      </c>
      <c r="C145" s="45" t="s">
        <v>287</v>
      </c>
      <c r="D145" s="48">
        <v>173392</v>
      </c>
      <c r="F145" s="1">
        <f t="shared" si="6"/>
        <v>235971</v>
      </c>
      <c r="G145">
        <f t="shared" si="7"/>
        <v>608</v>
      </c>
      <c r="H145">
        <f t="shared" si="8"/>
        <v>628.85714285714289</v>
      </c>
    </row>
    <row r="146" spans="1:8" ht="15" thickBot="1">
      <c r="A146" s="44">
        <v>44036</v>
      </c>
      <c r="B146" s="45" t="s">
        <v>288</v>
      </c>
      <c r="C146" s="45" t="s">
        <v>289</v>
      </c>
      <c r="D146" s="48">
        <v>173854</v>
      </c>
      <c r="F146" s="1">
        <f t="shared" si="6"/>
        <v>236616</v>
      </c>
      <c r="G146">
        <f t="shared" si="7"/>
        <v>645</v>
      </c>
      <c r="H146">
        <f t="shared" si="8"/>
        <v>645.42857142857144</v>
      </c>
    </row>
    <row r="147" spans="1:8" ht="15" thickBot="1">
      <c r="A147" s="46">
        <v>44037</v>
      </c>
      <c r="B147" s="47" t="s">
        <v>290</v>
      </c>
      <c r="C147" s="47" t="s">
        <v>291</v>
      </c>
      <c r="D147" s="49">
        <v>174415</v>
      </c>
      <c r="F147" s="1">
        <f t="shared" si="6"/>
        <v>237264</v>
      </c>
      <c r="G147">
        <f t="shared" si="7"/>
        <v>648</v>
      </c>
      <c r="H147">
        <f t="shared" si="8"/>
        <v>655.71428571428567</v>
      </c>
    </row>
    <row r="148" spans="1:8" ht="15" thickBot="1">
      <c r="A148" s="46">
        <v>44038</v>
      </c>
      <c r="B148" s="47" t="s">
        <v>292</v>
      </c>
      <c r="C148" s="47" t="s">
        <v>293</v>
      </c>
      <c r="D148" s="49">
        <v>174721</v>
      </c>
      <c r="F148" s="1">
        <f t="shared" si="6"/>
        <v>237947</v>
      </c>
      <c r="G148">
        <f t="shared" si="7"/>
        <v>683</v>
      </c>
      <c r="H148">
        <f t="shared" si="8"/>
        <v>660.42857142857144</v>
      </c>
    </row>
    <row r="149" spans="1:8" ht="15" thickBot="1">
      <c r="A149" s="44">
        <v>44039</v>
      </c>
      <c r="B149" s="45" t="s">
        <v>294</v>
      </c>
      <c r="C149" s="45" t="s">
        <v>295</v>
      </c>
      <c r="D149" s="48">
        <v>174985</v>
      </c>
      <c r="F149" s="1">
        <f t="shared" si="6"/>
        <v>238641</v>
      </c>
      <c r="G149">
        <f t="shared" si="7"/>
        <v>694</v>
      </c>
      <c r="H149">
        <f t="shared" si="8"/>
        <v>670.42857142857144</v>
      </c>
    </row>
    <row r="150" spans="1:8" ht="15" thickBot="1">
      <c r="A150" s="44">
        <v>44040</v>
      </c>
      <c r="B150" s="45" t="s">
        <v>296</v>
      </c>
      <c r="C150" s="45" t="s">
        <v>297</v>
      </c>
      <c r="D150" s="48">
        <v>175812</v>
      </c>
      <c r="F150" s="1">
        <f t="shared" si="6"/>
        <v>239315</v>
      </c>
      <c r="G150">
        <f t="shared" si="7"/>
        <v>674</v>
      </c>
      <c r="H150">
        <f t="shared" si="8"/>
        <v>677.57142857142856</v>
      </c>
    </row>
    <row r="151" spans="1:8" ht="15" thickBot="1">
      <c r="A151" s="44">
        <v>44041</v>
      </c>
      <c r="B151" s="45" t="s">
        <v>298</v>
      </c>
      <c r="C151" s="45" t="s">
        <v>299</v>
      </c>
      <c r="D151" s="48">
        <v>176437</v>
      </c>
      <c r="F151" s="1">
        <f t="shared" si="6"/>
        <v>239986</v>
      </c>
      <c r="G151">
        <f t="shared" si="7"/>
        <v>671</v>
      </c>
      <c r="H151">
        <f t="shared" si="8"/>
        <v>683.57142857142856</v>
      </c>
    </row>
    <row r="152" spans="1:8" ht="15" thickBot="1">
      <c r="A152" s="44">
        <v>44042</v>
      </c>
      <c r="B152" s="45" t="s">
        <v>300</v>
      </c>
      <c r="C152" s="45" t="s">
        <v>301</v>
      </c>
      <c r="D152" s="48">
        <v>177908</v>
      </c>
      <c r="F152" s="1">
        <f t="shared" si="6"/>
        <v>240664</v>
      </c>
      <c r="G152">
        <f t="shared" si="7"/>
        <v>678</v>
      </c>
      <c r="H152">
        <f t="shared" si="8"/>
        <v>680.85714285714289</v>
      </c>
    </row>
    <row r="153" spans="1:8" ht="15" thickBot="1">
      <c r="A153" s="44">
        <v>44043</v>
      </c>
      <c r="B153" s="45" t="s">
        <v>302</v>
      </c>
      <c r="C153" s="45" t="s">
        <v>303</v>
      </c>
      <c r="D153" s="48">
        <v>179168</v>
      </c>
      <c r="F153" s="1">
        <f t="shared" si="6"/>
        <v>241359</v>
      </c>
      <c r="G153">
        <f t="shared" si="7"/>
        <v>695</v>
      </c>
      <c r="H153">
        <f t="shared" si="8"/>
        <v>680.71428571428567</v>
      </c>
    </row>
    <row r="154" spans="1:8" ht="15" thickBot="1">
      <c r="A154" s="46">
        <v>44044</v>
      </c>
      <c r="B154" s="47" t="s">
        <v>304</v>
      </c>
      <c r="C154" s="47" t="s">
        <v>305</v>
      </c>
      <c r="D154" s="49">
        <v>180581</v>
      </c>
      <c r="F154" s="1">
        <f t="shared" si="6"/>
        <v>242049</v>
      </c>
      <c r="G154">
        <f t="shared" si="7"/>
        <v>690</v>
      </c>
      <c r="H154">
        <f t="shared" si="8"/>
        <v>683.14285714285711</v>
      </c>
    </row>
    <row r="155" spans="1:8" ht="15" thickBot="1">
      <c r="A155" s="46">
        <v>44045</v>
      </c>
      <c r="B155" s="47" t="s">
        <v>306</v>
      </c>
      <c r="C155" s="47" t="s">
        <v>307</v>
      </c>
      <c r="D155" s="49">
        <v>181342</v>
      </c>
      <c r="F155" s="1">
        <f t="shared" si="6"/>
        <v>242713</v>
      </c>
      <c r="G155">
        <f t="shared" si="7"/>
        <v>664</v>
      </c>
      <c r="H155">
        <f t="shared" si="8"/>
        <v>685.42857142857144</v>
      </c>
    </row>
    <row r="156" spans="1:8" ht="15" thickBot="1">
      <c r="A156" s="44">
        <v>44046</v>
      </c>
      <c r="B156" s="45" t="s">
        <v>308</v>
      </c>
      <c r="C156" s="45" t="s">
        <v>309</v>
      </c>
      <c r="D156" s="48">
        <v>182184</v>
      </c>
      <c r="F156" s="1">
        <f t="shared" si="6"/>
        <v>243406</v>
      </c>
      <c r="G156">
        <f t="shared" si="7"/>
        <v>693</v>
      </c>
      <c r="H156">
        <f t="shared" si="8"/>
        <v>686.28571428571433</v>
      </c>
    </row>
    <row r="157" spans="1:8" ht="15" thickBot="1">
      <c r="A157" s="44">
        <v>44047</v>
      </c>
      <c r="B157" s="45" t="s">
        <v>310</v>
      </c>
      <c r="C157" s="45" t="s">
        <v>311</v>
      </c>
      <c r="D157" s="48">
        <v>183640</v>
      </c>
      <c r="F157" s="1">
        <f t="shared" si="6"/>
        <v>244097</v>
      </c>
      <c r="G157">
        <f t="shared" si="7"/>
        <v>691</v>
      </c>
      <c r="H157">
        <f t="shared" si="8"/>
        <v>685</v>
      </c>
    </row>
    <row r="158" spans="1:8" ht="15" thickBot="1">
      <c r="A158" s="44">
        <v>44048</v>
      </c>
      <c r="B158" s="45" t="s">
        <v>312</v>
      </c>
      <c r="C158" s="45" t="s">
        <v>313</v>
      </c>
      <c r="D158" s="48">
        <v>184969</v>
      </c>
      <c r="F158" s="1">
        <f t="shared" si="6"/>
        <v>244784</v>
      </c>
      <c r="G158">
        <f t="shared" si="7"/>
        <v>687</v>
      </c>
      <c r="H158">
        <f t="shared" si="8"/>
        <v>685.14285714285711</v>
      </c>
    </row>
    <row r="159" spans="1:8" ht="15" thickBot="1">
      <c r="A159" s="44">
        <v>44049</v>
      </c>
      <c r="B159" s="45" t="s">
        <v>314</v>
      </c>
      <c r="C159" s="45" t="s">
        <v>315</v>
      </c>
      <c r="D159" s="48">
        <v>186223</v>
      </c>
      <c r="F159" s="1">
        <f t="shared" si="6"/>
        <v>245468</v>
      </c>
      <c r="G159">
        <f t="shared" si="7"/>
        <v>684</v>
      </c>
      <c r="H159">
        <f t="shared" si="8"/>
        <v>688.71428571428567</v>
      </c>
    </row>
    <row r="160" spans="1:8" ht="15" thickBot="1">
      <c r="A160" s="44">
        <v>44050</v>
      </c>
      <c r="B160" s="45" t="s">
        <v>316</v>
      </c>
      <c r="C160" s="45" t="s">
        <v>317</v>
      </c>
      <c r="D160" s="48">
        <v>187576</v>
      </c>
      <c r="F160" s="1">
        <f t="shared" si="6"/>
        <v>246154</v>
      </c>
      <c r="G160">
        <f t="shared" si="7"/>
        <v>686</v>
      </c>
      <c r="H160">
        <f t="shared" si="8"/>
        <v>688.85714285714289</v>
      </c>
    </row>
    <row r="161" spans="1:8" ht="15" thickBot="1">
      <c r="A161" s="46">
        <v>44051</v>
      </c>
      <c r="B161" s="47" t="s">
        <v>318</v>
      </c>
      <c r="C161" s="47" t="s">
        <v>319</v>
      </c>
      <c r="D161" s="49">
        <v>188854</v>
      </c>
      <c r="F161" s="1">
        <f t="shared" si="6"/>
        <v>246845</v>
      </c>
      <c r="G161">
        <f t="shared" si="7"/>
        <v>691</v>
      </c>
      <c r="H161">
        <f t="shared" si="8"/>
        <v>689.28571428571433</v>
      </c>
    </row>
    <row r="162" spans="1:8" ht="15" thickBot="1">
      <c r="A162" s="46">
        <v>44052</v>
      </c>
      <c r="B162" s="47" t="s">
        <v>320</v>
      </c>
      <c r="C162" s="47" t="s">
        <v>321</v>
      </c>
      <c r="D162" s="49">
        <v>189657</v>
      </c>
      <c r="F162" s="1">
        <f t="shared" si="6"/>
        <v>247534</v>
      </c>
      <c r="G162">
        <f t="shared" si="7"/>
        <v>689</v>
      </c>
      <c r="H162">
        <f t="shared" si="8"/>
        <v>689.57142857142856</v>
      </c>
    </row>
    <row r="163" spans="1:8" ht="15" thickBot="1">
      <c r="A163" s="44">
        <v>44053</v>
      </c>
      <c r="B163" s="45" t="s">
        <v>322</v>
      </c>
      <c r="C163" s="45" t="s">
        <v>323</v>
      </c>
      <c r="D163" s="48">
        <v>190555</v>
      </c>
      <c r="F163" s="1">
        <f t="shared" si="6"/>
        <v>248228</v>
      </c>
      <c r="G163">
        <f t="shared" si="7"/>
        <v>694</v>
      </c>
      <c r="H163">
        <f t="shared" si="8"/>
        <v>690.71428571428567</v>
      </c>
    </row>
    <row r="164" spans="1:8" ht="15" thickBot="1">
      <c r="A164" s="44">
        <v>44054</v>
      </c>
      <c r="B164" s="45" t="s">
        <v>324</v>
      </c>
      <c r="C164" s="45" t="s">
        <v>325</v>
      </c>
      <c r="D164" s="48">
        <v>191598</v>
      </c>
      <c r="F164" s="1">
        <f t="shared" si="6"/>
        <v>248922</v>
      </c>
      <c r="G164">
        <f t="shared" si="7"/>
        <v>694</v>
      </c>
      <c r="H164">
        <f t="shared" si="8"/>
        <v>691</v>
      </c>
    </row>
    <row r="165" spans="1:8" ht="15" thickBot="1">
      <c r="A165" s="44">
        <v>44055</v>
      </c>
      <c r="B165" s="45" t="s">
        <v>326</v>
      </c>
      <c r="C165" s="45" t="s">
        <v>327</v>
      </c>
      <c r="D165" s="48">
        <v>192686</v>
      </c>
      <c r="F165" s="1">
        <f t="shared" si="6"/>
        <v>249611</v>
      </c>
      <c r="G165">
        <f t="shared" si="7"/>
        <v>689</v>
      </c>
      <c r="H165">
        <f t="shared" si="8"/>
        <v>691.57142857142856</v>
      </c>
    </row>
    <row r="166" spans="1:8" ht="15" thickBot="1">
      <c r="A166" s="44">
        <v>44056</v>
      </c>
      <c r="B166" s="45" t="s">
        <v>328</v>
      </c>
      <c r="C166" s="45" t="s">
        <v>329</v>
      </c>
      <c r="D166" s="48">
        <v>193473</v>
      </c>
      <c r="F166" s="1">
        <f t="shared" si="6"/>
        <v>250303</v>
      </c>
      <c r="G166">
        <f t="shared" si="7"/>
        <v>692</v>
      </c>
      <c r="H166">
        <f t="shared" si="8"/>
        <v>691.42857142857144</v>
      </c>
    </row>
    <row r="167" spans="1:8" ht="15" thickBot="1">
      <c r="A167" s="44">
        <v>44057</v>
      </c>
      <c r="B167" s="45" t="s">
        <v>330</v>
      </c>
      <c r="C167" s="45" t="s">
        <v>331</v>
      </c>
      <c r="D167" s="48">
        <v>194823</v>
      </c>
      <c r="F167" s="1">
        <f t="shared" si="6"/>
        <v>250991</v>
      </c>
      <c r="G167">
        <f t="shared" si="7"/>
        <v>688</v>
      </c>
      <c r="H167">
        <f t="shared" si="8"/>
        <v>690.85714285714289</v>
      </c>
    </row>
    <row r="168" spans="1:8" ht="15" thickBot="1">
      <c r="A168" s="46">
        <v>44058</v>
      </c>
      <c r="B168" s="47" t="s">
        <v>332</v>
      </c>
      <c r="C168" s="47" t="s">
        <v>333</v>
      </c>
      <c r="D168" s="49">
        <v>196098</v>
      </c>
      <c r="F168" s="1">
        <f t="shared" si="6"/>
        <v>251686</v>
      </c>
      <c r="G168">
        <f t="shared" si="7"/>
        <v>695</v>
      </c>
      <c r="H168">
        <f t="shared" si="8"/>
        <v>690.71428571428567</v>
      </c>
    </row>
    <row r="169" spans="1:8" ht="15" thickBot="1">
      <c r="A169" s="46">
        <v>44059</v>
      </c>
      <c r="B169" s="47" t="s">
        <v>334</v>
      </c>
      <c r="C169" s="47" t="s">
        <v>335</v>
      </c>
      <c r="D169" s="49">
        <v>197143</v>
      </c>
      <c r="F169" s="1">
        <f t="shared" si="6"/>
        <v>252374</v>
      </c>
      <c r="G169">
        <f t="shared" si="7"/>
        <v>688</v>
      </c>
      <c r="H169">
        <f t="shared" si="8"/>
        <v>691</v>
      </c>
    </row>
    <row r="170" spans="1:8" ht="15" thickBot="1">
      <c r="A170" s="44">
        <v>44060</v>
      </c>
      <c r="B170" s="45" t="s">
        <v>336</v>
      </c>
      <c r="C170" s="45" t="s">
        <v>337</v>
      </c>
      <c r="D170" s="48">
        <v>197962</v>
      </c>
      <c r="F170" s="1">
        <f t="shared" si="6"/>
        <v>253064</v>
      </c>
      <c r="G170">
        <f t="shared" si="7"/>
        <v>690</v>
      </c>
      <c r="H170">
        <f t="shared" si="8"/>
        <v>690.42857142857144</v>
      </c>
    </row>
    <row r="171" spans="1:8" ht="15" thickBot="1">
      <c r="A171" s="44">
        <v>44061</v>
      </c>
      <c r="B171" s="45" t="s">
        <v>338</v>
      </c>
      <c r="C171" s="45" t="s">
        <v>339</v>
      </c>
      <c r="D171" s="48">
        <v>199117</v>
      </c>
      <c r="F171" s="1">
        <f t="shared" si="6"/>
        <v>253757</v>
      </c>
      <c r="G171">
        <f t="shared" si="7"/>
        <v>693</v>
      </c>
      <c r="H171">
        <f t="shared" si="8"/>
        <v>690.71428571428567</v>
      </c>
    </row>
    <row r="172" spans="1:8" ht="15" thickBot="1">
      <c r="A172" s="44">
        <v>44062</v>
      </c>
      <c r="B172" s="45" t="s">
        <v>340</v>
      </c>
      <c r="C172" s="45" t="s">
        <v>341</v>
      </c>
      <c r="D172" s="48">
        <v>200359</v>
      </c>
      <c r="F172" s="1">
        <f t="shared" si="6"/>
        <v>254448</v>
      </c>
      <c r="G172">
        <f t="shared" si="7"/>
        <v>691</v>
      </c>
      <c r="H172">
        <f t="shared" si="8"/>
        <v>689.57142857142856</v>
      </c>
    </row>
    <row r="173" spans="1:8" ht="15" thickBot="1">
      <c r="A173" s="44">
        <v>44063</v>
      </c>
      <c r="B173" s="45" t="s">
        <v>342</v>
      </c>
      <c r="C173" s="45" t="s">
        <v>343</v>
      </c>
      <c r="D173" s="48">
        <v>201567</v>
      </c>
      <c r="F173" s="1">
        <f t="shared" si="6"/>
        <v>255136</v>
      </c>
      <c r="G173">
        <f t="shared" si="7"/>
        <v>688</v>
      </c>
      <c r="H173">
        <f t="shared" si="8"/>
        <v>678.57142857142856</v>
      </c>
    </row>
    <row r="174" spans="1:8" ht="15" thickBot="1">
      <c r="A174" s="44">
        <v>44064</v>
      </c>
      <c r="B174" s="45" t="s">
        <v>344</v>
      </c>
      <c r="C174" s="45" t="s">
        <v>345</v>
      </c>
      <c r="D174" s="48">
        <v>202727</v>
      </c>
      <c r="F174" s="1">
        <f t="shared" si="6"/>
        <v>255826</v>
      </c>
      <c r="G174">
        <f t="shared" si="7"/>
        <v>690</v>
      </c>
      <c r="H174">
        <f t="shared" si="8"/>
        <v>669.28571428571433</v>
      </c>
    </row>
    <row r="175" spans="1:8" ht="15" thickBot="1">
      <c r="A175" s="46">
        <v>44065</v>
      </c>
      <c r="B175" s="47" t="s">
        <v>346</v>
      </c>
      <c r="C175" s="47" t="s">
        <v>347</v>
      </c>
      <c r="D175" s="49">
        <v>203821</v>
      </c>
      <c r="F175" s="1">
        <f t="shared" si="6"/>
        <v>256513</v>
      </c>
      <c r="G175">
        <f t="shared" si="7"/>
        <v>687</v>
      </c>
      <c r="H175">
        <f t="shared" si="8"/>
        <v>667.57142857142856</v>
      </c>
    </row>
    <row r="176" spans="1:8" ht="15" thickBot="1">
      <c r="A176" s="46">
        <v>44066</v>
      </c>
      <c r="B176" s="47" t="s">
        <v>348</v>
      </c>
      <c r="C176" s="47" t="s">
        <v>349</v>
      </c>
      <c r="D176" s="49">
        <v>204786</v>
      </c>
      <c r="F176" s="1">
        <f t="shared" si="6"/>
        <v>257124</v>
      </c>
      <c r="G176">
        <f t="shared" si="7"/>
        <v>611</v>
      </c>
      <c r="H176">
        <f t="shared" si="8"/>
        <v>660.28571428571433</v>
      </c>
    </row>
    <row r="177" spans="1:8" ht="15" thickBot="1">
      <c r="A177" s="44">
        <v>44067</v>
      </c>
      <c r="B177" s="45" t="s">
        <v>350</v>
      </c>
      <c r="C177" s="45" t="s">
        <v>351</v>
      </c>
      <c r="D177" s="48">
        <v>205649</v>
      </c>
      <c r="F177" s="1">
        <f t="shared" si="6"/>
        <v>257749</v>
      </c>
      <c r="G177">
        <f t="shared" si="7"/>
        <v>625</v>
      </c>
      <c r="H177">
        <f t="shared" si="8"/>
        <v>653</v>
      </c>
    </row>
    <row r="178" spans="1:8" ht="15" thickBot="1">
      <c r="A178" s="44">
        <v>44068</v>
      </c>
      <c r="B178" s="45" t="s">
        <v>352</v>
      </c>
      <c r="C178" s="45" t="s">
        <v>353</v>
      </c>
      <c r="D178" s="48">
        <v>206804</v>
      </c>
      <c r="F178" s="1">
        <f t="shared" si="6"/>
        <v>258430</v>
      </c>
      <c r="G178">
        <f t="shared" si="7"/>
        <v>681</v>
      </c>
      <c r="H178">
        <f t="shared" si="8"/>
        <v>647.85714285714289</v>
      </c>
    </row>
    <row r="179" spans="1:8" ht="15" thickBot="1">
      <c r="A179" s="44">
        <v>44069</v>
      </c>
      <c r="B179" s="45" t="s">
        <v>354</v>
      </c>
      <c r="C179" s="45" t="s">
        <v>355</v>
      </c>
      <c r="D179" s="48">
        <v>208193</v>
      </c>
      <c r="F179" s="1">
        <f t="shared" si="6"/>
        <v>259070</v>
      </c>
      <c r="G179">
        <f t="shared" si="7"/>
        <v>640</v>
      </c>
      <c r="H179">
        <f t="shared" si="8"/>
        <v>646.42857142857144</v>
      </c>
    </row>
    <row r="180" spans="1:8" ht="15" thickBot="1">
      <c r="A180" s="44">
        <v>44070</v>
      </c>
      <c r="B180" s="45" t="s">
        <v>356</v>
      </c>
      <c r="C180" s="45" t="s">
        <v>357</v>
      </c>
      <c r="D180" s="48">
        <v>209628</v>
      </c>
      <c r="F180" s="1">
        <f t="shared" si="6"/>
        <v>259707</v>
      </c>
      <c r="G180">
        <f t="shared" si="7"/>
        <v>637</v>
      </c>
      <c r="H180">
        <f t="shared" si="8"/>
        <v>658.42857142857144</v>
      </c>
    </row>
    <row r="181" spans="1:8" ht="15" thickBot="1">
      <c r="A181" s="44">
        <v>44071</v>
      </c>
      <c r="B181" s="45" t="s">
        <v>358</v>
      </c>
      <c r="C181" s="45" t="s">
        <v>359</v>
      </c>
      <c r="D181" s="48">
        <v>210908</v>
      </c>
      <c r="F181" s="1">
        <f t="shared" si="6"/>
        <v>260361</v>
      </c>
      <c r="G181">
        <f t="shared" si="7"/>
        <v>654</v>
      </c>
      <c r="H181">
        <f t="shared" si="8"/>
        <v>667</v>
      </c>
    </row>
    <row r="182" spans="1:8" ht="15" thickBot="1">
      <c r="A182" s="46">
        <v>44072</v>
      </c>
      <c r="B182" s="47" t="s">
        <v>360</v>
      </c>
      <c r="C182" s="47" t="s">
        <v>361</v>
      </c>
      <c r="D182" s="49">
        <v>212301</v>
      </c>
      <c r="F182" s="1">
        <f t="shared" si="6"/>
        <v>261038</v>
      </c>
      <c r="G182">
        <f t="shared" si="7"/>
        <v>677</v>
      </c>
      <c r="H182">
        <f t="shared" si="8"/>
        <v>661.28571428571433</v>
      </c>
    </row>
    <row r="183" spans="1:8" ht="15" thickBot="1">
      <c r="A183" s="46">
        <v>44073</v>
      </c>
      <c r="B183" s="47" t="s">
        <v>362</v>
      </c>
      <c r="C183" s="47" t="s">
        <v>363</v>
      </c>
      <c r="D183" s="49">
        <v>213205</v>
      </c>
      <c r="F183" s="1">
        <f t="shared" si="6"/>
        <v>261733</v>
      </c>
      <c r="G183">
        <f t="shared" si="7"/>
        <v>695</v>
      </c>
      <c r="H183">
        <f t="shared" si="8"/>
        <v>659.14285714285711</v>
      </c>
    </row>
    <row r="184" spans="1:8" ht="15" thickBot="1">
      <c r="A184" s="44">
        <v>44074</v>
      </c>
      <c r="B184" s="45" t="s">
        <v>364</v>
      </c>
      <c r="C184" s="45" t="s">
        <v>365</v>
      </c>
      <c r="D184" s="48">
        <v>214121</v>
      </c>
      <c r="F184" s="1">
        <f t="shared" si="6"/>
        <v>262418</v>
      </c>
      <c r="G184">
        <f t="shared" si="7"/>
        <v>685</v>
      </c>
      <c r="H184">
        <f t="shared" si="8"/>
        <v>666.71428571428567</v>
      </c>
    </row>
    <row r="185" spans="1:8" ht="15" thickBot="1">
      <c r="A185" s="44">
        <v>44075</v>
      </c>
      <c r="B185" s="45" t="s">
        <v>366</v>
      </c>
      <c r="C185" s="45" t="s">
        <v>367</v>
      </c>
      <c r="D185" s="48">
        <v>215383</v>
      </c>
      <c r="F185" s="1">
        <f t="shared" si="6"/>
        <v>263059</v>
      </c>
      <c r="G185">
        <f t="shared" si="7"/>
        <v>641</v>
      </c>
      <c r="H185">
        <f t="shared" si="8"/>
        <v>672.14285714285711</v>
      </c>
    </row>
    <row r="186" spans="1:8" ht="15" thickBot="1">
      <c r="A186" s="44">
        <v>44076</v>
      </c>
      <c r="B186" s="45" t="s">
        <v>368</v>
      </c>
      <c r="C186" s="45" t="s">
        <v>369</v>
      </c>
      <c r="D186" s="48">
        <v>216742</v>
      </c>
      <c r="F186" s="1">
        <f t="shared" si="6"/>
        <v>263684</v>
      </c>
      <c r="G186">
        <f t="shared" si="7"/>
        <v>625</v>
      </c>
      <c r="H186">
        <f t="shared" si="8"/>
        <v>671.28571428571433</v>
      </c>
    </row>
    <row r="187" spans="1:8" ht="15" thickBot="1">
      <c r="A187" s="44">
        <v>44077</v>
      </c>
      <c r="B187" s="45" t="s">
        <v>370</v>
      </c>
      <c r="C187" s="45" t="s">
        <v>371</v>
      </c>
      <c r="D187" s="48">
        <v>217899</v>
      </c>
      <c r="F187" s="1">
        <f t="shared" si="6"/>
        <v>264374</v>
      </c>
      <c r="G187">
        <f t="shared" si="7"/>
        <v>690</v>
      </c>
      <c r="H187">
        <f t="shared" si="8"/>
        <v>660.57142857142856</v>
      </c>
    </row>
    <row r="188" spans="1:8" ht="15" thickBot="1">
      <c r="A188" s="44">
        <v>44078</v>
      </c>
      <c r="B188" s="45" t="s">
        <v>372</v>
      </c>
      <c r="C188" s="45" t="s">
        <v>373</v>
      </c>
      <c r="D188" s="48">
        <v>219095</v>
      </c>
      <c r="F188" s="1">
        <f t="shared" si="6"/>
        <v>265066</v>
      </c>
      <c r="G188">
        <f t="shared" si="7"/>
        <v>692</v>
      </c>
      <c r="H188">
        <f t="shared" si="8"/>
        <v>661.28571428571433</v>
      </c>
    </row>
    <row r="189" spans="1:8" ht="15" thickBot="1">
      <c r="A189" s="46">
        <v>44079</v>
      </c>
      <c r="B189" s="47" t="s">
        <v>374</v>
      </c>
      <c r="C189" s="47" t="s">
        <v>375</v>
      </c>
      <c r="D189" s="49">
        <v>220407</v>
      </c>
      <c r="F189" s="1">
        <f t="shared" si="6"/>
        <v>265737</v>
      </c>
      <c r="G189">
        <f t="shared" si="7"/>
        <v>671</v>
      </c>
      <c r="H189">
        <f t="shared" si="8"/>
        <v>669</v>
      </c>
    </row>
    <row r="190" spans="1:8" ht="15" thickBot="1">
      <c r="A190" s="46">
        <v>44080</v>
      </c>
      <c r="B190" s="47" t="s">
        <v>376</v>
      </c>
      <c r="C190" s="47" t="s">
        <v>377</v>
      </c>
      <c r="D190" s="49">
        <v>221370</v>
      </c>
      <c r="F190" s="1">
        <f t="shared" si="6"/>
        <v>266357</v>
      </c>
      <c r="G190">
        <f t="shared" si="7"/>
        <v>620</v>
      </c>
      <c r="H190">
        <f t="shared" si="8"/>
        <v>671.42857142857144</v>
      </c>
    </row>
    <row r="191" spans="1:8" ht="15" thickBot="1">
      <c r="A191" s="44">
        <v>44081</v>
      </c>
      <c r="B191" s="45" t="s">
        <v>378</v>
      </c>
      <c r="C191" s="45" t="s">
        <v>379</v>
      </c>
      <c r="D191" s="48">
        <v>222252</v>
      </c>
      <c r="F191" s="1">
        <f t="shared" si="6"/>
        <v>267047</v>
      </c>
      <c r="G191">
        <f t="shared" si="7"/>
        <v>690</v>
      </c>
      <c r="H191">
        <f t="shared" si="8"/>
        <v>672.14285714285711</v>
      </c>
    </row>
    <row r="192" spans="1:8" ht="15" thickBot="1">
      <c r="A192" s="44">
        <v>44082</v>
      </c>
      <c r="B192" s="45" t="s">
        <v>380</v>
      </c>
      <c r="C192" s="45" t="s">
        <v>381</v>
      </c>
      <c r="D192" s="48">
        <v>223502</v>
      </c>
      <c r="F192" s="1">
        <f t="shared" si="6"/>
        <v>267742</v>
      </c>
      <c r="G192">
        <f t="shared" si="7"/>
        <v>695</v>
      </c>
      <c r="H192">
        <f t="shared" si="8"/>
        <v>673</v>
      </c>
    </row>
    <row r="193" spans="1:8" ht="15" thickBot="1">
      <c r="A193" s="44">
        <v>44083</v>
      </c>
      <c r="B193" s="45" t="s">
        <v>382</v>
      </c>
      <c r="C193" s="45" t="s">
        <v>383</v>
      </c>
      <c r="D193" s="48">
        <v>224840</v>
      </c>
      <c r="F193" s="1">
        <f t="shared" si="6"/>
        <v>268384</v>
      </c>
      <c r="G193">
        <f t="shared" si="7"/>
        <v>642</v>
      </c>
      <c r="H193">
        <f t="shared" si="8"/>
        <v>672.85714285714289</v>
      </c>
    </row>
    <row r="194" spans="1:8" ht="15" thickBot="1">
      <c r="A194" s="44">
        <v>44084</v>
      </c>
      <c r="B194" s="45" t="s">
        <v>384</v>
      </c>
      <c r="C194" s="45" t="s">
        <v>385</v>
      </c>
      <c r="D194" s="48">
        <v>226274</v>
      </c>
      <c r="F194" s="1">
        <f t="shared" ref="F194:F257" si="9">IF(IFERROR(FIND("(",B194),0)&gt;0, VALUE(LEFT(B194, FIND("(",B194)-2)), VALUE(B194))</f>
        <v>269079</v>
      </c>
      <c r="G194">
        <f t="shared" si="7"/>
        <v>695</v>
      </c>
      <c r="H194">
        <f t="shared" si="8"/>
        <v>677.14285714285711</v>
      </c>
    </row>
    <row r="195" spans="1:8" ht="15" thickBot="1">
      <c r="A195" s="44">
        <v>44085</v>
      </c>
      <c r="B195" s="45" t="s">
        <v>386</v>
      </c>
      <c r="C195" s="45" t="s">
        <v>387</v>
      </c>
      <c r="D195" s="48">
        <v>227530</v>
      </c>
      <c r="F195" s="1">
        <f t="shared" si="9"/>
        <v>269777</v>
      </c>
      <c r="G195">
        <f t="shared" si="7"/>
        <v>698</v>
      </c>
      <c r="H195">
        <f t="shared" si="8"/>
        <v>678</v>
      </c>
    </row>
    <row r="196" spans="1:8" ht="15" thickBot="1">
      <c r="A196" s="46">
        <v>44086</v>
      </c>
      <c r="B196" s="47" t="s">
        <v>388</v>
      </c>
      <c r="C196" s="47" t="s">
        <v>389</v>
      </c>
      <c r="D196" s="49">
        <v>228673</v>
      </c>
      <c r="F196" s="1">
        <f t="shared" si="9"/>
        <v>270447</v>
      </c>
      <c r="G196">
        <f t="shared" ref="G196:G259" si="10">F196-F195</f>
        <v>670</v>
      </c>
      <c r="H196">
        <f t="shared" si="8"/>
        <v>683</v>
      </c>
    </row>
    <row r="197" spans="1:8" ht="15" thickBot="1">
      <c r="A197" s="46">
        <v>44087</v>
      </c>
      <c r="B197" s="47" t="s">
        <v>390</v>
      </c>
      <c r="C197" s="47" t="s">
        <v>391</v>
      </c>
      <c r="D197" s="49">
        <v>229573</v>
      </c>
      <c r="F197" s="1">
        <f t="shared" si="9"/>
        <v>271097</v>
      </c>
      <c r="G197">
        <f t="shared" si="10"/>
        <v>650</v>
      </c>
      <c r="H197">
        <f t="shared" si="8"/>
        <v>698.42857142857144</v>
      </c>
    </row>
    <row r="198" spans="1:8" ht="15" thickBot="1">
      <c r="A198" s="44">
        <v>44088</v>
      </c>
      <c r="B198" s="45" t="s">
        <v>392</v>
      </c>
      <c r="C198" s="45" t="s">
        <v>393</v>
      </c>
      <c r="D198" s="48">
        <v>230397</v>
      </c>
      <c r="F198" s="1">
        <f t="shared" si="9"/>
        <v>271793</v>
      </c>
      <c r="G198">
        <f t="shared" si="10"/>
        <v>696</v>
      </c>
      <c r="H198">
        <f t="shared" ref="H198:H261" si="11">AVERAGE(G195:G201)</f>
        <v>703.42857142857144</v>
      </c>
    </row>
    <row r="199" spans="1:8" ht="15" thickBot="1">
      <c r="A199" s="44">
        <v>44089</v>
      </c>
      <c r="B199" s="45" t="s">
        <v>394</v>
      </c>
      <c r="C199" s="45" t="s">
        <v>395</v>
      </c>
      <c r="D199" s="48">
        <v>231483</v>
      </c>
      <c r="F199" s="1">
        <f t="shared" si="9"/>
        <v>272523</v>
      </c>
      <c r="G199">
        <f t="shared" si="10"/>
        <v>730</v>
      </c>
      <c r="H199">
        <f t="shared" si="11"/>
        <v>718.71428571428567</v>
      </c>
    </row>
    <row r="200" spans="1:8" ht="15" thickBot="1">
      <c r="A200" s="44">
        <v>44090</v>
      </c>
      <c r="B200" s="45" t="s">
        <v>396</v>
      </c>
      <c r="C200" s="45" t="s">
        <v>397</v>
      </c>
      <c r="D200" s="48">
        <v>232706</v>
      </c>
      <c r="F200" s="1">
        <f t="shared" si="9"/>
        <v>273273</v>
      </c>
      <c r="G200">
        <f t="shared" si="10"/>
        <v>750</v>
      </c>
      <c r="H200">
        <f t="shared" si="11"/>
        <v>740.85714285714289</v>
      </c>
    </row>
    <row r="201" spans="1:8" ht="15" thickBot="1">
      <c r="A201" s="44">
        <v>44091</v>
      </c>
      <c r="B201" s="45" t="s">
        <v>398</v>
      </c>
      <c r="C201" s="45" t="s">
        <v>399</v>
      </c>
      <c r="D201" s="48">
        <v>234029</v>
      </c>
      <c r="F201" s="1">
        <f t="shared" si="9"/>
        <v>274003</v>
      </c>
      <c r="G201">
        <f t="shared" si="10"/>
        <v>730</v>
      </c>
      <c r="H201">
        <f t="shared" si="11"/>
        <v>770.85714285714289</v>
      </c>
    </row>
    <row r="202" spans="1:8" ht="15" thickBot="1">
      <c r="A202" s="44">
        <v>44092</v>
      </c>
      <c r="B202" s="45" t="s">
        <v>400</v>
      </c>
      <c r="C202" s="45" t="s">
        <v>401</v>
      </c>
      <c r="D202" s="48">
        <v>235136</v>
      </c>
      <c r="F202" s="1">
        <f t="shared" si="9"/>
        <v>274808</v>
      </c>
      <c r="G202">
        <f t="shared" si="10"/>
        <v>805</v>
      </c>
      <c r="H202">
        <f t="shared" si="11"/>
        <v>802.14285714285711</v>
      </c>
    </row>
    <row r="203" spans="1:8" ht="15" thickBot="1">
      <c r="A203" s="46">
        <v>44093</v>
      </c>
      <c r="B203" s="47" t="s">
        <v>402</v>
      </c>
      <c r="C203" s="47" t="s">
        <v>403</v>
      </c>
      <c r="D203" s="49">
        <v>236055</v>
      </c>
      <c r="F203" s="1">
        <f t="shared" si="9"/>
        <v>275633</v>
      </c>
      <c r="G203">
        <f t="shared" si="10"/>
        <v>825</v>
      </c>
      <c r="H203">
        <f t="shared" si="11"/>
        <v>837.85714285714289</v>
      </c>
    </row>
    <row r="204" spans="1:8" ht="15" thickBot="1">
      <c r="A204" s="46">
        <v>44094</v>
      </c>
      <c r="B204" s="47" t="s">
        <v>404</v>
      </c>
      <c r="C204" s="47" t="s">
        <v>405</v>
      </c>
      <c r="D204" s="49">
        <v>236947</v>
      </c>
      <c r="F204" s="1">
        <f t="shared" si="9"/>
        <v>276493</v>
      </c>
      <c r="G204">
        <f t="shared" si="10"/>
        <v>860</v>
      </c>
      <c r="H204">
        <f t="shared" si="11"/>
        <v>869.28571428571433</v>
      </c>
    </row>
    <row r="205" spans="1:8" ht="15" thickBot="1">
      <c r="A205" s="44">
        <v>44095</v>
      </c>
      <c r="B205" s="45" t="s">
        <v>406</v>
      </c>
      <c r="C205" s="45" t="s">
        <v>407</v>
      </c>
      <c r="D205" s="48">
        <v>237935</v>
      </c>
      <c r="F205" s="1">
        <f t="shared" si="9"/>
        <v>277408</v>
      </c>
      <c r="G205">
        <f t="shared" si="10"/>
        <v>915</v>
      </c>
      <c r="H205">
        <f t="shared" si="11"/>
        <v>915</v>
      </c>
    </row>
    <row r="206" spans="1:8" ht="15" thickBot="1">
      <c r="A206" s="44">
        <v>44096</v>
      </c>
      <c r="B206" s="45" t="s">
        <v>408</v>
      </c>
      <c r="C206" s="45" t="s">
        <v>409</v>
      </c>
      <c r="D206" s="48">
        <v>239126</v>
      </c>
      <c r="F206" s="1">
        <f t="shared" si="9"/>
        <v>278388</v>
      </c>
      <c r="G206">
        <f t="shared" si="10"/>
        <v>980</v>
      </c>
      <c r="H206">
        <f t="shared" si="11"/>
        <v>1022.8571428571429</v>
      </c>
    </row>
    <row r="207" spans="1:8" ht="15" thickBot="1">
      <c r="A207" s="44">
        <v>44097</v>
      </c>
      <c r="B207" s="45" t="s">
        <v>410</v>
      </c>
      <c r="C207" s="45" t="s">
        <v>411</v>
      </c>
      <c r="D207" s="48">
        <v>240352</v>
      </c>
      <c r="F207" s="1">
        <f t="shared" si="9"/>
        <v>279358</v>
      </c>
      <c r="G207">
        <f t="shared" si="10"/>
        <v>970</v>
      </c>
      <c r="H207">
        <f t="shared" si="11"/>
        <v>1161</v>
      </c>
    </row>
    <row r="208" spans="1:8" ht="15" thickBot="1">
      <c r="A208" s="44">
        <v>44098</v>
      </c>
      <c r="B208" s="45" t="s">
        <v>412</v>
      </c>
      <c r="C208" s="45" t="s">
        <v>413</v>
      </c>
      <c r="D208" s="48">
        <v>241656</v>
      </c>
      <c r="F208" s="1">
        <f t="shared" si="9"/>
        <v>280408</v>
      </c>
      <c r="G208">
        <f t="shared" si="10"/>
        <v>1050</v>
      </c>
      <c r="H208">
        <f t="shared" si="11"/>
        <v>1326.1428571428571</v>
      </c>
    </row>
    <row r="209" spans="1:8" ht="15" thickBot="1">
      <c r="A209" s="44">
        <v>44099</v>
      </c>
      <c r="B209" s="45" t="s">
        <v>414</v>
      </c>
      <c r="C209" s="45" t="s">
        <v>415</v>
      </c>
      <c r="D209" s="48">
        <v>242883</v>
      </c>
      <c r="F209" s="1">
        <f t="shared" si="9"/>
        <v>281968</v>
      </c>
      <c r="G209">
        <f t="shared" si="10"/>
        <v>1560</v>
      </c>
      <c r="H209">
        <f t="shared" si="11"/>
        <v>1512.1428571428571</v>
      </c>
    </row>
    <row r="210" spans="1:8" ht="15" thickBot="1">
      <c r="A210" s="46">
        <v>44100</v>
      </c>
      <c r="B210" s="47" t="s">
        <v>416</v>
      </c>
      <c r="C210" s="47" t="s">
        <v>417</v>
      </c>
      <c r="D210" s="49">
        <v>244006</v>
      </c>
      <c r="F210" s="1">
        <f t="shared" si="9"/>
        <v>283760</v>
      </c>
      <c r="G210">
        <f t="shared" si="10"/>
        <v>1792</v>
      </c>
      <c r="H210">
        <f t="shared" si="11"/>
        <v>1700.7142857142858</v>
      </c>
    </row>
    <row r="211" spans="1:8" ht="15" thickBot="1">
      <c r="A211" s="46">
        <v>44101</v>
      </c>
      <c r="B211" s="47" t="s">
        <v>418</v>
      </c>
      <c r="C211" s="47" t="s">
        <v>419</v>
      </c>
      <c r="D211" s="49">
        <v>245132</v>
      </c>
      <c r="F211" s="1">
        <f t="shared" si="9"/>
        <v>285776</v>
      </c>
      <c r="G211">
        <f t="shared" si="10"/>
        <v>2016</v>
      </c>
      <c r="H211">
        <f t="shared" si="11"/>
        <v>1891.8571428571429</v>
      </c>
    </row>
    <row r="212" spans="1:8" ht="15" thickBot="1">
      <c r="A212" s="44">
        <v>44102</v>
      </c>
      <c r="B212" s="45" t="s">
        <v>420</v>
      </c>
      <c r="C212" s="45" t="s">
        <v>421</v>
      </c>
      <c r="D212" s="48">
        <v>246074</v>
      </c>
      <c r="F212" s="1">
        <f t="shared" si="9"/>
        <v>287993</v>
      </c>
      <c r="G212">
        <f t="shared" si="10"/>
        <v>2217</v>
      </c>
      <c r="H212">
        <f t="shared" si="11"/>
        <v>2088.1428571428573</v>
      </c>
    </row>
    <row r="213" spans="1:8" ht="15" thickBot="1">
      <c r="A213" s="44">
        <v>44103</v>
      </c>
      <c r="B213" s="45" t="s">
        <v>422</v>
      </c>
      <c r="C213" s="45" t="s">
        <v>423</v>
      </c>
      <c r="D213" s="48">
        <v>247301</v>
      </c>
      <c r="F213" s="1">
        <f t="shared" si="9"/>
        <v>290293</v>
      </c>
      <c r="G213">
        <f t="shared" si="10"/>
        <v>2300</v>
      </c>
      <c r="H213">
        <f t="shared" si="11"/>
        <v>2251.5714285714284</v>
      </c>
    </row>
    <row r="214" spans="1:8" ht="15" thickBot="1">
      <c r="A214" s="44">
        <v>44104</v>
      </c>
      <c r="B214" s="45" t="s">
        <v>424</v>
      </c>
      <c r="C214" s="45" t="s">
        <v>425</v>
      </c>
      <c r="D214" s="48">
        <v>248650</v>
      </c>
      <c r="F214" s="1">
        <f t="shared" si="9"/>
        <v>292601</v>
      </c>
      <c r="G214">
        <f t="shared" si="10"/>
        <v>2308</v>
      </c>
      <c r="H214">
        <f t="shared" si="11"/>
        <v>2407.5714285714284</v>
      </c>
    </row>
    <row r="215" spans="1:8" ht="15" thickBot="1">
      <c r="A215" s="44">
        <v>44105</v>
      </c>
      <c r="B215" s="45" t="s">
        <v>426</v>
      </c>
      <c r="C215" s="45" t="s">
        <v>427</v>
      </c>
      <c r="D215" s="48">
        <v>249861</v>
      </c>
      <c r="F215" s="1">
        <f t="shared" si="9"/>
        <v>295025</v>
      </c>
      <c r="G215">
        <f t="shared" si="10"/>
        <v>2424</v>
      </c>
      <c r="H215">
        <f t="shared" si="11"/>
        <v>2594.8571428571427</v>
      </c>
    </row>
    <row r="216" spans="1:8" ht="15" thickBot="1">
      <c r="A216" s="44">
        <v>44106</v>
      </c>
      <c r="B216" s="45" t="s">
        <v>428</v>
      </c>
      <c r="C216" s="45" t="s">
        <v>429</v>
      </c>
      <c r="D216" s="48">
        <v>251018</v>
      </c>
      <c r="F216" s="1">
        <f t="shared" si="9"/>
        <v>297729</v>
      </c>
      <c r="G216">
        <f t="shared" si="10"/>
        <v>2704</v>
      </c>
      <c r="H216">
        <f t="shared" si="11"/>
        <v>2783.4285714285716</v>
      </c>
    </row>
    <row r="217" spans="1:8" ht="15" thickBot="1">
      <c r="A217" s="46">
        <v>44107</v>
      </c>
      <c r="B217" s="47" t="s">
        <v>430</v>
      </c>
      <c r="C217" s="47" t="s">
        <v>431</v>
      </c>
      <c r="D217" s="49">
        <v>252087</v>
      </c>
      <c r="F217" s="1">
        <f t="shared" si="9"/>
        <v>300613</v>
      </c>
      <c r="G217">
        <f t="shared" si="10"/>
        <v>2884</v>
      </c>
      <c r="H217">
        <f t="shared" si="11"/>
        <v>3038</v>
      </c>
    </row>
    <row r="218" spans="1:8" ht="15" thickBot="1">
      <c r="A218" s="46">
        <v>44108</v>
      </c>
      <c r="B218" s="47" t="s">
        <v>432</v>
      </c>
      <c r="C218" s="47" t="s">
        <v>433</v>
      </c>
      <c r="D218" s="49">
        <v>253031</v>
      </c>
      <c r="F218" s="1">
        <f t="shared" si="9"/>
        <v>303940</v>
      </c>
      <c r="G218">
        <f t="shared" si="10"/>
        <v>3327</v>
      </c>
      <c r="H218">
        <f t="shared" si="11"/>
        <v>3169.5714285714284</v>
      </c>
    </row>
    <row r="219" spans="1:8" ht="15" thickBot="1">
      <c r="A219" s="44">
        <v>44109</v>
      </c>
      <c r="B219" s="45" t="s">
        <v>434</v>
      </c>
      <c r="C219" s="45" t="s">
        <v>435</v>
      </c>
      <c r="D219" s="48">
        <v>253944</v>
      </c>
      <c r="F219" s="1">
        <f t="shared" si="9"/>
        <v>307477</v>
      </c>
      <c r="G219">
        <f t="shared" si="10"/>
        <v>3537</v>
      </c>
      <c r="H219">
        <f t="shared" si="11"/>
        <v>3298</v>
      </c>
    </row>
    <row r="220" spans="1:8" ht="15" thickBot="1">
      <c r="A220" s="44">
        <v>44110</v>
      </c>
      <c r="B220" s="45" t="s">
        <v>436</v>
      </c>
      <c r="C220" s="45" t="s">
        <v>437</v>
      </c>
      <c r="D220" s="48">
        <v>255100</v>
      </c>
      <c r="F220" s="1">
        <f t="shared" si="9"/>
        <v>311559</v>
      </c>
      <c r="G220">
        <f t="shared" si="10"/>
        <v>4082</v>
      </c>
      <c r="H220">
        <f t="shared" si="11"/>
        <v>3440.4285714285716</v>
      </c>
    </row>
    <row r="221" spans="1:8" ht="15" thickBot="1">
      <c r="A221" s="44">
        <v>44111</v>
      </c>
      <c r="B221" s="45" t="s">
        <v>438</v>
      </c>
      <c r="C221" s="45" t="s">
        <v>439</v>
      </c>
      <c r="D221" s="48">
        <v>256362</v>
      </c>
      <c r="F221" s="1">
        <f t="shared" si="9"/>
        <v>314788</v>
      </c>
      <c r="G221">
        <f t="shared" si="10"/>
        <v>3229</v>
      </c>
      <c r="H221">
        <f t="shared" si="11"/>
        <v>3614.8571428571427</v>
      </c>
    </row>
    <row r="222" spans="1:8" ht="15" thickBot="1">
      <c r="A222" s="44">
        <v>44112</v>
      </c>
      <c r="B222" s="45" t="s">
        <v>440</v>
      </c>
      <c r="C222" s="45" t="s">
        <v>441</v>
      </c>
      <c r="D222" s="48">
        <v>257703</v>
      </c>
      <c r="F222" s="1">
        <f t="shared" si="9"/>
        <v>318111</v>
      </c>
      <c r="G222">
        <f t="shared" si="10"/>
        <v>3323</v>
      </c>
      <c r="H222">
        <f t="shared" si="11"/>
        <v>3782.5714285714284</v>
      </c>
    </row>
    <row r="223" spans="1:8" ht="15" thickBot="1">
      <c r="A223" s="44">
        <v>44113</v>
      </c>
      <c r="B223" s="45" t="s">
        <v>442</v>
      </c>
      <c r="C223" s="45" t="s">
        <v>443</v>
      </c>
      <c r="D223" s="48">
        <v>259127</v>
      </c>
      <c r="F223" s="1">
        <f t="shared" si="9"/>
        <v>321812</v>
      </c>
      <c r="G223">
        <f t="shared" si="10"/>
        <v>3701</v>
      </c>
      <c r="H223">
        <f t="shared" si="11"/>
        <v>3905.1428571428573</v>
      </c>
    </row>
    <row r="224" spans="1:8" ht="15" thickBot="1">
      <c r="A224" s="46">
        <v>44114</v>
      </c>
      <c r="B224" s="47" t="s">
        <v>444</v>
      </c>
      <c r="C224" s="47" t="s">
        <v>445</v>
      </c>
      <c r="D224" s="49">
        <v>260433</v>
      </c>
      <c r="F224" s="1">
        <f t="shared" si="9"/>
        <v>325917</v>
      </c>
      <c r="G224">
        <f t="shared" si="10"/>
        <v>4105</v>
      </c>
      <c r="H224">
        <f t="shared" si="11"/>
        <v>3981.7142857142858</v>
      </c>
    </row>
    <row r="225" spans="1:8" ht="15" thickBot="1">
      <c r="A225" s="46">
        <v>44115</v>
      </c>
      <c r="B225" s="47" t="s">
        <v>446</v>
      </c>
      <c r="C225" s="47" t="s">
        <v>447</v>
      </c>
      <c r="D225" s="49">
        <v>261619</v>
      </c>
      <c r="F225" s="1">
        <f t="shared" si="9"/>
        <v>330418</v>
      </c>
      <c r="G225">
        <f t="shared" si="10"/>
        <v>4501</v>
      </c>
      <c r="H225">
        <f t="shared" si="11"/>
        <v>4173.7142857142853</v>
      </c>
    </row>
    <row r="226" spans="1:8" ht="15" thickBot="1">
      <c r="A226" s="44">
        <v>44116</v>
      </c>
      <c r="B226" s="45" t="s">
        <v>448</v>
      </c>
      <c r="C226" s="45" t="s">
        <v>449</v>
      </c>
      <c r="D226" s="48">
        <v>262750</v>
      </c>
      <c r="F226" s="1">
        <f t="shared" si="9"/>
        <v>334813</v>
      </c>
      <c r="G226">
        <f t="shared" si="10"/>
        <v>4395</v>
      </c>
      <c r="H226">
        <f t="shared" si="11"/>
        <v>4262.1428571428569</v>
      </c>
    </row>
    <row r="227" spans="1:8" ht="15" thickBot="1">
      <c r="A227" s="44">
        <v>44117</v>
      </c>
      <c r="B227" s="45" t="s">
        <v>450</v>
      </c>
      <c r="C227" s="45" t="s">
        <v>451</v>
      </c>
      <c r="D227" s="48">
        <v>264500</v>
      </c>
      <c r="F227" s="1">
        <f t="shared" si="9"/>
        <v>339431</v>
      </c>
      <c r="G227">
        <f t="shared" si="10"/>
        <v>4618</v>
      </c>
      <c r="H227">
        <f t="shared" si="11"/>
        <v>4454.7142857142853</v>
      </c>
    </row>
    <row r="228" spans="1:8" ht="15" thickBot="1">
      <c r="A228" s="44">
        <v>44118</v>
      </c>
      <c r="B228" s="45" t="s">
        <v>452</v>
      </c>
      <c r="C228" s="45" t="s">
        <v>453</v>
      </c>
      <c r="D228" s="48">
        <v>266470</v>
      </c>
      <c r="F228" s="1">
        <f t="shared" si="9"/>
        <v>344004</v>
      </c>
      <c r="G228">
        <f t="shared" si="10"/>
        <v>4573</v>
      </c>
      <c r="H228">
        <f t="shared" si="11"/>
        <v>4532.2857142857147</v>
      </c>
    </row>
    <row r="229" spans="1:8" ht="15" thickBot="1">
      <c r="A229" s="44">
        <v>44119</v>
      </c>
      <c r="B229" s="45" t="s">
        <v>454</v>
      </c>
      <c r="C229" s="45" t="s">
        <v>455</v>
      </c>
      <c r="D229" s="48">
        <v>268423</v>
      </c>
      <c r="F229" s="1">
        <f t="shared" si="9"/>
        <v>347946</v>
      </c>
      <c r="G229">
        <f t="shared" si="10"/>
        <v>3942</v>
      </c>
      <c r="H229">
        <f t="shared" si="11"/>
        <v>4547.8571428571431</v>
      </c>
    </row>
    <row r="230" spans="1:8" ht="15" thickBot="1">
      <c r="A230" s="44">
        <v>44120</v>
      </c>
      <c r="B230" s="45" t="s">
        <v>456</v>
      </c>
      <c r="C230" s="45" t="s">
        <v>457</v>
      </c>
      <c r="D230" s="48">
        <v>270226</v>
      </c>
      <c r="F230" s="1">
        <f t="shared" si="9"/>
        <v>352995</v>
      </c>
      <c r="G230">
        <f t="shared" si="10"/>
        <v>5049</v>
      </c>
      <c r="H230">
        <f t="shared" si="11"/>
        <v>4688</v>
      </c>
    </row>
    <row r="231" spans="1:8" ht="15" thickBot="1">
      <c r="A231" s="46">
        <v>44121</v>
      </c>
      <c r="B231" s="47" t="s">
        <v>458</v>
      </c>
      <c r="C231" s="47" t="s">
        <v>459</v>
      </c>
      <c r="D231" s="49">
        <v>272227</v>
      </c>
      <c r="F231" s="1">
        <f t="shared" si="9"/>
        <v>357643</v>
      </c>
      <c r="G231">
        <f t="shared" si="10"/>
        <v>4648</v>
      </c>
      <c r="H231">
        <f t="shared" si="11"/>
        <v>4742.4285714285716</v>
      </c>
    </row>
    <row r="232" spans="1:8" ht="15" thickBot="1">
      <c r="A232" s="46">
        <v>44122</v>
      </c>
      <c r="B232" s="47" t="s">
        <v>460</v>
      </c>
      <c r="C232" s="47" t="s">
        <v>461</v>
      </c>
      <c r="D232" s="49">
        <v>273881</v>
      </c>
      <c r="F232" s="1">
        <f t="shared" si="9"/>
        <v>362253</v>
      </c>
      <c r="G232">
        <f t="shared" si="10"/>
        <v>4610</v>
      </c>
      <c r="H232">
        <f t="shared" si="11"/>
        <v>4716.1428571428569</v>
      </c>
    </row>
    <row r="233" spans="1:8" ht="15" thickBot="1">
      <c r="A233" s="44">
        <v>44123</v>
      </c>
      <c r="B233" s="45" t="s">
        <v>462</v>
      </c>
      <c r="C233" s="45" t="s">
        <v>463</v>
      </c>
      <c r="D233" s="48">
        <v>275648</v>
      </c>
      <c r="F233" s="1">
        <f t="shared" si="9"/>
        <v>367629</v>
      </c>
      <c r="G233">
        <f t="shared" si="10"/>
        <v>5376</v>
      </c>
      <c r="H233">
        <f t="shared" si="11"/>
        <v>4783.4285714285716</v>
      </c>
    </row>
    <row r="234" spans="1:8" ht="15" thickBot="1">
      <c r="A234" s="44">
        <v>44124</v>
      </c>
      <c r="B234" s="45" t="s">
        <v>464</v>
      </c>
      <c r="C234" s="45" t="s">
        <v>465</v>
      </c>
      <c r="D234" s="48">
        <v>277608</v>
      </c>
      <c r="F234" s="1">
        <f t="shared" si="9"/>
        <v>372628</v>
      </c>
      <c r="G234">
        <f t="shared" si="10"/>
        <v>4999</v>
      </c>
      <c r="H234">
        <f t="shared" si="11"/>
        <v>4844.7142857142853</v>
      </c>
    </row>
    <row r="235" spans="1:8" ht="15" thickBot="1">
      <c r="A235" s="44">
        <v>44125</v>
      </c>
      <c r="B235" s="45" t="s">
        <v>466</v>
      </c>
      <c r="C235" s="45" t="s">
        <v>467</v>
      </c>
      <c r="D235" s="48">
        <v>279973</v>
      </c>
      <c r="F235" s="1">
        <f t="shared" si="9"/>
        <v>377017</v>
      </c>
      <c r="G235">
        <f t="shared" si="10"/>
        <v>4389</v>
      </c>
      <c r="H235">
        <f t="shared" si="11"/>
        <v>4816.8571428571431</v>
      </c>
    </row>
    <row r="236" spans="1:8" ht="15" thickBot="1">
      <c r="A236" s="44">
        <v>44126</v>
      </c>
      <c r="B236" s="45" t="s">
        <v>468</v>
      </c>
      <c r="C236" s="45" t="s">
        <v>469</v>
      </c>
      <c r="D236" s="48">
        <v>282492</v>
      </c>
      <c r="F236" s="1">
        <f t="shared" si="9"/>
        <v>381430</v>
      </c>
      <c r="G236">
        <f t="shared" si="10"/>
        <v>4413</v>
      </c>
      <c r="H236">
        <f t="shared" si="11"/>
        <v>4794.7142857142853</v>
      </c>
    </row>
    <row r="237" spans="1:8" ht="15" thickBot="1">
      <c r="A237" s="44">
        <v>44127</v>
      </c>
      <c r="B237" s="45" t="s">
        <v>470</v>
      </c>
      <c r="C237" s="45" t="s">
        <v>471</v>
      </c>
      <c r="D237" s="48">
        <v>285271</v>
      </c>
      <c r="F237" s="1">
        <f t="shared" si="9"/>
        <v>386908</v>
      </c>
      <c r="G237">
        <f t="shared" si="10"/>
        <v>5478</v>
      </c>
      <c r="H237">
        <f t="shared" si="11"/>
        <v>4773</v>
      </c>
    </row>
    <row r="238" spans="1:8" ht="15" thickBot="1">
      <c r="A238" s="46">
        <v>44128</v>
      </c>
      <c r="B238" s="47" t="s">
        <v>472</v>
      </c>
      <c r="C238" s="47" t="s">
        <v>473</v>
      </c>
      <c r="D238" s="49">
        <v>287910</v>
      </c>
      <c r="F238" s="1">
        <f t="shared" si="9"/>
        <v>391361</v>
      </c>
      <c r="G238">
        <f t="shared" si="10"/>
        <v>4453</v>
      </c>
      <c r="H238">
        <f t="shared" si="11"/>
        <v>4674.8571428571431</v>
      </c>
    </row>
    <row r="239" spans="1:8" ht="15" thickBot="1">
      <c r="A239" s="46">
        <v>44129</v>
      </c>
      <c r="B239" s="47" t="s">
        <v>474</v>
      </c>
      <c r="C239" s="47" t="s">
        <v>475</v>
      </c>
      <c r="D239" s="49">
        <v>290524</v>
      </c>
      <c r="F239" s="1">
        <f t="shared" si="9"/>
        <v>395816</v>
      </c>
      <c r="G239">
        <f t="shared" si="10"/>
        <v>4455</v>
      </c>
      <c r="H239">
        <f t="shared" si="11"/>
        <v>4572.1428571428569</v>
      </c>
    </row>
    <row r="240" spans="1:8" ht="15" thickBot="1">
      <c r="A240" s="44">
        <v>44130</v>
      </c>
      <c r="B240" s="45" t="s">
        <v>476</v>
      </c>
      <c r="C240" s="45" t="s">
        <v>477</v>
      </c>
      <c r="D240" s="48">
        <v>293205</v>
      </c>
      <c r="F240" s="1">
        <f t="shared" si="9"/>
        <v>401040</v>
      </c>
      <c r="G240">
        <f t="shared" si="10"/>
        <v>5224</v>
      </c>
      <c r="H240">
        <f t="shared" si="11"/>
        <v>4642.5714285714284</v>
      </c>
    </row>
    <row r="241" spans="1:8" ht="15" thickBot="1">
      <c r="A241" s="44">
        <v>44131</v>
      </c>
      <c r="B241" s="45" t="s">
        <v>478</v>
      </c>
      <c r="C241" s="45" t="s">
        <v>479</v>
      </c>
      <c r="D241" s="48">
        <v>296474</v>
      </c>
      <c r="F241" s="1">
        <f t="shared" si="9"/>
        <v>405352</v>
      </c>
      <c r="G241">
        <f t="shared" si="10"/>
        <v>4312</v>
      </c>
      <c r="H241">
        <f t="shared" si="11"/>
        <v>4612.5714285714284</v>
      </c>
    </row>
    <row r="242" spans="1:8" ht="15" thickBot="1">
      <c r="A242" s="44">
        <v>44132</v>
      </c>
      <c r="B242" s="45" t="s">
        <v>480</v>
      </c>
      <c r="C242" s="45" t="s">
        <v>481</v>
      </c>
      <c r="D242" s="48">
        <v>300051</v>
      </c>
      <c r="F242" s="1">
        <f t="shared" si="9"/>
        <v>409022</v>
      </c>
      <c r="G242">
        <f t="shared" si="10"/>
        <v>3670</v>
      </c>
      <c r="H242">
        <f t="shared" si="11"/>
        <v>4683.8571428571431</v>
      </c>
    </row>
    <row r="243" spans="1:8" ht="15" thickBot="1">
      <c r="A243" s="44">
        <v>44133</v>
      </c>
      <c r="B243" s="45" t="s">
        <v>482</v>
      </c>
      <c r="C243" s="45" t="s">
        <v>483</v>
      </c>
      <c r="D243" s="48">
        <v>303831</v>
      </c>
      <c r="F243" s="1">
        <f t="shared" si="9"/>
        <v>413928</v>
      </c>
      <c r="G243">
        <f t="shared" si="10"/>
        <v>4906</v>
      </c>
      <c r="H243">
        <f t="shared" si="11"/>
        <v>4799</v>
      </c>
    </row>
    <row r="244" spans="1:8" ht="15" thickBot="1">
      <c r="A244" s="44">
        <v>44134</v>
      </c>
      <c r="B244" s="45" t="s">
        <v>484</v>
      </c>
      <c r="C244" s="45" t="s">
        <v>485</v>
      </c>
      <c r="D244" s="48">
        <v>307816</v>
      </c>
      <c r="F244" s="1">
        <f t="shared" si="9"/>
        <v>419196</v>
      </c>
      <c r="G244">
        <f t="shared" si="10"/>
        <v>5268</v>
      </c>
      <c r="H244">
        <f t="shared" si="11"/>
        <v>4737.8571428571431</v>
      </c>
    </row>
    <row r="245" spans="1:8" ht="15" thickBot="1">
      <c r="A245" s="46">
        <v>44135</v>
      </c>
      <c r="B245" s="47" t="s">
        <v>486</v>
      </c>
      <c r="C245" s="47" t="s">
        <v>487</v>
      </c>
      <c r="D245" s="49">
        <v>311450</v>
      </c>
      <c r="F245" s="1">
        <f t="shared" si="9"/>
        <v>424148</v>
      </c>
      <c r="G245">
        <f t="shared" si="10"/>
        <v>4952</v>
      </c>
      <c r="H245">
        <f t="shared" si="11"/>
        <v>4857.5714285714284</v>
      </c>
    </row>
    <row r="246" spans="1:8" ht="15" thickBot="1">
      <c r="A246" s="46">
        <v>44136</v>
      </c>
      <c r="B246" s="47" t="s">
        <v>488</v>
      </c>
      <c r="C246" s="47" t="s">
        <v>489</v>
      </c>
      <c r="D246" s="49">
        <v>314791</v>
      </c>
      <c r="F246" s="1">
        <f t="shared" si="9"/>
        <v>429409</v>
      </c>
      <c r="G246">
        <f t="shared" si="10"/>
        <v>5261</v>
      </c>
      <c r="H246">
        <f t="shared" si="11"/>
        <v>5165.5714285714284</v>
      </c>
    </row>
    <row r="247" spans="1:8" ht="15" thickBot="1">
      <c r="A247" s="44">
        <v>44137</v>
      </c>
      <c r="B247" s="45" t="s">
        <v>490</v>
      </c>
      <c r="C247" s="45" t="s">
        <v>491</v>
      </c>
      <c r="D247" s="48">
        <v>318032</v>
      </c>
      <c r="F247" s="1">
        <f t="shared" si="9"/>
        <v>434205</v>
      </c>
      <c r="G247">
        <f t="shared" si="10"/>
        <v>4796</v>
      </c>
      <c r="H247">
        <f t="shared" si="11"/>
        <v>5215.4285714285716</v>
      </c>
    </row>
    <row r="248" spans="1:8" ht="15" thickBot="1">
      <c r="A248" s="44">
        <v>44138</v>
      </c>
      <c r="B248" s="45" t="s">
        <v>492</v>
      </c>
      <c r="C248" s="45" t="s">
        <v>493</v>
      </c>
      <c r="D248" s="48">
        <v>321679</v>
      </c>
      <c r="F248" s="1">
        <f t="shared" si="9"/>
        <v>439355</v>
      </c>
      <c r="G248">
        <f t="shared" si="10"/>
        <v>5150</v>
      </c>
      <c r="H248">
        <f t="shared" si="11"/>
        <v>5356.1428571428569</v>
      </c>
    </row>
    <row r="249" spans="1:8" ht="15" thickBot="1">
      <c r="A249" s="44">
        <v>44139</v>
      </c>
      <c r="B249" s="45" t="s">
        <v>494</v>
      </c>
      <c r="C249" s="45" t="s">
        <v>495</v>
      </c>
      <c r="D249" s="48">
        <v>325531</v>
      </c>
      <c r="F249" s="1">
        <f t="shared" si="9"/>
        <v>445181</v>
      </c>
      <c r="G249">
        <f t="shared" si="10"/>
        <v>5826</v>
      </c>
      <c r="H249">
        <f t="shared" si="11"/>
        <v>5481.4285714285716</v>
      </c>
    </row>
    <row r="250" spans="1:8" ht="15" thickBot="1">
      <c r="A250" s="44">
        <v>44140</v>
      </c>
      <c r="B250" s="45" t="s">
        <v>496</v>
      </c>
      <c r="C250" s="45" t="s">
        <v>497</v>
      </c>
      <c r="D250" s="48">
        <v>329201</v>
      </c>
      <c r="F250" s="1">
        <f t="shared" si="9"/>
        <v>450436</v>
      </c>
      <c r="G250">
        <f t="shared" si="10"/>
        <v>5255</v>
      </c>
      <c r="H250">
        <f t="shared" si="11"/>
        <v>5551.4285714285716</v>
      </c>
    </row>
    <row r="251" spans="1:8" ht="15" thickBot="1">
      <c r="A251" s="44">
        <v>44141</v>
      </c>
      <c r="B251" s="45" t="s">
        <v>498</v>
      </c>
      <c r="C251" s="45" t="s">
        <v>499</v>
      </c>
      <c r="D251" s="48">
        <v>332984</v>
      </c>
      <c r="F251" s="1">
        <f t="shared" si="9"/>
        <v>456689</v>
      </c>
      <c r="G251">
        <f t="shared" si="10"/>
        <v>6253</v>
      </c>
      <c r="H251">
        <f t="shared" si="11"/>
        <v>5851.5714285714284</v>
      </c>
    </row>
    <row r="252" spans="1:8" ht="15" thickBot="1">
      <c r="A252" s="46">
        <v>44142</v>
      </c>
      <c r="B252" s="47" t="s">
        <v>500</v>
      </c>
      <c r="C252" s="47" t="s">
        <v>501</v>
      </c>
      <c r="D252" s="49">
        <v>336659</v>
      </c>
      <c r="F252" s="1">
        <f t="shared" si="9"/>
        <v>462518</v>
      </c>
      <c r="G252">
        <f t="shared" si="10"/>
        <v>5829</v>
      </c>
      <c r="H252">
        <f t="shared" si="11"/>
        <v>5959</v>
      </c>
    </row>
    <row r="253" spans="1:8" ht="15" thickBot="1">
      <c r="A253" s="46">
        <v>44143</v>
      </c>
      <c r="B253" s="47" t="s">
        <v>502</v>
      </c>
      <c r="C253" s="47" t="s">
        <v>503</v>
      </c>
      <c r="D253" s="49">
        <v>339913</v>
      </c>
      <c r="F253" s="1">
        <f t="shared" si="9"/>
        <v>468269</v>
      </c>
      <c r="G253">
        <f t="shared" si="10"/>
        <v>5751</v>
      </c>
      <c r="H253">
        <f t="shared" si="11"/>
        <v>5766.2857142857147</v>
      </c>
    </row>
    <row r="254" spans="1:8" ht="15" thickBot="1">
      <c r="A254" s="44">
        <v>44144</v>
      </c>
      <c r="B254" s="45" t="s">
        <v>504</v>
      </c>
      <c r="C254" s="45" t="s">
        <v>505</v>
      </c>
      <c r="D254" s="48">
        <v>343226</v>
      </c>
      <c r="F254" s="1">
        <f t="shared" si="9"/>
        <v>475166</v>
      </c>
      <c r="G254">
        <f t="shared" si="10"/>
        <v>6897</v>
      </c>
      <c r="H254">
        <f t="shared" si="11"/>
        <v>5872.2857142857147</v>
      </c>
    </row>
    <row r="255" spans="1:8" ht="15" thickBot="1">
      <c r="A255" s="44">
        <v>44145</v>
      </c>
      <c r="B255" s="45" t="s">
        <v>506</v>
      </c>
      <c r="C255" s="45" t="s">
        <v>507</v>
      </c>
      <c r="D255" s="48">
        <v>346889</v>
      </c>
      <c r="F255" s="1">
        <f t="shared" si="9"/>
        <v>481068</v>
      </c>
      <c r="G255">
        <f t="shared" si="10"/>
        <v>5902</v>
      </c>
      <c r="H255">
        <f t="shared" si="11"/>
        <v>5832.4285714285716</v>
      </c>
    </row>
    <row r="256" spans="1:8" ht="15" thickBot="1">
      <c r="A256" s="44">
        <v>44146</v>
      </c>
      <c r="B256" s="45" t="s">
        <v>508</v>
      </c>
      <c r="C256" s="45" t="s">
        <v>509</v>
      </c>
      <c r="D256" s="48">
        <v>350746</v>
      </c>
      <c r="F256" s="1">
        <f t="shared" si="9"/>
        <v>485545</v>
      </c>
      <c r="G256">
        <f t="shared" si="10"/>
        <v>4477</v>
      </c>
      <c r="H256">
        <f t="shared" si="11"/>
        <v>5917.8571428571431</v>
      </c>
    </row>
    <row r="257" spans="1:8" ht="15" thickBot="1">
      <c r="A257" s="44">
        <v>44147</v>
      </c>
      <c r="B257" s="45" t="s">
        <v>510</v>
      </c>
      <c r="C257" s="45" t="s">
        <v>511</v>
      </c>
      <c r="D257" s="48">
        <v>354705</v>
      </c>
      <c r="F257" s="1">
        <f t="shared" si="9"/>
        <v>491542</v>
      </c>
      <c r="G257">
        <f t="shared" si="10"/>
        <v>5997</v>
      </c>
      <c r="H257">
        <f t="shared" si="11"/>
        <v>5992.1428571428569</v>
      </c>
    </row>
    <row r="258" spans="1:8" ht="15" thickBot="1">
      <c r="A258" s="44">
        <v>44148</v>
      </c>
      <c r="B258" s="45" t="s">
        <v>512</v>
      </c>
      <c r="C258" s="45" t="s">
        <v>513</v>
      </c>
      <c r="D258" s="48">
        <v>358924</v>
      </c>
      <c r="F258" s="1">
        <f t="shared" ref="F258:F321" si="12">IF(IFERROR(FIND("(",B258),0)&gt;0, VALUE(LEFT(B258, FIND("(",B258)-2)), VALUE(B258))</f>
        <v>497516</v>
      </c>
      <c r="G258">
        <f t="shared" si="10"/>
        <v>5974</v>
      </c>
      <c r="H258">
        <f t="shared" si="11"/>
        <v>5915.4285714285716</v>
      </c>
    </row>
    <row r="259" spans="1:8" ht="15" thickBot="1">
      <c r="A259" s="46">
        <v>44149</v>
      </c>
      <c r="B259" s="47" t="s">
        <v>514</v>
      </c>
      <c r="C259" s="47" t="s">
        <v>515</v>
      </c>
      <c r="D259" s="49">
        <v>363347</v>
      </c>
      <c r="F259" s="1">
        <f t="shared" si="12"/>
        <v>503943</v>
      </c>
      <c r="G259">
        <f t="shared" si="10"/>
        <v>6427</v>
      </c>
      <c r="H259">
        <f t="shared" si="11"/>
        <v>5912.5714285714284</v>
      </c>
    </row>
    <row r="260" spans="1:8" ht="15" thickBot="1">
      <c r="A260" s="46">
        <v>44150</v>
      </c>
      <c r="B260" s="47" t="s">
        <v>516</v>
      </c>
      <c r="C260" s="47" t="s">
        <v>517</v>
      </c>
      <c r="D260" s="49">
        <v>367613</v>
      </c>
      <c r="F260" s="1">
        <f t="shared" si="12"/>
        <v>510214</v>
      </c>
      <c r="G260">
        <f t="shared" ref="G260:G323" si="13">F260-F259</f>
        <v>6271</v>
      </c>
      <c r="H260">
        <f t="shared" si="11"/>
        <v>5869.2857142857147</v>
      </c>
    </row>
    <row r="261" spans="1:8" ht="15" thickBot="1">
      <c r="A261" s="44">
        <v>44151</v>
      </c>
      <c r="B261" s="45" t="s">
        <v>518</v>
      </c>
      <c r="C261" s="45" t="s">
        <v>519</v>
      </c>
      <c r="D261" s="48">
        <v>371857</v>
      </c>
      <c r="F261" s="1">
        <f t="shared" si="12"/>
        <v>516574</v>
      </c>
      <c r="G261">
        <f t="shared" si="13"/>
        <v>6360</v>
      </c>
      <c r="H261">
        <f t="shared" si="11"/>
        <v>5932.2857142857147</v>
      </c>
    </row>
    <row r="262" spans="1:8" ht="15" thickBot="1">
      <c r="A262" s="44">
        <v>44152</v>
      </c>
      <c r="B262" s="45" t="s">
        <v>520</v>
      </c>
      <c r="C262" s="45" t="s">
        <v>521</v>
      </c>
      <c r="D262" s="48">
        <v>377131</v>
      </c>
      <c r="F262" s="1">
        <f t="shared" si="12"/>
        <v>522456</v>
      </c>
      <c r="G262">
        <f t="shared" si="13"/>
        <v>5882</v>
      </c>
      <c r="H262">
        <f t="shared" ref="H262:H325" si="14">AVERAGE(G259:G265)</f>
        <v>6064.8571428571431</v>
      </c>
    </row>
    <row r="263" spans="1:8" ht="15" thickBot="1">
      <c r="A263" s="44">
        <v>44153</v>
      </c>
      <c r="B263" s="45" t="s">
        <v>522</v>
      </c>
      <c r="C263" s="45" t="s">
        <v>523</v>
      </c>
      <c r="D263" s="48">
        <v>382634</v>
      </c>
      <c r="F263" s="1">
        <f t="shared" si="12"/>
        <v>526630</v>
      </c>
      <c r="G263">
        <f t="shared" si="13"/>
        <v>4174</v>
      </c>
      <c r="H263">
        <f t="shared" si="14"/>
        <v>6170.7142857142853</v>
      </c>
    </row>
    <row r="264" spans="1:8" ht="15" thickBot="1">
      <c r="A264" s="44">
        <v>44154</v>
      </c>
      <c r="B264" s="45" t="s">
        <v>524</v>
      </c>
      <c r="C264" s="45" t="s">
        <v>525</v>
      </c>
      <c r="D264" s="48">
        <v>388416</v>
      </c>
      <c r="F264" s="1">
        <f t="shared" si="12"/>
        <v>533068</v>
      </c>
      <c r="G264">
        <f t="shared" si="13"/>
        <v>6438</v>
      </c>
      <c r="H264">
        <f t="shared" si="14"/>
        <v>6214.1428571428569</v>
      </c>
    </row>
    <row r="265" spans="1:8" ht="15" thickBot="1">
      <c r="A265" s="44">
        <v>44155</v>
      </c>
      <c r="B265" s="45" t="s">
        <v>526</v>
      </c>
      <c r="C265" s="45" t="s">
        <v>527</v>
      </c>
      <c r="D265" s="48">
        <v>394252</v>
      </c>
      <c r="F265" s="1">
        <f t="shared" si="12"/>
        <v>539970</v>
      </c>
      <c r="G265">
        <f t="shared" si="13"/>
        <v>6902</v>
      </c>
      <c r="H265">
        <f t="shared" si="14"/>
        <v>6286.4285714285716</v>
      </c>
    </row>
    <row r="266" spans="1:8" ht="15" thickBot="1">
      <c r="A266" s="46">
        <v>44156</v>
      </c>
      <c r="B266" s="47" t="s">
        <v>528</v>
      </c>
      <c r="C266" s="47" t="s">
        <v>529</v>
      </c>
      <c r="D266" s="49">
        <v>400332</v>
      </c>
      <c r="F266" s="1">
        <f t="shared" si="12"/>
        <v>547138</v>
      </c>
      <c r="G266">
        <f t="shared" si="13"/>
        <v>7168</v>
      </c>
      <c r="H266">
        <f t="shared" si="14"/>
        <v>6280.1428571428569</v>
      </c>
    </row>
    <row r="267" spans="1:8" ht="15" thickBot="1">
      <c r="A267" s="46">
        <v>44157</v>
      </c>
      <c r="B267" s="47" t="s">
        <v>530</v>
      </c>
      <c r="C267" s="47" t="s">
        <v>531</v>
      </c>
      <c r="D267" s="49">
        <v>405577</v>
      </c>
      <c r="F267" s="1">
        <f t="shared" si="12"/>
        <v>553713</v>
      </c>
      <c r="G267">
        <f t="shared" si="13"/>
        <v>6575</v>
      </c>
      <c r="H267">
        <f t="shared" si="14"/>
        <v>6353.1428571428569</v>
      </c>
    </row>
    <row r="268" spans="1:8" ht="15" thickBot="1">
      <c r="A268" s="44">
        <v>44158</v>
      </c>
      <c r="B268" s="45" t="s">
        <v>532</v>
      </c>
      <c r="C268" s="45" t="s">
        <v>533</v>
      </c>
      <c r="D268" s="48">
        <v>410641</v>
      </c>
      <c r="F268" s="1">
        <f t="shared" si="12"/>
        <v>560579</v>
      </c>
      <c r="G268">
        <f t="shared" si="13"/>
        <v>6866</v>
      </c>
      <c r="H268">
        <f t="shared" si="14"/>
        <v>6301.2857142857147</v>
      </c>
    </row>
    <row r="269" spans="1:8" ht="15" thickBot="1">
      <c r="A269" s="44">
        <v>44159</v>
      </c>
      <c r="B269" s="45" t="s">
        <v>534</v>
      </c>
      <c r="C269" s="45" t="s">
        <v>535</v>
      </c>
      <c r="D269" s="48">
        <v>416242</v>
      </c>
      <c r="F269" s="1">
        <f t="shared" si="12"/>
        <v>566417</v>
      </c>
      <c r="G269">
        <f t="shared" si="13"/>
        <v>5838</v>
      </c>
      <c r="H269">
        <f t="shared" si="14"/>
        <v>6446.4285714285716</v>
      </c>
    </row>
    <row r="270" spans="1:8" ht="15" thickBot="1">
      <c r="A270" s="44">
        <v>44160</v>
      </c>
      <c r="B270" s="45" t="s">
        <v>536</v>
      </c>
      <c r="C270" s="45" t="s">
        <v>537</v>
      </c>
      <c r="D270" s="48">
        <v>422189</v>
      </c>
      <c r="F270" s="1">
        <f t="shared" si="12"/>
        <v>571102</v>
      </c>
      <c r="G270">
        <f t="shared" si="13"/>
        <v>4685</v>
      </c>
      <c r="H270">
        <f t="shared" si="14"/>
        <v>6468.1428571428569</v>
      </c>
    </row>
    <row r="271" spans="1:8" ht="15" thickBot="1">
      <c r="A271" s="44">
        <v>44161</v>
      </c>
      <c r="B271" s="45" t="s">
        <v>538</v>
      </c>
      <c r="C271" s="45" t="s">
        <v>539</v>
      </c>
      <c r="D271" s="48">
        <v>428418</v>
      </c>
      <c r="F271" s="1">
        <f t="shared" si="12"/>
        <v>577177</v>
      </c>
      <c r="G271">
        <f t="shared" si="13"/>
        <v>6075</v>
      </c>
      <c r="H271">
        <f t="shared" si="14"/>
        <v>6500</v>
      </c>
    </row>
    <row r="272" spans="1:8" ht="15" thickBot="1">
      <c r="A272" s="44">
        <v>44162</v>
      </c>
      <c r="B272" s="45" t="s">
        <v>540</v>
      </c>
      <c r="C272" s="45" t="s">
        <v>541</v>
      </c>
      <c r="D272" s="48">
        <v>434902</v>
      </c>
      <c r="F272" s="1">
        <f t="shared" si="12"/>
        <v>585095</v>
      </c>
      <c r="G272">
        <f t="shared" si="13"/>
        <v>7918</v>
      </c>
      <c r="H272">
        <f t="shared" si="14"/>
        <v>6449.2857142857147</v>
      </c>
    </row>
    <row r="273" spans="1:8" ht="15" thickBot="1">
      <c r="A273" s="46">
        <v>44163</v>
      </c>
      <c r="B273" s="47" t="s">
        <v>542</v>
      </c>
      <c r="C273" s="47" t="s">
        <v>543</v>
      </c>
      <c r="D273" s="49">
        <v>441535</v>
      </c>
      <c r="F273" s="1">
        <f t="shared" si="12"/>
        <v>592415</v>
      </c>
      <c r="G273">
        <f t="shared" si="13"/>
        <v>7320</v>
      </c>
      <c r="H273">
        <f t="shared" si="14"/>
        <v>6547.2857142857147</v>
      </c>
    </row>
    <row r="274" spans="1:8" ht="15" thickBot="1">
      <c r="A274" s="46">
        <v>44164</v>
      </c>
      <c r="B274" s="47" t="s">
        <v>544</v>
      </c>
      <c r="C274" s="47" t="s">
        <v>545</v>
      </c>
      <c r="D274" s="49">
        <v>447111</v>
      </c>
      <c r="F274" s="1">
        <f t="shared" si="12"/>
        <v>599213</v>
      </c>
      <c r="G274">
        <f t="shared" si="13"/>
        <v>6798</v>
      </c>
      <c r="H274">
        <f t="shared" si="14"/>
        <v>6619.5714285714284</v>
      </c>
    </row>
    <row r="275" spans="1:8" ht="15" thickBot="1">
      <c r="A275" s="44">
        <v>44165</v>
      </c>
      <c r="B275" s="45" t="s">
        <v>546</v>
      </c>
      <c r="C275" s="45" t="s">
        <v>547</v>
      </c>
      <c r="D275" s="48">
        <v>452184</v>
      </c>
      <c r="F275" s="1">
        <f t="shared" si="12"/>
        <v>605724</v>
      </c>
      <c r="G275">
        <f t="shared" si="13"/>
        <v>6511</v>
      </c>
      <c r="H275">
        <f t="shared" si="14"/>
        <v>6858.8571428571431</v>
      </c>
    </row>
    <row r="276" spans="1:8" ht="15" thickBot="1">
      <c r="A276" s="44">
        <v>44166</v>
      </c>
      <c r="B276" s="45" t="s">
        <v>548</v>
      </c>
      <c r="C276" s="45" t="s">
        <v>549</v>
      </c>
      <c r="D276" s="48">
        <v>458409</v>
      </c>
      <c r="F276" s="1">
        <f t="shared" si="12"/>
        <v>612248</v>
      </c>
      <c r="G276">
        <f t="shared" si="13"/>
        <v>6524</v>
      </c>
      <c r="H276">
        <f t="shared" si="14"/>
        <v>6708.8571428571431</v>
      </c>
    </row>
    <row r="277" spans="1:8" ht="15" thickBot="1">
      <c r="A277" s="44">
        <v>44167</v>
      </c>
      <c r="B277" s="45" t="s">
        <v>550</v>
      </c>
      <c r="C277" s="45" t="s">
        <v>551</v>
      </c>
      <c r="D277" s="48">
        <v>464984</v>
      </c>
      <c r="F277" s="1">
        <f t="shared" si="12"/>
        <v>617439</v>
      </c>
      <c r="G277">
        <f t="shared" si="13"/>
        <v>5191</v>
      </c>
      <c r="H277">
        <f t="shared" si="14"/>
        <v>6805</v>
      </c>
    </row>
    <row r="278" spans="1:8" ht="15" thickBot="1">
      <c r="A278" s="44">
        <v>44168</v>
      </c>
      <c r="B278" s="45" t="s">
        <v>552</v>
      </c>
      <c r="C278" s="45" t="s">
        <v>553</v>
      </c>
      <c r="D278" s="48">
        <v>471833</v>
      </c>
      <c r="F278" s="1">
        <f t="shared" si="12"/>
        <v>625189</v>
      </c>
      <c r="G278">
        <f t="shared" si="13"/>
        <v>7750</v>
      </c>
      <c r="H278">
        <f t="shared" si="14"/>
        <v>6907</v>
      </c>
    </row>
    <row r="279" spans="1:8" ht="15" thickBot="1">
      <c r="A279" s="44">
        <v>44169</v>
      </c>
      <c r="B279" s="45" t="s">
        <v>554</v>
      </c>
      <c r="C279" s="45" t="s">
        <v>555</v>
      </c>
      <c r="D279" s="48">
        <v>478724</v>
      </c>
      <c r="F279" s="1">
        <f t="shared" si="12"/>
        <v>632057</v>
      </c>
      <c r="G279">
        <f t="shared" si="13"/>
        <v>6868</v>
      </c>
      <c r="H279">
        <f t="shared" si="14"/>
        <v>7016.7142857142853</v>
      </c>
    </row>
    <row r="280" spans="1:8" ht="15" thickBot="1">
      <c r="A280" s="46">
        <v>44170</v>
      </c>
      <c r="B280" s="47" t="s">
        <v>556</v>
      </c>
      <c r="C280" s="47" t="s">
        <v>557</v>
      </c>
      <c r="D280" s="49">
        <v>485308</v>
      </c>
      <c r="F280" s="1">
        <f t="shared" si="12"/>
        <v>640050</v>
      </c>
      <c r="G280">
        <f t="shared" si="13"/>
        <v>7993</v>
      </c>
      <c r="H280">
        <f t="shared" si="14"/>
        <v>6832.1428571428569</v>
      </c>
    </row>
    <row r="281" spans="1:8" ht="15" thickBot="1">
      <c r="A281" s="46">
        <v>44171</v>
      </c>
      <c r="B281" s="47" t="s">
        <v>558</v>
      </c>
      <c r="C281" s="47" t="s">
        <v>559</v>
      </c>
      <c r="D281" s="49">
        <v>490844</v>
      </c>
      <c r="F281" s="1">
        <f t="shared" si="12"/>
        <v>647562</v>
      </c>
      <c r="G281">
        <f t="shared" si="13"/>
        <v>7512</v>
      </c>
      <c r="H281">
        <f t="shared" si="14"/>
        <v>6825.5714285714284</v>
      </c>
    </row>
    <row r="282" spans="1:8" ht="15" thickBot="1">
      <c r="A282" s="44">
        <v>44172</v>
      </c>
      <c r="B282" s="45" t="s">
        <v>560</v>
      </c>
      <c r="C282" s="45" t="s">
        <v>561</v>
      </c>
      <c r="D282" s="48">
        <v>495871</v>
      </c>
      <c r="F282" s="1">
        <f t="shared" si="12"/>
        <v>654841</v>
      </c>
      <c r="G282">
        <f t="shared" si="13"/>
        <v>7279</v>
      </c>
      <c r="H282">
        <f t="shared" si="14"/>
        <v>6679.8571428571431</v>
      </c>
    </row>
    <row r="283" spans="1:8" ht="15" thickBot="1">
      <c r="A283" s="44">
        <v>44173</v>
      </c>
      <c r="B283" s="45" t="s">
        <v>562</v>
      </c>
      <c r="C283" s="45" t="s">
        <v>563</v>
      </c>
      <c r="D283" s="48">
        <v>501403</v>
      </c>
      <c r="F283" s="1">
        <f t="shared" si="12"/>
        <v>660073</v>
      </c>
      <c r="G283">
        <f t="shared" si="13"/>
        <v>5232</v>
      </c>
      <c r="H283">
        <f t="shared" si="14"/>
        <v>6729.4285714285716</v>
      </c>
    </row>
    <row r="284" spans="1:8" ht="15" thickBot="1">
      <c r="A284" s="44">
        <v>44174</v>
      </c>
      <c r="B284" s="45" t="s">
        <v>564</v>
      </c>
      <c r="C284" s="45" t="s">
        <v>565</v>
      </c>
      <c r="D284" s="48">
        <v>507149</v>
      </c>
      <c r="F284" s="1">
        <f t="shared" si="12"/>
        <v>665218</v>
      </c>
      <c r="G284">
        <f t="shared" si="13"/>
        <v>5145</v>
      </c>
      <c r="H284">
        <f t="shared" si="14"/>
        <v>6533.5714285714284</v>
      </c>
    </row>
    <row r="285" spans="1:8" ht="15" thickBot="1">
      <c r="A285" s="44">
        <v>44175</v>
      </c>
      <c r="B285" s="45" t="s">
        <v>566</v>
      </c>
      <c r="C285" s="45" t="s">
        <v>567</v>
      </c>
      <c r="D285" s="48">
        <v>512969</v>
      </c>
      <c r="F285" s="1">
        <f t="shared" si="12"/>
        <v>671948</v>
      </c>
      <c r="G285">
        <f t="shared" si="13"/>
        <v>6730</v>
      </c>
      <c r="H285">
        <f t="shared" si="14"/>
        <v>6378.2857142857147</v>
      </c>
    </row>
    <row r="286" spans="1:8" ht="15" thickBot="1">
      <c r="A286" s="44">
        <v>44176</v>
      </c>
      <c r="B286" s="45" t="s">
        <v>568</v>
      </c>
      <c r="C286" s="45" t="s">
        <v>569</v>
      </c>
      <c r="D286" s="48">
        <v>518889</v>
      </c>
      <c r="F286" s="1">
        <f t="shared" si="12"/>
        <v>679163</v>
      </c>
      <c r="G286">
        <f t="shared" si="13"/>
        <v>7215</v>
      </c>
      <c r="H286">
        <f t="shared" si="14"/>
        <v>6177.5714285714284</v>
      </c>
    </row>
    <row r="287" spans="1:8" ht="15" thickBot="1">
      <c r="A287" s="46">
        <v>44177</v>
      </c>
      <c r="B287" s="47" t="s">
        <v>570</v>
      </c>
      <c r="C287" s="47" t="s">
        <v>571</v>
      </c>
      <c r="D287" s="49">
        <v>524779</v>
      </c>
      <c r="F287" s="1">
        <f t="shared" si="12"/>
        <v>685785</v>
      </c>
      <c r="G287">
        <f t="shared" si="13"/>
        <v>6622</v>
      </c>
      <c r="H287">
        <f t="shared" si="14"/>
        <v>6204.1428571428569</v>
      </c>
    </row>
    <row r="288" spans="1:8" ht="15" thickBot="1">
      <c r="A288" s="46">
        <v>44178</v>
      </c>
      <c r="B288" s="47" t="s">
        <v>572</v>
      </c>
      <c r="C288" s="47" t="s">
        <v>573</v>
      </c>
      <c r="D288" s="49">
        <v>529620</v>
      </c>
      <c r="F288" s="1">
        <f t="shared" si="12"/>
        <v>692210</v>
      </c>
      <c r="G288">
        <f t="shared" si="13"/>
        <v>6425</v>
      </c>
      <c r="H288">
        <f t="shared" si="14"/>
        <v>6187.4285714285716</v>
      </c>
    </row>
    <row r="289" spans="1:8" ht="15" thickBot="1">
      <c r="A289" s="44">
        <v>44179</v>
      </c>
      <c r="B289" s="45" t="s">
        <v>574</v>
      </c>
      <c r="C289" s="45" t="s">
        <v>575</v>
      </c>
      <c r="D289" s="48">
        <v>534552</v>
      </c>
      <c r="F289" s="1">
        <f t="shared" si="12"/>
        <v>698084</v>
      </c>
      <c r="G289">
        <f t="shared" si="13"/>
        <v>5874</v>
      </c>
      <c r="H289">
        <f t="shared" si="14"/>
        <v>6184.7142857142853</v>
      </c>
    </row>
    <row r="290" spans="1:8" ht="15" thickBot="1">
      <c r="A290" s="44">
        <v>44180</v>
      </c>
      <c r="B290" s="45" t="s">
        <v>576</v>
      </c>
      <c r="C290" s="45" t="s">
        <v>577</v>
      </c>
      <c r="D290" s="48">
        <v>539859</v>
      </c>
      <c r="F290" s="1">
        <f t="shared" si="12"/>
        <v>703502</v>
      </c>
      <c r="G290">
        <f t="shared" si="13"/>
        <v>5418</v>
      </c>
      <c r="H290">
        <f t="shared" si="14"/>
        <v>6145</v>
      </c>
    </row>
    <row r="291" spans="1:8" ht="15" thickBot="1">
      <c r="A291" s="44">
        <v>44181</v>
      </c>
      <c r="B291" s="45" t="s">
        <v>578</v>
      </c>
      <c r="C291" s="45" t="s">
        <v>579</v>
      </c>
      <c r="D291" s="48">
        <v>545430</v>
      </c>
      <c r="F291" s="1">
        <f t="shared" si="12"/>
        <v>708530</v>
      </c>
      <c r="G291">
        <f t="shared" si="13"/>
        <v>5028</v>
      </c>
      <c r="H291">
        <f t="shared" si="14"/>
        <v>6121.7142857142853</v>
      </c>
    </row>
    <row r="292" spans="1:8" ht="15" thickBot="1">
      <c r="A292" s="44">
        <v>44182</v>
      </c>
      <c r="B292" s="45" t="s">
        <v>580</v>
      </c>
      <c r="C292" s="45" t="s">
        <v>581</v>
      </c>
      <c r="D292" s="48">
        <v>551207</v>
      </c>
      <c r="F292" s="1">
        <f t="shared" si="12"/>
        <v>715241</v>
      </c>
      <c r="G292">
        <f t="shared" si="13"/>
        <v>6711</v>
      </c>
      <c r="H292">
        <f t="shared" si="14"/>
        <v>6241.4285714285716</v>
      </c>
    </row>
    <row r="293" spans="1:8" ht="15" thickBot="1">
      <c r="A293" s="44">
        <v>44183</v>
      </c>
      <c r="B293" s="45" t="s">
        <v>582</v>
      </c>
      <c r="C293" s="45" t="s">
        <v>583</v>
      </c>
      <c r="D293" s="48">
        <v>557028</v>
      </c>
      <c r="F293" s="1">
        <f t="shared" si="12"/>
        <v>722178</v>
      </c>
      <c r="G293">
        <f t="shared" si="13"/>
        <v>6937</v>
      </c>
      <c r="H293">
        <f t="shared" si="14"/>
        <v>6516.1428571428569</v>
      </c>
    </row>
    <row r="294" spans="1:8" ht="15" thickBot="1">
      <c r="A294" s="46">
        <v>44184</v>
      </c>
      <c r="B294" s="47" t="s">
        <v>584</v>
      </c>
      <c r="C294" s="47" t="s">
        <v>585</v>
      </c>
      <c r="D294" s="49">
        <v>562953</v>
      </c>
      <c r="F294" s="1">
        <f t="shared" si="12"/>
        <v>728637</v>
      </c>
      <c r="G294">
        <f t="shared" si="13"/>
        <v>6459</v>
      </c>
      <c r="H294">
        <f t="shared" si="14"/>
        <v>6776</v>
      </c>
    </row>
    <row r="295" spans="1:8" ht="15" thickBot="1">
      <c r="A295" s="46">
        <v>44185</v>
      </c>
      <c r="B295" s="47" t="s">
        <v>586</v>
      </c>
      <c r="C295" s="47" t="s">
        <v>587</v>
      </c>
      <c r="D295" s="49">
        <v>567743</v>
      </c>
      <c r="F295" s="1">
        <f t="shared" si="12"/>
        <v>735900</v>
      </c>
      <c r="G295">
        <f t="shared" si="13"/>
        <v>7263</v>
      </c>
      <c r="H295">
        <f t="shared" si="14"/>
        <v>6865.1428571428569</v>
      </c>
    </row>
    <row r="296" spans="1:8" ht="15" thickBot="1">
      <c r="A296" s="44">
        <v>44186</v>
      </c>
      <c r="B296" s="45" t="s">
        <v>588</v>
      </c>
      <c r="C296" s="45" t="s">
        <v>589</v>
      </c>
      <c r="D296" s="48">
        <v>572541</v>
      </c>
      <c r="F296" s="1">
        <f t="shared" si="12"/>
        <v>743697</v>
      </c>
      <c r="G296">
        <f t="shared" si="13"/>
        <v>7797</v>
      </c>
      <c r="H296">
        <f t="shared" si="14"/>
        <v>7078.2857142857147</v>
      </c>
    </row>
    <row r="297" spans="1:8" ht="15" thickBot="1">
      <c r="A297" s="44">
        <v>44187</v>
      </c>
      <c r="B297" s="45" t="s">
        <v>590</v>
      </c>
      <c r="C297" s="45" t="s">
        <v>591</v>
      </c>
      <c r="D297" s="48">
        <v>577544</v>
      </c>
      <c r="F297" s="1">
        <f t="shared" si="12"/>
        <v>750934</v>
      </c>
      <c r="G297">
        <f t="shared" si="13"/>
        <v>7237</v>
      </c>
      <c r="H297">
        <f t="shared" si="14"/>
        <v>7132.2857142857147</v>
      </c>
    </row>
    <row r="298" spans="1:8" ht="15" thickBot="1">
      <c r="A298" s="44">
        <v>44188</v>
      </c>
      <c r="B298" s="45" t="s">
        <v>592</v>
      </c>
      <c r="C298" s="45" t="s">
        <v>593</v>
      </c>
      <c r="D298" s="48">
        <v>582772</v>
      </c>
      <c r="F298" s="1">
        <f t="shared" si="12"/>
        <v>756586</v>
      </c>
      <c r="G298">
        <f t="shared" si="13"/>
        <v>5652</v>
      </c>
      <c r="H298">
        <f t="shared" si="14"/>
        <v>7278.1428571428569</v>
      </c>
    </row>
    <row r="299" spans="1:8" ht="15" thickBot="1">
      <c r="A299" s="44">
        <v>44189</v>
      </c>
      <c r="B299" s="45" t="s">
        <v>594</v>
      </c>
      <c r="C299" s="45" t="s">
        <v>595</v>
      </c>
      <c r="D299" s="48">
        <v>588280</v>
      </c>
      <c r="F299" s="1">
        <f t="shared" si="12"/>
        <v>764789</v>
      </c>
      <c r="G299">
        <f t="shared" si="13"/>
        <v>8203</v>
      </c>
      <c r="H299">
        <f t="shared" si="14"/>
        <v>7186.2857142857147</v>
      </c>
    </row>
    <row r="300" spans="1:8" ht="15" thickBot="1">
      <c r="A300" s="44">
        <v>44190</v>
      </c>
      <c r="B300" s="45" t="s">
        <v>596</v>
      </c>
      <c r="C300" s="45" t="s">
        <v>597</v>
      </c>
      <c r="D300" s="48">
        <v>593939</v>
      </c>
      <c r="F300" s="1">
        <f t="shared" si="12"/>
        <v>772104</v>
      </c>
      <c r="G300">
        <f t="shared" si="13"/>
        <v>7315</v>
      </c>
      <c r="H300">
        <f t="shared" si="14"/>
        <v>6965.7142857142853</v>
      </c>
    </row>
    <row r="301" spans="1:8" ht="15" thickBot="1">
      <c r="A301" s="46">
        <v>44191</v>
      </c>
      <c r="B301" s="47" t="s">
        <v>598</v>
      </c>
      <c r="C301" s="47" t="s">
        <v>599</v>
      </c>
      <c r="D301" s="49">
        <v>599541</v>
      </c>
      <c r="F301" s="1">
        <f t="shared" si="12"/>
        <v>779584</v>
      </c>
      <c r="G301">
        <f t="shared" si="13"/>
        <v>7480</v>
      </c>
      <c r="H301">
        <f t="shared" si="14"/>
        <v>6737.7142857142853</v>
      </c>
    </row>
    <row r="302" spans="1:8" ht="15" thickBot="1">
      <c r="A302" s="46">
        <v>44192</v>
      </c>
      <c r="B302" s="47" t="s">
        <v>600</v>
      </c>
      <c r="C302" s="47" t="s">
        <v>601</v>
      </c>
      <c r="D302" s="49">
        <v>604604</v>
      </c>
      <c r="F302" s="1">
        <f t="shared" si="12"/>
        <v>786204</v>
      </c>
      <c r="G302">
        <f t="shared" si="13"/>
        <v>6620</v>
      </c>
      <c r="H302">
        <f t="shared" si="14"/>
        <v>6659.5714285714284</v>
      </c>
    </row>
    <row r="303" spans="1:8" ht="15" thickBot="1">
      <c r="A303" s="44">
        <v>44193</v>
      </c>
      <c r="B303" s="45" t="s">
        <v>602</v>
      </c>
      <c r="C303" s="45" t="s">
        <v>603</v>
      </c>
      <c r="D303" s="48">
        <v>609770</v>
      </c>
      <c r="F303" s="1">
        <f t="shared" si="12"/>
        <v>792457</v>
      </c>
      <c r="G303">
        <f t="shared" si="13"/>
        <v>6253</v>
      </c>
      <c r="H303">
        <f t="shared" si="14"/>
        <v>6425.7142857142853</v>
      </c>
    </row>
    <row r="304" spans="1:8" ht="15" thickBot="1">
      <c r="A304" s="44">
        <v>44194</v>
      </c>
      <c r="B304" s="45" t="s">
        <v>604</v>
      </c>
      <c r="C304" s="45" t="s">
        <v>605</v>
      </c>
      <c r="D304" s="48">
        <v>615396</v>
      </c>
      <c r="F304" s="1">
        <f t="shared" si="12"/>
        <v>798098</v>
      </c>
      <c r="G304">
        <f t="shared" si="13"/>
        <v>5641</v>
      </c>
      <c r="H304">
        <f t="shared" si="14"/>
        <v>6224.5714285714284</v>
      </c>
    </row>
    <row r="305" spans="1:8" ht="15" thickBot="1">
      <c r="A305" s="44">
        <v>44195</v>
      </c>
      <c r="B305" s="45" t="s">
        <v>606</v>
      </c>
      <c r="C305" s="45" t="s">
        <v>607</v>
      </c>
      <c r="D305" s="48">
        <v>621292</v>
      </c>
      <c r="F305" s="1">
        <f t="shared" si="12"/>
        <v>803203</v>
      </c>
      <c r="G305">
        <f t="shared" si="13"/>
        <v>5105</v>
      </c>
      <c r="H305">
        <f t="shared" si="14"/>
        <v>5934.8571428571431</v>
      </c>
    </row>
    <row r="306" spans="1:8" ht="15" thickBot="1">
      <c r="A306" s="44">
        <v>44196</v>
      </c>
      <c r="B306" s="45" t="s">
        <v>608</v>
      </c>
      <c r="C306" s="45" t="s">
        <v>609</v>
      </c>
      <c r="D306" s="48">
        <v>627368</v>
      </c>
      <c r="F306" s="1">
        <f t="shared" si="12"/>
        <v>809769</v>
      </c>
      <c r="G306">
        <f t="shared" si="13"/>
        <v>6566</v>
      </c>
      <c r="H306">
        <f t="shared" si="14"/>
        <v>5539.2857142857147</v>
      </c>
    </row>
    <row r="307" spans="1:8" ht="15" thickBot="1">
      <c r="A307" s="44">
        <v>44197</v>
      </c>
      <c r="B307" s="45" t="s">
        <v>610</v>
      </c>
      <c r="C307" s="45" t="s">
        <v>611</v>
      </c>
      <c r="D307" s="48">
        <v>633702</v>
      </c>
      <c r="F307" s="1">
        <f t="shared" si="12"/>
        <v>815676</v>
      </c>
      <c r="G307">
        <f t="shared" si="13"/>
        <v>5907</v>
      </c>
      <c r="H307">
        <f t="shared" si="14"/>
        <v>5159</v>
      </c>
    </row>
    <row r="308" spans="1:8" ht="15" thickBot="1">
      <c r="A308" s="46">
        <v>44198</v>
      </c>
      <c r="B308" s="47" t="s">
        <v>612</v>
      </c>
      <c r="C308" s="47" t="s">
        <v>613</v>
      </c>
      <c r="D308" s="49">
        <v>639809</v>
      </c>
      <c r="F308" s="1">
        <f t="shared" si="12"/>
        <v>821128</v>
      </c>
      <c r="G308">
        <f t="shared" si="13"/>
        <v>5452</v>
      </c>
      <c r="H308">
        <f t="shared" si="14"/>
        <v>5044.8571428571431</v>
      </c>
    </row>
    <row r="309" spans="1:8" ht="15" thickBot="1">
      <c r="A309" s="46">
        <v>44199</v>
      </c>
      <c r="B309" s="47" t="s">
        <v>614</v>
      </c>
      <c r="C309" s="47" t="s">
        <v>615</v>
      </c>
      <c r="D309" s="49">
        <v>645923</v>
      </c>
      <c r="F309" s="1">
        <f t="shared" si="12"/>
        <v>824979</v>
      </c>
      <c r="G309">
        <f t="shared" si="13"/>
        <v>3851</v>
      </c>
      <c r="H309">
        <f t="shared" si="14"/>
        <v>5050.1428571428569</v>
      </c>
    </row>
    <row r="310" spans="1:8" ht="15" thickBot="1">
      <c r="A310" s="44">
        <v>44200</v>
      </c>
      <c r="B310" s="45" t="s">
        <v>616</v>
      </c>
      <c r="C310" s="45" t="s">
        <v>617</v>
      </c>
      <c r="D310" s="48">
        <v>652324</v>
      </c>
      <c r="F310" s="1">
        <f t="shared" si="12"/>
        <v>828570</v>
      </c>
      <c r="G310">
        <f t="shared" si="13"/>
        <v>3591</v>
      </c>
      <c r="H310">
        <f t="shared" si="14"/>
        <v>4808</v>
      </c>
    </row>
    <row r="311" spans="1:8" ht="15" thickBot="1">
      <c r="A311" s="44">
        <v>44201</v>
      </c>
      <c r="B311" s="45" t="s">
        <v>618</v>
      </c>
      <c r="C311" s="45" t="s">
        <v>619</v>
      </c>
      <c r="D311" s="48">
        <v>659076</v>
      </c>
      <c r="F311" s="1">
        <f t="shared" si="12"/>
        <v>833412</v>
      </c>
      <c r="G311">
        <f t="shared" si="13"/>
        <v>4842</v>
      </c>
      <c r="H311">
        <f t="shared" si="14"/>
        <v>4682.2857142857147</v>
      </c>
    </row>
    <row r="312" spans="1:8" ht="15" thickBot="1">
      <c r="A312" s="44">
        <v>44202</v>
      </c>
      <c r="B312" s="45" t="s">
        <v>620</v>
      </c>
      <c r="C312" s="45" t="s">
        <v>621</v>
      </c>
      <c r="D312" s="48">
        <v>666282</v>
      </c>
      <c r="F312" s="1">
        <f t="shared" si="12"/>
        <v>838554</v>
      </c>
      <c r="G312">
        <f t="shared" si="13"/>
        <v>5142</v>
      </c>
      <c r="H312">
        <f t="shared" si="14"/>
        <v>4603.4285714285716</v>
      </c>
    </row>
    <row r="313" spans="1:8" ht="15" thickBot="1">
      <c r="A313" s="44">
        <v>44203</v>
      </c>
      <c r="B313" s="45" t="s">
        <v>622</v>
      </c>
      <c r="C313" s="45" t="s">
        <v>623</v>
      </c>
      <c r="D313" s="48">
        <v>673692</v>
      </c>
      <c r="F313" s="1">
        <f t="shared" si="12"/>
        <v>843425</v>
      </c>
      <c r="G313">
        <f t="shared" si="13"/>
        <v>4871</v>
      </c>
      <c r="H313">
        <f t="shared" si="14"/>
        <v>4655.5714285714284</v>
      </c>
    </row>
    <row r="314" spans="1:8" ht="15" thickBot="1">
      <c r="A314" s="44">
        <v>44204</v>
      </c>
      <c r="B314" s="45" t="s">
        <v>624</v>
      </c>
      <c r="C314" s="45" t="s">
        <v>625</v>
      </c>
      <c r="D314" s="48">
        <v>680759</v>
      </c>
      <c r="F314" s="1">
        <f t="shared" si="12"/>
        <v>848452</v>
      </c>
      <c r="G314">
        <f t="shared" si="13"/>
        <v>5027</v>
      </c>
      <c r="H314">
        <f t="shared" si="14"/>
        <v>4806.2857142857147</v>
      </c>
    </row>
    <row r="315" spans="1:8" ht="15" thickBot="1">
      <c r="A315" s="46">
        <v>44205</v>
      </c>
      <c r="B315" s="47" t="s">
        <v>626</v>
      </c>
      <c r="C315" s="47" t="s">
        <v>627</v>
      </c>
      <c r="D315" s="49">
        <v>688061</v>
      </c>
      <c r="F315" s="1">
        <f t="shared" si="12"/>
        <v>853352</v>
      </c>
      <c r="G315">
        <f t="shared" si="13"/>
        <v>4900</v>
      </c>
      <c r="H315">
        <f t="shared" si="14"/>
        <v>4829</v>
      </c>
    </row>
    <row r="316" spans="1:8" ht="15" thickBot="1">
      <c r="A316" s="46">
        <v>44206</v>
      </c>
      <c r="B316" s="47" t="s">
        <v>628</v>
      </c>
      <c r="C316" s="47" t="s">
        <v>629</v>
      </c>
      <c r="D316" s="49">
        <v>695106</v>
      </c>
      <c r="F316" s="1">
        <f t="shared" si="12"/>
        <v>857568</v>
      </c>
      <c r="G316">
        <f t="shared" si="13"/>
        <v>4216</v>
      </c>
      <c r="H316">
        <f t="shared" si="14"/>
        <v>4711.5714285714284</v>
      </c>
    </row>
    <row r="317" spans="1:8" ht="15" thickBot="1">
      <c r="A317" s="44">
        <v>44207</v>
      </c>
      <c r="B317" s="45" t="s">
        <v>630</v>
      </c>
      <c r="C317" s="45" t="s">
        <v>631</v>
      </c>
      <c r="D317" s="48">
        <v>701790</v>
      </c>
      <c r="F317" s="1">
        <f t="shared" si="12"/>
        <v>862214</v>
      </c>
      <c r="G317">
        <f t="shared" si="13"/>
        <v>4646</v>
      </c>
      <c r="H317">
        <f t="shared" si="14"/>
        <v>4857.5714285714284</v>
      </c>
    </row>
    <row r="318" spans="1:8" ht="15" thickBot="1">
      <c r="A318" s="44">
        <v>44208</v>
      </c>
      <c r="B318" s="45" t="s">
        <v>632</v>
      </c>
      <c r="C318" s="45" t="s">
        <v>633</v>
      </c>
      <c r="D318" s="48">
        <v>708568</v>
      </c>
      <c r="F318" s="1">
        <f t="shared" si="12"/>
        <v>867215</v>
      </c>
      <c r="G318">
        <f t="shared" si="13"/>
        <v>5001</v>
      </c>
      <c r="H318">
        <f t="shared" si="14"/>
        <v>4930</v>
      </c>
    </row>
    <row r="319" spans="1:8" ht="15" thickBot="1">
      <c r="A319" s="44">
        <v>44209</v>
      </c>
      <c r="B319" s="45" t="s">
        <v>634</v>
      </c>
      <c r="C319" s="45" t="s">
        <v>635</v>
      </c>
      <c r="D319" s="48">
        <v>715438</v>
      </c>
      <c r="F319" s="1">
        <f t="shared" si="12"/>
        <v>871535</v>
      </c>
      <c r="G319">
        <f t="shared" si="13"/>
        <v>4320</v>
      </c>
      <c r="H319">
        <f t="shared" si="14"/>
        <v>4897.7142857142853</v>
      </c>
    </row>
    <row r="320" spans="1:8" ht="15" thickBot="1">
      <c r="A320" s="44">
        <v>44210</v>
      </c>
      <c r="B320" s="45" t="s">
        <v>636</v>
      </c>
      <c r="C320" s="45" t="s">
        <v>637</v>
      </c>
      <c r="D320" s="48">
        <v>722487</v>
      </c>
      <c r="F320" s="1">
        <f t="shared" si="12"/>
        <v>877428</v>
      </c>
      <c r="G320">
        <f t="shared" si="13"/>
        <v>5893</v>
      </c>
      <c r="H320">
        <f t="shared" si="14"/>
        <v>4868.5714285714284</v>
      </c>
    </row>
    <row r="321" spans="1:8" ht="15" thickBot="1">
      <c r="A321" s="44">
        <v>44211</v>
      </c>
      <c r="B321" s="45" t="s">
        <v>638</v>
      </c>
      <c r="C321" s="45" t="s">
        <v>639</v>
      </c>
      <c r="D321" s="48">
        <v>729089</v>
      </c>
      <c r="F321" s="1">
        <f t="shared" si="12"/>
        <v>882962</v>
      </c>
      <c r="G321">
        <f t="shared" si="13"/>
        <v>5534</v>
      </c>
      <c r="H321">
        <f t="shared" si="14"/>
        <v>4730.4285714285716</v>
      </c>
    </row>
    <row r="322" spans="1:8" ht="15" thickBot="1">
      <c r="A322" s="46">
        <v>44212</v>
      </c>
      <c r="B322" s="47" t="s">
        <v>640</v>
      </c>
      <c r="C322" s="47" t="s">
        <v>641</v>
      </c>
      <c r="D322" s="49">
        <v>734728</v>
      </c>
      <c r="F322" s="1">
        <f t="shared" ref="F322:F385" si="15">IF(IFERROR(FIND("(",B322),0)&gt;0, VALUE(LEFT(B322, FIND("(",B322)-2)), VALUE(B322))</f>
        <v>887636</v>
      </c>
      <c r="G322">
        <f t="shared" si="13"/>
        <v>4674</v>
      </c>
      <c r="H322">
        <f t="shared" si="14"/>
        <v>4461</v>
      </c>
    </row>
    <row r="323" spans="1:8" ht="15" thickBot="1">
      <c r="A323" s="46">
        <v>44213</v>
      </c>
      <c r="B323" s="47" t="s">
        <v>642</v>
      </c>
      <c r="C323" s="47" t="s">
        <v>643</v>
      </c>
      <c r="D323" s="49">
        <v>739340</v>
      </c>
      <c r="F323" s="1">
        <f t="shared" si="15"/>
        <v>891648</v>
      </c>
      <c r="G323">
        <f t="shared" si="13"/>
        <v>4012</v>
      </c>
      <c r="H323">
        <f t="shared" si="14"/>
        <v>4194.1428571428569</v>
      </c>
    </row>
    <row r="324" spans="1:8" ht="15" thickBot="1">
      <c r="A324" s="44">
        <v>44214</v>
      </c>
      <c r="B324" s="45" t="s">
        <v>644</v>
      </c>
      <c r="C324" s="45" t="s">
        <v>645</v>
      </c>
      <c r="D324" s="48">
        <v>743349</v>
      </c>
      <c r="F324" s="1">
        <f t="shared" si="15"/>
        <v>895327</v>
      </c>
      <c r="G324">
        <f t="shared" ref="G324:G387" si="16">F324-F323</f>
        <v>3679</v>
      </c>
      <c r="H324">
        <f t="shared" si="14"/>
        <v>3846.2857142857142</v>
      </c>
    </row>
    <row r="325" spans="1:8" ht="15" thickBot="1">
      <c r="A325" s="44">
        <v>44215</v>
      </c>
      <c r="B325" s="45" t="s">
        <v>646</v>
      </c>
      <c r="C325" s="45" t="s">
        <v>647</v>
      </c>
      <c r="D325" s="48">
        <v>747881</v>
      </c>
      <c r="F325" s="1">
        <f t="shared" si="15"/>
        <v>898442</v>
      </c>
      <c r="G325">
        <f t="shared" si="16"/>
        <v>3115</v>
      </c>
      <c r="H325">
        <f t="shared" si="14"/>
        <v>3489.5714285714284</v>
      </c>
    </row>
    <row r="326" spans="1:8" ht="15" thickBot="1">
      <c r="A326" s="44">
        <v>44216</v>
      </c>
      <c r="B326" s="45" t="s">
        <v>648</v>
      </c>
      <c r="C326" s="45" t="s">
        <v>649</v>
      </c>
      <c r="D326" s="48">
        <v>752651</v>
      </c>
      <c r="F326" s="1">
        <f t="shared" si="15"/>
        <v>900894</v>
      </c>
      <c r="G326">
        <f t="shared" si="16"/>
        <v>2452</v>
      </c>
      <c r="H326">
        <f t="shared" ref="H326:H389" si="17">AVERAGE(G323:G329)</f>
        <v>3203</v>
      </c>
    </row>
    <row r="327" spans="1:8" ht="15" thickBot="1">
      <c r="A327" s="44">
        <v>44217</v>
      </c>
      <c r="B327" s="45" t="s">
        <v>650</v>
      </c>
      <c r="C327" s="45" t="s">
        <v>651</v>
      </c>
      <c r="D327" s="48">
        <v>757871</v>
      </c>
      <c r="F327" s="1">
        <f t="shared" si="15"/>
        <v>904352</v>
      </c>
      <c r="G327">
        <f t="shared" si="16"/>
        <v>3458</v>
      </c>
      <c r="H327">
        <f t="shared" si="17"/>
        <v>3068.2857142857142</v>
      </c>
    </row>
    <row r="328" spans="1:8" ht="15" thickBot="1">
      <c r="A328" s="44">
        <v>44218</v>
      </c>
      <c r="B328" s="45" t="s">
        <v>652</v>
      </c>
      <c r="C328" s="45" t="s">
        <v>653</v>
      </c>
      <c r="D328" s="48">
        <v>763500</v>
      </c>
      <c r="F328" s="1">
        <f t="shared" si="15"/>
        <v>907389</v>
      </c>
      <c r="G328">
        <f t="shared" si="16"/>
        <v>3037</v>
      </c>
      <c r="H328">
        <f t="shared" si="17"/>
        <v>2883</v>
      </c>
    </row>
    <row r="329" spans="1:8" ht="15" thickBot="1">
      <c r="A329" s="46">
        <v>44219</v>
      </c>
      <c r="B329" s="47" t="s">
        <v>654</v>
      </c>
      <c r="C329" s="47" t="s">
        <v>655</v>
      </c>
      <c r="D329" s="49">
        <v>769433</v>
      </c>
      <c r="F329" s="1">
        <f t="shared" si="15"/>
        <v>910057</v>
      </c>
      <c r="G329">
        <f t="shared" si="16"/>
        <v>2668</v>
      </c>
      <c r="H329">
        <f t="shared" si="17"/>
        <v>2769</v>
      </c>
    </row>
    <row r="330" spans="1:8" ht="15" thickBot="1">
      <c r="A330" s="46">
        <v>44220</v>
      </c>
      <c r="B330" s="47" t="s">
        <v>656</v>
      </c>
      <c r="C330" s="47" t="s">
        <v>657</v>
      </c>
      <c r="D330" s="49">
        <v>774550</v>
      </c>
      <c r="F330" s="1">
        <f t="shared" si="15"/>
        <v>913126</v>
      </c>
      <c r="G330">
        <f t="shared" si="16"/>
        <v>3069</v>
      </c>
      <c r="H330">
        <f t="shared" si="17"/>
        <v>2681.1428571428573</v>
      </c>
    </row>
    <row r="331" spans="1:8" ht="15" thickBot="1">
      <c r="A331" s="44">
        <v>44221</v>
      </c>
      <c r="B331" s="45" t="s">
        <v>658</v>
      </c>
      <c r="C331" s="45" t="s">
        <v>659</v>
      </c>
      <c r="D331" s="48">
        <v>779824</v>
      </c>
      <c r="F331" s="1">
        <f t="shared" si="15"/>
        <v>915508</v>
      </c>
      <c r="G331">
        <f t="shared" si="16"/>
        <v>2382</v>
      </c>
      <c r="H331">
        <f t="shared" si="17"/>
        <v>2601</v>
      </c>
    </row>
    <row r="332" spans="1:8" ht="15" thickBot="1">
      <c r="A332" s="44">
        <v>44222</v>
      </c>
      <c r="B332" s="45" t="s">
        <v>660</v>
      </c>
      <c r="C332" s="45" t="s">
        <v>661</v>
      </c>
      <c r="D332" s="48">
        <v>785396</v>
      </c>
      <c r="F332" s="1">
        <f t="shared" si="15"/>
        <v>917825</v>
      </c>
      <c r="G332">
        <f t="shared" si="16"/>
        <v>2317</v>
      </c>
      <c r="H332">
        <f t="shared" si="17"/>
        <v>2567</v>
      </c>
    </row>
    <row r="333" spans="1:8" ht="15" thickBot="1">
      <c r="A333" s="44">
        <v>44223</v>
      </c>
      <c r="B333" s="45" t="s">
        <v>662</v>
      </c>
      <c r="C333" s="45" t="s">
        <v>663</v>
      </c>
      <c r="D333" s="48">
        <v>791320</v>
      </c>
      <c r="F333" s="1">
        <f t="shared" si="15"/>
        <v>919662</v>
      </c>
      <c r="G333">
        <f t="shared" si="16"/>
        <v>1837</v>
      </c>
      <c r="H333">
        <f t="shared" si="17"/>
        <v>2533</v>
      </c>
    </row>
    <row r="334" spans="1:8" ht="15" thickBot="1">
      <c r="A334" s="44">
        <v>44224</v>
      </c>
      <c r="B334" s="45" t="s">
        <v>664</v>
      </c>
      <c r="C334" s="45" t="s">
        <v>665</v>
      </c>
      <c r="D334" s="48">
        <v>797462</v>
      </c>
      <c r="F334" s="1">
        <f t="shared" si="15"/>
        <v>922559</v>
      </c>
      <c r="G334">
        <f t="shared" si="16"/>
        <v>2897</v>
      </c>
      <c r="H334">
        <f t="shared" si="17"/>
        <v>2420.8571428571427</v>
      </c>
    </row>
    <row r="335" spans="1:8" ht="15" thickBot="1">
      <c r="A335" s="44">
        <v>44225</v>
      </c>
      <c r="B335" s="45" t="s">
        <v>666</v>
      </c>
      <c r="C335" s="45" t="s">
        <v>667</v>
      </c>
      <c r="D335" s="48">
        <v>803642</v>
      </c>
      <c r="F335" s="1">
        <f t="shared" si="15"/>
        <v>925358</v>
      </c>
      <c r="G335">
        <f t="shared" si="16"/>
        <v>2799</v>
      </c>
      <c r="H335">
        <f t="shared" si="17"/>
        <v>2371.5714285714284</v>
      </c>
    </row>
    <row r="336" spans="1:8" ht="15" thickBot="1">
      <c r="A336" s="46">
        <v>44226</v>
      </c>
      <c r="B336" s="47" t="s">
        <v>668</v>
      </c>
      <c r="C336" s="47" t="s">
        <v>669</v>
      </c>
      <c r="D336" s="49">
        <v>809226</v>
      </c>
      <c r="F336" s="1">
        <f t="shared" si="15"/>
        <v>927788</v>
      </c>
      <c r="G336">
        <f t="shared" si="16"/>
        <v>2430</v>
      </c>
      <c r="H336">
        <f t="shared" si="17"/>
        <v>2283.5714285714284</v>
      </c>
    </row>
    <row r="337" spans="1:8" ht="15" thickBot="1">
      <c r="A337" s="46">
        <v>44227</v>
      </c>
      <c r="B337" s="47" t="s">
        <v>670</v>
      </c>
      <c r="C337" s="47" t="s">
        <v>671</v>
      </c>
      <c r="D337" s="49">
        <v>814728</v>
      </c>
      <c r="F337" s="1">
        <f t="shared" si="15"/>
        <v>930072</v>
      </c>
      <c r="G337">
        <f t="shared" si="16"/>
        <v>2284</v>
      </c>
      <c r="H337">
        <f t="shared" si="17"/>
        <v>2241.8571428571427</v>
      </c>
    </row>
    <row r="338" spans="1:8" ht="15" thickBot="1">
      <c r="A338" s="44">
        <v>44228</v>
      </c>
      <c r="B338" s="45" t="s">
        <v>672</v>
      </c>
      <c r="C338" s="45" t="s">
        <v>673</v>
      </c>
      <c r="D338" s="48">
        <v>819611</v>
      </c>
      <c r="F338" s="1">
        <f t="shared" si="15"/>
        <v>932109</v>
      </c>
      <c r="G338">
        <f t="shared" si="16"/>
        <v>2037</v>
      </c>
      <c r="H338">
        <f t="shared" si="17"/>
        <v>2127.2857142857142</v>
      </c>
    </row>
    <row r="339" spans="1:8" ht="15" thickBot="1">
      <c r="A339" s="44">
        <v>44229</v>
      </c>
      <c r="B339" s="45" t="s">
        <v>674</v>
      </c>
      <c r="C339" s="45" t="s">
        <v>675</v>
      </c>
      <c r="D339" s="48">
        <v>824623</v>
      </c>
      <c r="F339" s="1">
        <f t="shared" si="15"/>
        <v>933810</v>
      </c>
      <c r="G339">
        <f t="shared" si="16"/>
        <v>1701</v>
      </c>
      <c r="H339">
        <f t="shared" si="17"/>
        <v>2017.7142857142858</v>
      </c>
    </row>
    <row r="340" spans="1:8" ht="15" thickBot="1">
      <c r="A340" s="44">
        <v>44230</v>
      </c>
      <c r="B340" s="45" t="s">
        <v>676</v>
      </c>
      <c r="C340" s="45" t="s">
        <v>677</v>
      </c>
      <c r="D340" s="48">
        <v>829844</v>
      </c>
      <c r="F340" s="1">
        <f t="shared" si="15"/>
        <v>935355</v>
      </c>
      <c r="G340">
        <f t="shared" si="16"/>
        <v>1545</v>
      </c>
      <c r="H340">
        <f t="shared" si="17"/>
        <v>1986.8571428571429</v>
      </c>
    </row>
    <row r="341" spans="1:8" ht="15" thickBot="1">
      <c r="A341" s="44">
        <v>44231</v>
      </c>
      <c r="B341" s="45" t="s">
        <v>678</v>
      </c>
      <c r="C341" s="45" t="s">
        <v>679</v>
      </c>
      <c r="D341" s="48">
        <v>835168</v>
      </c>
      <c r="F341" s="1">
        <f t="shared" si="15"/>
        <v>937450</v>
      </c>
      <c r="G341">
        <f t="shared" si="16"/>
        <v>2095</v>
      </c>
      <c r="H341">
        <f t="shared" si="17"/>
        <v>1950.2857142857142</v>
      </c>
    </row>
    <row r="342" spans="1:8" ht="15" thickBot="1">
      <c r="A342" s="44">
        <v>44232</v>
      </c>
      <c r="B342" s="45" t="s">
        <v>680</v>
      </c>
      <c r="C342" s="45" t="s">
        <v>681</v>
      </c>
      <c r="D342" s="48">
        <v>839832</v>
      </c>
      <c r="F342" s="1">
        <f t="shared" si="15"/>
        <v>939482</v>
      </c>
      <c r="G342">
        <f t="shared" si="16"/>
        <v>2032</v>
      </c>
      <c r="H342">
        <f t="shared" si="17"/>
        <v>1906.1428571428571</v>
      </c>
    </row>
    <row r="343" spans="1:8" ht="15" thickBot="1">
      <c r="A343" s="46">
        <v>44233</v>
      </c>
      <c r="B343" s="47" t="s">
        <v>682</v>
      </c>
      <c r="C343" s="47" t="s">
        <v>683</v>
      </c>
      <c r="D343" s="49">
        <v>844165</v>
      </c>
      <c r="F343" s="1">
        <f t="shared" si="15"/>
        <v>941696</v>
      </c>
      <c r="G343">
        <f t="shared" si="16"/>
        <v>2214</v>
      </c>
      <c r="H343">
        <f t="shared" si="17"/>
        <v>1889.4285714285713</v>
      </c>
    </row>
    <row r="344" spans="1:8" ht="15" thickBot="1">
      <c r="A344" s="46">
        <v>44234</v>
      </c>
      <c r="B344" s="47" t="s">
        <v>684</v>
      </c>
      <c r="C344" s="47" t="s">
        <v>685</v>
      </c>
      <c r="D344" s="49">
        <v>847822</v>
      </c>
      <c r="F344" s="1">
        <f t="shared" si="15"/>
        <v>943724</v>
      </c>
      <c r="G344">
        <f t="shared" si="16"/>
        <v>2028</v>
      </c>
      <c r="H344">
        <f t="shared" si="17"/>
        <v>1874.5714285714287</v>
      </c>
    </row>
    <row r="345" spans="1:8" ht="15" thickBot="1">
      <c r="A345" s="44">
        <v>44235</v>
      </c>
      <c r="B345" s="45" t="s">
        <v>686</v>
      </c>
      <c r="C345" s="45" t="s">
        <v>687</v>
      </c>
      <c r="D345" s="48">
        <v>851171</v>
      </c>
      <c r="F345" s="1">
        <f t="shared" si="15"/>
        <v>945452</v>
      </c>
      <c r="G345">
        <f t="shared" si="16"/>
        <v>1728</v>
      </c>
      <c r="H345">
        <f t="shared" si="17"/>
        <v>1866.7142857142858</v>
      </c>
    </row>
    <row r="346" spans="1:8" ht="15" thickBot="1">
      <c r="A346" s="44">
        <v>44236</v>
      </c>
      <c r="B346" s="45" t="s">
        <v>688</v>
      </c>
      <c r="C346" s="45" t="s">
        <v>689</v>
      </c>
      <c r="D346" s="48">
        <v>854725</v>
      </c>
      <c r="F346" s="1">
        <f t="shared" si="15"/>
        <v>947036</v>
      </c>
      <c r="G346">
        <f t="shared" si="16"/>
        <v>1584</v>
      </c>
      <c r="H346">
        <f t="shared" si="17"/>
        <v>1882</v>
      </c>
    </row>
    <row r="347" spans="1:8" ht="15" thickBot="1">
      <c r="A347" s="44">
        <v>44237</v>
      </c>
      <c r="B347" s="45" t="s">
        <v>690</v>
      </c>
      <c r="C347" s="45" t="s">
        <v>691</v>
      </c>
      <c r="D347" s="48">
        <v>858358</v>
      </c>
      <c r="F347" s="1">
        <f t="shared" si="15"/>
        <v>948477</v>
      </c>
      <c r="G347">
        <f t="shared" si="16"/>
        <v>1441</v>
      </c>
      <c r="H347">
        <f t="shared" si="17"/>
        <v>1846.1428571428571</v>
      </c>
    </row>
    <row r="348" spans="1:8" ht="15" thickBot="1">
      <c r="A348" s="44">
        <v>44238</v>
      </c>
      <c r="B348" s="45" t="s">
        <v>692</v>
      </c>
      <c r="C348" s="45" t="s">
        <v>693</v>
      </c>
      <c r="D348" s="48">
        <v>861916</v>
      </c>
      <c r="F348" s="1">
        <f t="shared" si="15"/>
        <v>950517</v>
      </c>
      <c r="G348">
        <f t="shared" si="16"/>
        <v>2040</v>
      </c>
      <c r="H348">
        <f t="shared" si="17"/>
        <v>1779.1428571428571</v>
      </c>
    </row>
    <row r="349" spans="1:8" ht="15" thickBot="1">
      <c r="A349" s="44">
        <v>44239</v>
      </c>
      <c r="B349" s="45" t="s">
        <v>694</v>
      </c>
      <c r="C349" s="45" t="s">
        <v>695</v>
      </c>
      <c r="D349" s="48">
        <v>865100</v>
      </c>
      <c r="F349" s="1">
        <f t="shared" si="15"/>
        <v>952656</v>
      </c>
      <c r="G349">
        <f t="shared" si="16"/>
        <v>2139</v>
      </c>
      <c r="H349">
        <f t="shared" si="17"/>
        <v>1792</v>
      </c>
    </row>
    <row r="350" spans="1:8" ht="15" thickBot="1">
      <c r="A350" s="46">
        <v>44240</v>
      </c>
      <c r="B350" s="47" t="s">
        <v>696</v>
      </c>
      <c r="C350" s="47" t="s">
        <v>697</v>
      </c>
      <c r="D350" s="49">
        <v>867780</v>
      </c>
      <c r="F350" s="1">
        <f t="shared" si="15"/>
        <v>954619</v>
      </c>
      <c r="G350">
        <f t="shared" si="16"/>
        <v>1963</v>
      </c>
      <c r="H350">
        <f t="shared" si="17"/>
        <v>1767</v>
      </c>
    </row>
    <row r="351" spans="1:8" ht="15" thickBot="1">
      <c r="A351" s="46">
        <v>44241</v>
      </c>
      <c r="B351" s="47" t="s">
        <v>698</v>
      </c>
      <c r="C351" s="47" t="s">
        <v>699</v>
      </c>
      <c r="D351" s="49">
        <v>869869</v>
      </c>
      <c r="F351" s="1">
        <f t="shared" si="15"/>
        <v>956178</v>
      </c>
      <c r="G351">
        <f t="shared" si="16"/>
        <v>1559</v>
      </c>
      <c r="H351">
        <f t="shared" si="17"/>
        <v>1744.2857142857142</v>
      </c>
    </row>
    <row r="352" spans="1:8" ht="15" thickBot="1">
      <c r="A352" s="44">
        <v>44242</v>
      </c>
      <c r="B352" s="45" t="s">
        <v>700</v>
      </c>
      <c r="C352" s="45" t="s">
        <v>701</v>
      </c>
      <c r="D352" s="48">
        <v>871836</v>
      </c>
      <c r="F352" s="1">
        <f t="shared" si="15"/>
        <v>957996</v>
      </c>
      <c r="G352">
        <f t="shared" si="16"/>
        <v>1818</v>
      </c>
      <c r="H352">
        <f t="shared" si="17"/>
        <v>1731.4285714285713</v>
      </c>
    </row>
    <row r="353" spans="1:8" ht="15" thickBot="1">
      <c r="A353" s="44">
        <v>44243</v>
      </c>
      <c r="B353" s="45" t="s">
        <v>702</v>
      </c>
      <c r="C353" s="45" t="s">
        <v>703</v>
      </c>
      <c r="D353" s="48">
        <v>873898</v>
      </c>
      <c r="F353" s="1">
        <f t="shared" si="15"/>
        <v>959405</v>
      </c>
      <c r="G353">
        <f t="shared" si="16"/>
        <v>1409</v>
      </c>
      <c r="H353">
        <f t="shared" si="17"/>
        <v>1707.5714285714287</v>
      </c>
    </row>
    <row r="354" spans="1:8" ht="15" thickBot="1">
      <c r="A354" s="44">
        <v>44244</v>
      </c>
      <c r="B354" s="45" t="s">
        <v>704</v>
      </c>
      <c r="C354" s="45" t="s">
        <v>705</v>
      </c>
      <c r="D354" s="48">
        <v>876141</v>
      </c>
      <c r="F354" s="1">
        <f t="shared" si="15"/>
        <v>960687</v>
      </c>
      <c r="G354">
        <f t="shared" si="16"/>
        <v>1282</v>
      </c>
      <c r="H354">
        <f t="shared" si="17"/>
        <v>1659</v>
      </c>
    </row>
    <row r="355" spans="1:8" ht="15" thickBot="1">
      <c r="A355" s="44">
        <v>44245</v>
      </c>
      <c r="B355" s="45" t="s">
        <v>706</v>
      </c>
      <c r="C355" s="45" t="s">
        <v>707</v>
      </c>
      <c r="D355" s="48">
        <v>878655</v>
      </c>
      <c r="F355" s="1">
        <f t="shared" si="15"/>
        <v>962637</v>
      </c>
      <c r="G355">
        <f t="shared" si="16"/>
        <v>1950</v>
      </c>
      <c r="H355">
        <f t="shared" si="17"/>
        <v>1665.1428571428571</v>
      </c>
    </row>
    <row r="356" spans="1:8" ht="15" thickBot="1">
      <c r="A356" s="44">
        <v>44246</v>
      </c>
      <c r="B356" s="45" t="s">
        <v>708</v>
      </c>
      <c r="C356" s="45" t="s">
        <v>709</v>
      </c>
      <c r="D356" s="48">
        <v>880767</v>
      </c>
      <c r="F356" s="1">
        <f t="shared" si="15"/>
        <v>964609</v>
      </c>
      <c r="G356">
        <f t="shared" si="16"/>
        <v>1972</v>
      </c>
      <c r="H356">
        <f t="shared" si="17"/>
        <v>1651.5714285714287</v>
      </c>
    </row>
    <row r="357" spans="1:8" ht="15" thickBot="1">
      <c r="A357" s="46">
        <v>44247</v>
      </c>
      <c r="B357" s="47" t="s">
        <v>710</v>
      </c>
      <c r="C357" s="47" t="s">
        <v>711</v>
      </c>
      <c r="D357" s="49">
        <v>882808</v>
      </c>
      <c r="F357" s="1">
        <f t="shared" si="15"/>
        <v>966232</v>
      </c>
      <c r="G357">
        <f t="shared" si="16"/>
        <v>1623</v>
      </c>
      <c r="H357">
        <f t="shared" si="17"/>
        <v>1621.4285714285713</v>
      </c>
    </row>
    <row r="358" spans="1:8" ht="15" thickBot="1">
      <c r="A358" s="46">
        <v>44248</v>
      </c>
      <c r="B358" s="47" t="s">
        <v>712</v>
      </c>
      <c r="C358" s="47" t="s">
        <v>713</v>
      </c>
      <c r="D358" s="49">
        <v>884615</v>
      </c>
      <c r="F358" s="1">
        <f t="shared" si="15"/>
        <v>967834</v>
      </c>
      <c r="G358">
        <f t="shared" si="16"/>
        <v>1602</v>
      </c>
      <c r="H358">
        <f t="shared" si="17"/>
        <v>1640.7142857142858</v>
      </c>
    </row>
    <row r="359" spans="1:8" ht="15" thickBot="1">
      <c r="A359" s="44">
        <v>44249</v>
      </c>
      <c r="B359" s="45" t="s">
        <v>714</v>
      </c>
      <c r="C359" s="45" t="s">
        <v>715</v>
      </c>
      <c r="D359" s="48">
        <v>886273</v>
      </c>
      <c r="F359" s="1">
        <f t="shared" si="15"/>
        <v>969557</v>
      </c>
      <c r="G359">
        <f t="shared" si="16"/>
        <v>1723</v>
      </c>
      <c r="H359">
        <f t="shared" si="17"/>
        <v>1563</v>
      </c>
    </row>
    <row r="360" spans="1:8" ht="15" thickBot="1">
      <c r="A360" s="44">
        <v>44250</v>
      </c>
      <c r="B360" s="45" t="s">
        <v>716</v>
      </c>
      <c r="C360" s="45" t="s">
        <v>717</v>
      </c>
      <c r="D360" s="48">
        <v>887637</v>
      </c>
      <c r="F360" s="1">
        <f t="shared" si="15"/>
        <v>970755</v>
      </c>
      <c r="G360">
        <f t="shared" si="16"/>
        <v>1198</v>
      </c>
      <c r="H360">
        <f t="shared" si="17"/>
        <v>1472.1428571428571</v>
      </c>
    </row>
    <row r="361" spans="1:8" ht="15" thickBot="1">
      <c r="A361" s="44">
        <v>44251</v>
      </c>
      <c r="B361" s="45" t="s">
        <v>718</v>
      </c>
      <c r="C361" s="45" t="s">
        <v>719</v>
      </c>
      <c r="D361" s="48">
        <v>889356</v>
      </c>
      <c r="F361" s="1">
        <f t="shared" si="15"/>
        <v>972172</v>
      </c>
      <c r="G361">
        <f t="shared" si="16"/>
        <v>1417</v>
      </c>
      <c r="H361">
        <f t="shared" si="17"/>
        <v>1501</v>
      </c>
    </row>
    <row r="362" spans="1:8" ht="15" thickBot="1">
      <c r="A362" s="44">
        <v>44252</v>
      </c>
      <c r="B362" s="45" t="s">
        <v>720</v>
      </c>
      <c r="C362" s="45" t="s">
        <v>721</v>
      </c>
      <c r="D362" s="48">
        <v>891448</v>
      </c>
      <c r="F362" s="1">
        <f t="shared" si="15"/>
        <v>973578</v>
      </c>
      <c r="G362">
        <f t="shared" si="16"/>
        <v>1406</v>
      </c>
      <c r="H362">
        <f t="shared" si="17"/>
        <v>1520.2857142857142</v>
      </c>
    </row>
    <row r="363" spans="1:8" ht="15" thickBot="1">
      <c r="A363" s="44">
        <v>44253</v>
      </c>
      <c r="B363" s="45" t="s">
        <v>722</v>
      </c>
      <c r="C363" s="45" t="s">
        <v>723</v>
      </c>
      <c r="D363" s="48">
        <v>893871</v>
      </c>
      <c r="F363" s="1">
        <f t="shared" si="15"/>
        <v>974914</v>
      </c>
      <c r="G363">
        <f t="shared" si="16"/>
        <v>1336</v>
      </c>
      <c r="H363">
        <f t="shared" si="17"/>
        <v>1573.7142857142858</v>
      </c>
    </row>
    <row r="364" spans="1:8" ht="15" thickBot="1">
      <c r="A364" s="46">
        <v>44254</v>
      </c>
      <c r="B364" s="47" t="s">
        <v>724</v>
      </c>
      <c r="C364" s="47" t="s">
        <v>725</v>
      </c>
      <c r="D364" s="49">
        <v>895879</v>
      </c>
      <c r="F364" s="1">
        <f t="shared" si="15"/>
        <v>976739</v>
      </c>
      <c r="G364">
        <f t="shared" si="16"/>
        <v>1825</v>
      </c>
      <c r="H364">
        <f t="shared" si="17"/>
        <v>1585</v>
      </c>
    </row>
    <row r="365" spans="1:8" ht="15" thickBot="1">
      <c r="A365" s="46">
        <v>44255</v>
      </c>
      <c r="B365" s="47" t="s">
        <v>726</v>
      </c>
      <c r="C365" s="47" t="s">
        <v>727</v>
      </c>
      <c r="D365" s="49">
        <v>897698</v>
      </c>
      <c r="F365" s="1">
        <f t="shared" si="15"/>
        <v>978476</v>
      </c>
      <c r="G365">
        <f t="shared" si="16"/>
        <v>1737</v>
      </c>
      <c r="H365">
        <f t="shared" si="17"/>
        <v>1566</v>
      </c>
    </row>
    <row r="366" spans="1:8" ht="15" thickBot="1">
      <c r="A366" s="44">
        <v>44256</v>
      </c>
      <c r="B366" s="45" t="s">
        <v>728</v>
      </c>
      <c r="C366" s="45" t="s">
        <v>729</v>
      </c>
      <c r="D366" s="48">
        <v>899239</v>
      </c>
      <c r="F366" s="1">
        <f t="shared" si="15"/>
        <v>980573</v>
      </c>
      <c r="G366">
        <f t="shared" si="16"/>
        <v>2097</v>
      </c>
      <c r="H366">
        <f t="shared" si="17"/>
        <v>1672.2857142857142</v>
      </c>
    </row>
    <row r="367" spans="1:8" ht="15" thickBot="1">
      <c r="A367" s="44">
        <v>44257</v>
      </c>
      <c r="B367" s="45" t="s">
        <v>730</v>
      </c>
      <c r="C367" s="45" t="s">
        <v>731</v>
      </c>
      <c r="D367" s="48">
        <v>901035</v>
      </c>
      <c r="F367" s="1">
        <f t="shared" si="15"/>
        <v>981850</v>
      </c>
      <c r="G367">
        <f t="shared" si="16"/>
        <v>1277</v>
      </c>
      <c r="H367">
        <f t="shared" si="17"/>
        <v>1732.4285714285713</v>
      </c>
    </row>
    <row r="368" spans="1:8" ht="15" thickBot="1">
      <c r="A368" s="44">
        <v>44258</v>
      </c>
      <c r="B368" s="45" t="s">
        <v>732</v>
      </c>
      <c r="C368" s="45" t="s">
        <v>733</v>
      </c>
      <c r="D368" s="48">
        <v>903100</v>
      </c>
      <c r="F368" s="1">
        <f t="shared" si="15"/>
        <v>983134</v>
      </c>
      <c r="G368">
        <f t="shared" si="16"/>
        <v>1284</v>
      </c>
      <c r="H368">
        <f t="shared" si="17"/>
        <v>1731.7142857142858</v>
      </c>
    </row>
    <row r="369" spans="1:8" ht="15" thickBot="1">
      <c r="A369" s="44">
        <v>44259</v>
      </c>
      <c r="B369" s="45" t="s">
        <v>734</v>
      </c>
      <c r="C369" s="45" t="s">
        <v>735</v>
      </c>
      <c r="D369" s="48">
        <v>905521</v>
      </c>
      <c r="F369" s="1">
        <f t="shared" si="15"/>
        <v>985284</v>
      </c>
      <c r="G369">
        <f t="shared" si="16"/>
        <v>2150</v>
      </c>
      <c r="H369">
        <f t="shared" si="17"/>
        <v>1702.7142857142858</v>
      </c>
    </row>
    <row r="370" spans="1:8" ht="15" thickBot="1">
      <c r="A370" s="44">
        <v>44260</v>
      </c>
      <c r="B370" s="45" t="s">
        <v>736</v>
      </c>
      <c r="C370" s="45" t="s">
        <v>737</v>
      </c>
      <c r="D370" s="48">
        <v>907770</v>
      </c>
      <c r="F370" s="1">
        <f t="shared" si="15"/>
        <v>987041</v>
      </c>
      <c r="G370">
        <f t="shared" si="16"/>
        <v>1757</v>
      </c>
      <c r="H370">
        <f t="shared" si="17"/>
        <v>1606.1428571428571</v>
      </c>
    </row>
    <row r="371" spans="1:8" ht="15" thickBot="1">
      <c r="A371" s="46">
        <v>44261</v>
      </c>
      <c r="B371" s="47" t="s">
        <v>738</v>
      </c>
      <c r="C371" s="47" t="s">
        <v>739</v>
      </c>
      <c r="D371" s="49">
        <v>909692</v>
      </c>
      <c r="F371" s="1">
        <f t="shared" si="15"/>
        <v>988861</v>
      </c>
      <c r="G371">
        <f t="shared" si="16"/>
        <v>1820</v>
      </c>
      <c r="H371">
        <f t="shared" si="17"/>
        <v>1576</v>
      </c>
    </row>
    <row r="372" spans="1:8" ht="15" thickBot="1">
      <c r="A372" s="46">
        <v>44262</v>
      </c>
      <c r="B372" s="47" t="s">
        <v>740</v>
      </c>
      <c r="C372" s="47" t="s">
        <v>741</v>
      </c>
      <c r="D372" s="49">
        <v>911109</v>
      </c>
      <c r="F372" s="1">
        <f t="shared" si="15"/>
        <v>990395</v>
      </c>
      <c r="G372">
        <f t="shared" si="16"/>
        <v>1534</v>
      </c>
      <c r="H372">
        <f t="shared" si="17"/>
        <v>1552</v>
      </c>
    </row>
    <row r="373" spans="1:8" ht="15" thickBot="1">
      <c r="A373" s="44">
        <v>44263</v>
      </c>
      <c r="B373" s="45" t="s">
        <v>742</v>
      </c>
      <c r="C373" s="45" t="s">
        <v>743</v>
      </c>
      <c r="D373" s="48">
        <v>912146</v>
      </c>
      <c r="F373" s="1">
        <f t="shared" si="15"/>
        <v>991816</v>
      </c>
      <c r="G373">
        <f t="shared" si="16"/>
        <v>1421</v>
      </c>
      <c r="H373">
        <f t="shared" si="17"/>
        <v>1427.8571428571429</v>
      </c>
    </row>
    <row r="374" spans="1:8" ht="15" thickBot="1">
      <c r="A374" s="44">
        <v>44264</v>
      </c>
      <c r="B374" s="45" t="s">
        <v>744</v>
      </c>
      <c r="C374" s="45" t="s">
        <v>745</v>
      </c>
      <c r="D374" s="48">
        <v>913173</v>
      </c>
      <c r="F374" s="1">
        <f t="shared" si="15"/>
        <v>992882</v>
      </c>
      <c r="G374">
        <f t="shared" si="16"/>
        <v>1066</v>
      </c>
      <c r="H374">
        <f t="shared" si="17"/>
        <v>1406.8571428571429</v>
      </c>
    </row>
    <row r="375" spans="1:8" ht="15" thickBot="1">
      <c r="A375" s="44">
        <v>44265</v>
      </c>
      <c r="B375" s="45" t="s">
        <v>746</v>
      </c>
      <c r="C375" s="45" t="s">
        <v>747</v>
      </c>
      <c r="D375" s="48">
        <v>914626</v>
      </c>
      <c r="F375" s="1">
        <f t="shared" si="15"/>
        <v>993998</v>
      </c>
      <c r="G375">
        <f t="shared" si="16"/>
        <v>1116</v>
      </c>
      <c r="H375">
        <f t="shared" si="17"/>
        <v>1375.4285714285713</v>
      </c>
    </row>
    <row r="376" spans="1:8" ht="15" thickBot="1">
      <c r="A376" s="44">
        <v>44266</v>
      </c>
      <c r="B376" s="45" t="s">
        <v>748</v>
      </c>
      <c r="C376" s="45" t="s">
        <v>749</v>
      </c>
      <c r="D376" s="48">
        <v>916204</v>
      </c>
      <c r="F376" s="1">
        <f t="shared" si="15"/>
        <v>995279</v>
      </c>
      <c r="G376">
        <f t="shared" si="16"/>
        <v>1281</v>
      </c>
      <c r="H376">
        <f t="shared" si="17"/>
        <v>1428.4285714285713</v>
      </c>
    </row>
    <row r="377" spans="1:8" ht="15" thickBot="1">
      <c r="A377" s="44">
        <v>44267</v>
      </c>
      <c r="B377" s="45" t="s">
        <v>750</v>
      </c>
      <c r="C377" s="45" t="s">
        <v>751</v>
      </c>
      <c r="D377" s="48">
        <v>917809</v>
      </c>
      <c r="F377" s="1">
        <f t="shared" si="15"/>
        <v>996889</v>
      </c>
      <c r="G377">
        <f t="shared" si="16"/>
        <v>1610</v>
      </c>
      <c r="H377">
        <f t="shared" si="17"/>
        <v>1418.7142857142858</v>
      </c>
    </row>
    <row r="378" spans="1:8" ht="15" thickBot="1">
      <c r="A378" s="46">
        <v>44268</v>
      </c>
      <c r="B378" s="47" t="s">
        <v>752</v>
      </c>
      <c r="C378" s="47" t="s">
        <v>753</v>
      </c>
      <c r="D378" s="49">
        <v>919278</v>
      </c>
      <c r="F378" s="1">
        <f t="shared" si="15"/>
        <v>998489</v>
      </c>
      <c r="G378">
        <f t="shared" si="16"/>
        <v>1600</v>
      </c>
      <c r="H378">
        <f t="shared" si="17"/>
        <v>1485.4285714285713</v>
      </c>
    </row>
    <row r="379" spans="1:8" ht="15" thickBot="1">
      <c r="A379" s="46">
        <v>44269</v>
      </c>
      <c r="B379" s="47" t="s">
        <v>754</v>
      </c>
      <c r="C379" s="47" t="s">
        <v>755</v>
      </c>
      <c r="D379" s="49">
        <v>920388</v>
      </c>
      <c r="F379" s="1">
        <f t="shared" si="15"/>
        <v>1000394</v>
      </c>
      <c r="G379">
        <f t="shared" si="16"/>
        <v>1905</v>
      </c>
      <c r="H379">
        <f t="shared" si="17"/>
        <v>1497.5714285714287</v>
      </c>
    </row>
    <row r="380" spans="1:8" ht="15" thickBot="1">
      <c r="A380" s="44">
        <v>44270</v>
      </c>
      <c r="B380" s="45" t="s">
        <v>756</v>
      </c>
      <c r="C380" s="45" t="s">
        <v>757</v>
      </c>
      <c r="D380" s="48">
        <v>921424</v>
      </c>
      <c r="F380" s="1">
        <f t="shared" si="15"/>
        <v>1001747</v>
      </c>
      <c r="G380">
        <f t="shared" si="16"/>
        <v>1353</v>
      </c>
      <c r="H380">
        <f t="shared" si="17"/>
        <v>1590.8571428571429</v>
      </c>
    </row>
    <row r="381" spans="1:8" ht="15" thickBot="1">
      <c r="A381" s="44">
        <v>44271</v>
      </c>
      <c r="B381" s="45" t="s">
        <v>758</v>
      </c>
      <c r="C381" s="45" t="s">
        <v>759</v>
      </c>
      <c r="D381" s="48">
        <v>922899</v>
      </c>
      <c r="F381" s="1">
        <f t="shared" si="15"/>
        <v>1003280</v>
      </c>
      <c r="G381">
        <f t="shared" si="16"/>
        <v>1533</v>
      </c>
      <c r="H381">
        <f t="shared" si="17"/>
        <v>1619.2857142857142</v>
      </c>
    </row>
    <row r="382" spans="1:8" ht="15" thickBot="1">
      <c r="A382" s="44">
        <v>44272</v>
      </c>
      <c r="B382" s="45" t="s">
        <v>760</v>
      </c>
      <c r="C382" s="45" t="s">
        <v>761</v>
      </c>
      <c r="D382" s="48">
        <v>924494</v>
      </c>
      <c r="F382" s="1">
        <f t="shared" si="15"/>
        <v>1004481</v>
      </c>
      <c r="G382">
        <f t="shared" si="16"/>
        <v>1201</v>
      </c>
      <c r="H382">
        <f t="shared" si="17"/>
        <v>1637.5714285714287</v>
      </c>
    </row>
    <row r="383" spans="1:8" ht="15" thickBot="1">
      <c r="A383" s="44">
        <v>44273</v>
      </c>
      <c r="B383" s="45" t="s">
        <v>762</v>
      </c>
      <c r="C383" s="45" t="s">
        <v>763</v>
      </c>
      <c r="D383" s="48">
        <v>926254</v>
      </c>
      <c r="F383" s="1">
        <f t="shared" si="15"/>
        <v>1006415</v>
      </c>
      <c r="G383">
        <f t="shared" si="16"/>
        <v>1934</v>
      </c>
      <c r="H383">
        <f t="shared" si="17"/>
        <v>1581.2857142857142</v>
      </c>
    </row>
    <row r="384" spans="1:8" ht="15" thickBot="1">
      <c r="A384" s="44">
        <v>44274</v>
      </c>
      <c r="B384" s="45" t="s">
        <v>764</v>
      </c>
      <c r="C384" s="45" t="s">
        <v>765</v>
      </c>
      <c r="D384" s="48">
        <v>928156</v>
      </c>
      <c r="F384" s="1">
        <f t="shared" si="15"/>
        <v>1008224</v>
      </c>
      <c r="G384">
        <f t="shared" si="16"/>
        <v>1809</v>
      </c>
      <c r="H384">
        <f t="shared" si="17"/>
        <v>1614.5714285714287</v>
      </c>
    </row>
    <row r="385" spans="1:8" ht="15" thickBot="1">
      <c r="A385" s="46">
        <v>44275</v>
      </c>
      <c r="B385" s="47" t="s">
        <v>766</v>
      </c>
      <c r="C385" s="47" t="s">
        <v>767</v>
      </c>
      <c r="D385" s="49">
        <v>929925</v>
      </c>
      <c r="F385" s="1">
        <f t="shared" si="15"/>
        <v>1009952</v>
      </c>
      <c r="G385">
        <f t="shared" si="16"/>
        <v>1728</v>
      </c>
      <c r="H385">
        <f t="shared" si="17"/>
        <v>1544.4285714285713</v>
      </c>
    </row>
    <row r="386" spans="1:8" ht="15" thickBot="1">
      <c r="A386" s="46">
        <v>44276</v>
      </c>
      <c r="B386" s="47" t="s">
        <v>768</v>
      </c>
      <c r="C386" s="47" t="s">
        <v>769</v>
      </c>
      <c r="D386" s="49">
        <v>931296</v>
      </c>
      <c r="F386" s="1">
        <f t="shared" ref="F386:F449" si="18">IF(IFERROR(FIND("(",B386),0)&gt;0, VALUE(LEFT(B386, FIND("(",B386)-2)), VALUE(B386))</f>
        <v>1011463</v>
      </c>
      <c r="G386">
        <f t="shared" si="16"/>
        <v>1511</v>
      </c>
      <c r="H386">
        <f t="shared" si="17"/>
        <v>1577.2857142857142</v>
      </c>
    </row>
    <row r="387" spans="1:8" ht="15" thickBot="1">
      <c r="A387" s="44">
        <v>44277</v>
      </c>
      <c r="B387" s="45" t="s">
        <v>770</v>
      </c>
      <c r="C387" s="45" t="s">
        <v>771</v>
      </c>
      <c r="D387" s="48">
        <v>932428</v>
      </c>
      <c r="F387" s="1">
        <f t="shared" si="18"/>
        <v>1013049</v>
      </c>
      <c r="G387">
        <f t="shared" si="16"/>
        <v>1586</v>
      </c>
      <c r="H387">
        <f t="shared" si="17"/>
        <v>1556.2857142857142</v>
      </c>
    </row>
    <row r="388" spans="1:8" ht="15" thickBot="1">
      <c r="A388" s="44">
        <v>44278</v>
      </c>
      <c r="B388" s="45" t="s">
        <v>772</v>
      </c>
      <c r="C388" s="45" t="s">
        <v>773</v>
      </c>
      <c r="D388" s="48">
        <v>933807</v>
      </c>
      <c r="F388" s="1">
        <f t="shared" si="18"/>
        <v>1014091</v>
      </c>
      <c r="G388">
        <f t="shared" ref="G388:G451" si="19">F388-F387</f>
        <v>1042</v>
      </c>
      <c r="H388">
        <f t="shared" si="17"/>
        <v>1556.8571428571429</v>
      </c>
    </row>
    <row r="389" spans="1:8" ht="15" thickBot="1">
      <c r="A389" s="44">
        <v>44279</v>
      </c>
      <c r="B389" s="45" t="s">
        <v>774</v>
      </c>
      <c r="C389" s="45" t="s">
        <v>775</v>
      </c>
      <c r="D389" s="48">
        <v>935400</v>
      </c>
      <c r="F389" s="1">
        <f t="shared" si="18"/>
        <v>1015522</v>
      </c>
      <c r="G389">
        <f t="shared" si="19"/>
        <v>1431</v>
      </c>
      <c r="H389">
        <f t="shared" si="17"/>
        <v>1531.5714285714287</v>
      </c>
    </row>
    <row r="390" spans="1:8" ht="15" thickBot="1">
      <c r="A390" s="44">
        <v>44280</v>
      </c>
      <c r="B390" s="45" t="s">
        <v>776</v>
      </c>
      <c r="C390" s="45" t="s">
        <v>777</v>
      </c>
      <c r="D390" s="48">
        <v>937122</v>
      </c>
      <c r="F390" s="1">
        <f t="shared" si="18"/>
        <v>1017309</v>
      </c>
      <c r="G390">
        <f t="shared" si="19"/>
        <v>1787</v>
      </c>
      <c r="H390">
        <f t="shared" ref="H390:H453" si="20">AVERAGE(G387:G393)</f>
        <v>1584</v>
      </c>
    </row>
    <row r="391" spans="1:8" ht="15" thickBot="1">
      <c r="A391" s="44">
        <v>44281</v>
      </c>
      <c r="B391" s="45" t="s">
        <v>778</v>
      </c>
      <c r="C391" s="45" t="s">
        <v>779</v>
      </c>
      <c r="D391" s="48">
        <v>938673</v>
      </c>
      <c r="F391" s="1">
        <f t="shared" si="18"/>
        <v>1019122</v>
      </c>
      <c r="G391">
        <f t="shared" si="19"/>
        <v>1813</v>
      </c>
      <c r="H391">
        <f t="shared" si="20"/>
        <v>1587.7142857142858</v>
      </c>
    </row>
    <row r="392" spans="1:8" ht="15" thickBot="1">
      <c r="A392" s="46">
        <v>44282</v>
      </c>
      <c r="B392" s="47" t="s">
        <v>780</v>
      </c>
      <c r="C392" s="47" t="s">
        <v>781</v>
      </c>
      <c r="D392" s="49">
        <v>940041</v>
      </c>
      <c r="F392" s="1">
        <f t="shared" si="18"/>
        <v>1020673</v>
      </c>
      <c r="G392">
        <f t="shared" si="19"/>
        <v>1551</v>
      </c>
      <c r="H392">
        <f t="shared" si="20"/>
        <v>1623.2857142857142</v>
      </c>
    </row>
    <row r="393" spans="1:8" ht="15" thickBot="1">
      <c r="A393" s="46">
        <v>44283</v>
      </c>
      <c r="B393" s="47" t="s">
        <v>782</v>
      </c>
      <c r="C393" s="47" t="s">
        <v>783</v>
      </c>
      <c r="D393" s="49">
        <v>941192</v>
      </c>
      <c r="F393" s="1">
        <f t="shared" si="18"/>
        <v>1022551</v>
      </c>
      <c r="G393">
        <f t="shared" si="19"/>
        <v>1878</v>
      </c>
      <c r="H393">
        <f t="shared" si="20"/>
        <v>1602.5714285714287</v>
      </c>
    </row>
    <row r="394" spans="1:8" ht="15" thickBot="1">
      <c r="A394" s="44">
        <v>44284</v>
      </c>
      <c r="B394" s="45" t="s">
        <v>784</v>
      </c>
      <c r="C394" s="45" t="s">
        <v>785</v>
      </c>
      <c r="D394" s="48">
        <v>942036</v>
      </c>
      <c r="F394" s="1">
        <f t="shared" si="18"/>
        <v>1024163</v>
      </c>
      <c r="G394">
        <f t="shared" si="19"/>
        <v>1612</v>
      </c>
      <c r="H394">
        <f t="shared" si="20"/>
        <v>1654.5714285714287</v>
      </c>
    </row>
    <row r="395" spans="1:8" ht="15" thickBot="1">
      <c r="A395" s="44">
        <v>44285</v>
      </c>
      <c r="B395" s="45" t="s">
        <v>786</v>
      </c>
      <c r="C395" s="45" t="s">
        <v>787</v>
      </c>
      <c r="D395" s="48">
        <v>943201</v>
      </c>
      <c r="F395" s="1">
        <f t="shared" si="18"/>
        <v>1025454</v>
      </c>
      <c r="G395">
        <f t="shared" si="19"/>
        <v>1291</v>
      </c>
      <c r="H395">
        <f t="shared" si="20"/>
        <v>1647.5714285714287</v>
      </c>
    </row>
    <row r="396" spans="1:8" ht="15" thickBot="1">
      <c r="A396" s="44">
        <v>44286</v>
      </c>
      <c r="B396" s="45" t="s">
        <v>788</v>
      </c>
      <c r="C396" s="45" t="s">
        <v>789</v>
      </c>
      <c r="D396" s="48">
        <v>944738</v>
      </c>
      <c r="F396" s="1">
        <f t="shared" si="18"/>
        <v>1026740</v>
      </c>
      <c r="G396">
        <f t="shared" si="19"/>
        <v>1286</v>
      </c>
      <c r="H396">
        <f t="shared" si="20"/>
        <v>1713.2857142857142</v>
      </c>
    </row>
    <row r="397" spans="1:8" ht="15" thickBot="1">
      <c r="A397" s="44">
        <v>44287</v>
      </c>
      <c r="B397" s="45" t="s">
        <v>790</v>
      </c>
      <c r="C397" s="45" t="s">
        <v>791</v>
      </c>
      <c r="D397" s="48">
        <v>946370</v>
      </c>
      <c r="F397" s="1">
        <f t="shared" si="18"/>
        <v>1028891</v>
      </c>
      <c r="G397">
        <f t="shared" si="19"/>
        <v>2151</v>
      </c>
      <c r="H397">
        <f t="shared" si="20"/>
        <v>1716.5714285714287</v>
      </c>
    </row>
    <row r="398" spans="1:8" ht="15" thickBot="1">
      <c r="A398" s="44">
        <v>44288</v>
      </c>
      <c r="B398" s="45" t="s">
        <v>792</v>
      </c>
      <c r="C398" s="45" t="s">
        <v>793</v>
      </c>
      <c r="D398" s="48">
        <v>947694</v>
      </c>
      <c r="F398" s="1">
        <f t="shared" si="18"/>
        <v>1030655</v>
      </c>
      <c r="G398">
        <f t="shared" si="19"/>
        <v>1764</v>
      </c>
      <c r="H398">
        <f t="shared" si="20"/>
        <v>1754.2857142857142</v>
      </c>
    </row>
    <row r="399" spans="1:8" ht="15" thickBot="1">
      <c r="A399" s="46">
        <v>44289</v>
      </c>
      <c r="B399" s="47" t="s">
        <v>794</v>
      </c>
      <c r="C399" s="47" t="s">
        <v>795</v>
      </c>
      <c r="D399" s="49">
        <v>948845</v>
      </c>
      <c r="F399" s="1">
        <f t="shared" si="18"/>
        <v>1032666</v>
      </c>
      <c r="G399">
        <f t="shared" si="19"/>
        <v>2011</v>
      </c>
      <c r="H399">
        <f t="shared" si="20"/>
        <v>1819.4285714285713</v>
      </c>
    </row>
    <row r="400" spans="1:8" ht="15" thickBot="1">
      <c r="A400" s="46">
        <v>44290</v>
      </c>
      <c r="B400" s="47" t="s">
        <v>796</v>
      </c>
      <c r="C400" s="47" t="s">
        <v>797</v>
      </c>
      <c r="D400" s="49">
        <v>949843</v>
      </c>
      <c r="F400" s="1">
        <f t="shared" si="18"/>
        <v>1034567</v>
      </c>
      <c r="G400">
        <f t="shared" si="19"/>
        <v>1901</v>
      </c>
      <c r="H400">
        <f t="shared" si="20"/>
        <v>1862.1428571428571</v>
      </c>
    </row>
    <row r="401" spans="1:8" ht="15" thickBot="1">
      <c r="A401" s="44">
        <v>44291</v>
      </c>
      <c r="B401" s="45" t="s">
        <v>798</v>
      </c>
      <c r="C401" s="45" t="s">
        <v>799</v>
      </c>
      <c r="D401" s="48">
        <v>950658</v>
      </c>
      <c r="F401" s="1">
        <f t="shared" si="18"/>
        <v>1036443</v>
      </c>
      <c r="G401">
        <f t="shared" si="19"/>
        <v>1876</v>
      </c>
      <c r="H401">
        <f t="shared" si="20"/>
        <v>1844</v>
      </c>
    </row>
    <row r="402" spans="1:8" ht="15" thickBot="1">
      <c r="A402" s="44">
        <v>44292</v>
      </c>
      <c r="B402" s="45" t="s">
        <v>800</v>
      </c>
      <c r="C402" s="45" t="s">
        <v>801</v>
      </c>
      <c r="D402" s="48">
        <v>951851</v>
      </c>
      <c r="F402" s="1">
        <f t="shared" si="18"/>
        <v>1038190</v>
      </c>
      <c r="G402">
        <f t="shared" si="19"/>
        <v>1747</v>
      </c>
      <c r="H402">
        <f t="shared" si="20"/>
        <v>1937.8571428571429</v>
      </c>
    </row>
    <row r="403" spans="1:8" ht="15" thickBot="1">
      <c r="A403" s="44">
        <v>44293</v>
      </c>
      <c r="B403" s="45" t="s">
        <v>802</v>
      </c>
      <c r="C403" s="45" t="s">
        <v>803</v>
      </c>
      <c r="D403" s="48">
        <v>953402</v>
      </c>
      <c r="F403" s="1">
        <f t="shared" si="18"/>
        <v>1039775</v>
      </c>
      <c r="G403">
        <f t="shared" si="19"/>
        <v>1585</v>
      </c>
      <c r="H403">
        <f t="shared" si="20"/>
        <v>1937.1428571428571</v>
      </c>
    </row>
    <row r="404" spans="1:8" ht="15" thickBot="1">
      <c r="A404" s="44">
        <v>44294</v>
      </c>
      <c r="B404" s="45" t="s">
        <v>804</v>
      </c>
      <c r="C404" s="45" t="s">
        <v>805</v>
      </c>
      <c r="D404" s="48">
        <v>955148</v>
      </c>
      <c r="F404" s="1">
        <f t="shared" si="18"/>
        <v>1041799</v>
      </c>
      <c r="G404">
        <f t="shared" si="19"/>
        <v>2024</v>
      </c>
      <c r="H404">
        <f t="shared" si="20"/>
        <v>1964.1428571428571</v>
      </c>
    </row>
    <row r="405" spans="1:8" ht="15" thickBot="1">
      <c r="A405" s="44">
        <v>44295</v>
      </c>
      <c r="B405" s="45" t="s">
        <v>806</v>
      </c>
      <c r="C405" s="45" t="s">
        <v>807</v>
      </c>
      <c r="D405" s="48">
        <v>957137</v>
      </c>
      <c r="F405" s="1">
        <f t="shared" si="18"/>
        <v>1044220</v>
      </c>
      <c r="G405">
        <f t="shared" si="19"/>
        <v>2421</v>
      </c>
      <c r="H405">
        <f t="shared" si="20"/>
        <v>1958</v>
      </c>
    </row>
    <row r="406" spans="1:8" ht="15" thickBot="1">
      <c r="A406" s="46">
        <v>44296</v>
      </c>
      <c r="B406" s="47" t="s">
        <v>808</v>
      </c>
      <c r="C406" s="47" t="s">
        <v>809</v>
      </c>
      <c r="D406" s="49">
        <v>958783</v>
      </c>
      <c r="F406" s="1">
        <f t="shared" si="18"/>
        <v>1046226</v>
      </c>
      <c r="G406">
        <f t="shared" si="19"/>
        <v>2006</v>
      </c>
      <c r="H406">
        <f t="shared" si="20"/>
        <v>1963</v>
      </c>
    </row>
    <row r="407" spans="1:8" ht="15" thickBot="1">
      <c r="A407" s="46">
        <v>44297</v>
      </c>
      <c r="B407" s="47" t="s">
        <v>810</v>
      </c>
      <c r="C407" s="47" t="s">
        <v>811</v>
      </c>
      <c r="D407" s="49">
        <v>960171</v>
      </c>
      <c r="F407" s="1">
        <f t="shared" si="18"/>
        <v>1048316</v>
      </c>
      <c r="G407">
        <f t="shared" si="19"/>
        <v>2090</v>
      </c>
      <c r="H407">
        <f t="shared" si="20"/>
        <v>1999</v>
      </c>
    </row>
    <row r="408" spans="1:8" ht="15" thickBot="1">
      <c r="A408" s="44">
        <v>44298</v>
      </c>
      <c r="B408" s="45" t="s">
        <v>812</v>
      </c>
      <c r="C408" s="45" t="s">
        <v>813</v>
      </c>
      <c r="D408" s="48">
        <v>961392</v>
      </c>
      <c r="F408" s="1">
        <f t="shared" si="18"/>
        <v>1050149</v>
      </c>
      <c r="G408">
        <f t="shared" si="19"/>
        <v>1833</v>
      </c>
      <c r="H408">
        <f t="shared" si="20"/>
        <v>2060.5714285714284</v>
      </c>
    </row>
    <row r="409" spans="1:8" ht="15" thickBot="1">
      <c r="A409" s="44">
        <v>44299</v>
      </c>
      <c r="B409" s="45" t="s">
        <v>814</v>
      </c>
      <c r="C409" s="45" t="s">
        <v>815</v>
      </c>
      <c r="D409" s="48">
        <v>963086</v>
      </c>
      <c r="F409" s="1">
        <f t="shared" si="18"/>
        <v>1051931</v>
      </c>
      <c r="G409">
        <f t="shared" si="19"/>
        <v>1782</v>
      </c>
      <c r="H409">
        <f t="shared" si="20"/>
        <v>2068.4285714285716</v>
      </c>
    </row>
    <row r="410" spans="1:8" ht="15" thickBot="1">
      <c r="A410" s="44">
        <v>44300</v>
      </c>
      <c r="B410" s="45" t="s">
        <v>816</v>
      </c>
      <c r="C410" s="45" t="s">
        <v>817</v>
      </c>
      <c r="D410" s="48">
        <v>964837</v>
      </c>
      <c r="F410" s="1">
        <f t="shared" si="18"/>
        <v>1053768</v>
      </c>
      <c r="G410">
        <f t="shared" si="19"/>
        <v>1837</v>
      </c>
      <c r="H410">
        <f t="shared" si="20"/>
        <v>2185</v>
      </c>
    </row>
    <row r="411" spans="1:8" ht="15" thickBot="1">
      <c r="A411" s="44">
        <v>44301</v>
      </c>
      <c r="B411" s="45" t="s">
        <v>818</v>
      </c>
      <c r="C411" s="45" t="s">
        <v>819</v>
      </c>
      <c r="D411" s="48">
        <v>966781</v>
      </c>
      <c r="F411" s="1">
        <f t="shared" si="18"/>
        <v>1056223</v>
      </c>
      <c r="G411">
        <f t="shared" si="19"/>
        <v>2455</v>
      </c>
      <c r="H411">
        <f t="shared" si="20"/>
        <v>2208.1428571428573</v>
      </c>
    </row>
    <row r="412" spans="1:8" ht="15" thickBot="1">
      <c r="A412" s="44">
        <v>44302</v>
      </c>
      <c r="B412" s="45" t="s">
        <v>820</v>
      </c>
      <c r="C412" s="45" t="s">
        <v>821</v>
      </c>
      <c r="D412" s="48">
        <v>968682</v>
      </c>
      <c r="F412" s="1">
        <f t="shared" si="18"/>
        <v>1058699</v>
      </c>
      <c r="G412">
        <f t="shared" si="19"/>
        <v>2476</v>
      </c>
      <c r="H412">
        <f t="shared" si="20"/>
        <v>2271.8571428571427</v>
      </c>
    </row>
    <row r="413" spans="1:8" ht="15" thickBot="1">
      <c r="A413" s="46">
        <v>44303</v>
      </c>
      <c r="B413" s="47" t="s">
        <v>822</v>
      </c>
      <c r="C413" s="47" t="s">
        <v>823</v>
      </c>
      <c r="D413" s="49">
        <v>970320</v>
      </c>
      <c r="F413" s="1">
        <f t="shared" si="18"/>
        <v>1061521</v>
      </c>
      <c r="G413">
        <f t="shared" si="19"/>
        <v>2822</v>
      </c>
      <c r="H413">
        <f t="shared" si="20"/>
        <v>2302.4285714285716</v>
      </c>
    </row>
    <row r="414" spans="1:8" ht="15" thickBot="1">
      <c r="A414" s="46">
        <v>44304</v>
      </c>
      <c r="B414" s="47" t="s">
        <v>824</v>
      </c>
      <c r="C414" s="47" t="s">
        <v>825</v>
      </c>
      <c r="D414" s="49">
        <v>971557</v>
      </c>
      <c r="F414" s="1">
        <f t="shared" si="18"/>
        <v>1063773</v>
      </c>
      <c r="G414">
        <f t="shared" si="19"/>
        <v>2252</v>
      </c>
      <c r="H414">
        <f t="shared" si="20"/>
        <v>2324</v>
      </c>
    </row>
    <row r="415" spans="1:8" ht="15" thickBot="1">
      <c r="A415" s="44">
        <v>44305</v>
      </c>
      <c r="B415" s="45" t="s">
        <v>826</v>
      </c>
      <c r="C415" s="45" t="s">
        <v>827</v>
      </c>
      <c r="D415" s="48">
        <v>972646</v>
      </c>
      <c r="F415" s="1">
        <f t="shared" si="18"/>
        <v>1066052</v>
      </c>
      <c r="G415">
        <f t="shared" si="19"/>
        <v>2279</v>
      </c>
      <c r="H415">
        <f t="shared" si="20"/>
        <v>2359.5714285714284</v>
      </c>
    </row>
    <row r="416" spans="1:8" ht="15" thickBot="1">
      <c r="A416" s="44">
        <v>44306</v>
      </c>
      <c r="B416" s="45" t="s">
        <v>828</v>
      </c>
      <c r="C416" s="45" t="s">
        <v>829</v>
      </c>
      <c r="D416" s="48">
        <v>974229</v>
      </c>
      <c r="F416" s="1">
        <f t="shared" si="18"/>
        <v>1068048</v>
      </c>
      <c r="G416">
        <f t="shared" si="19"/>
        <v>1996</v>
      </c>
      <c r="H416">
        <f t="shared" si="20"/>
        <v>2363.2857142857142</v>
      </c>
    </row>
    <row r="417" spans="1:8" ht="15" thickBot="1">
      <c r="A417" s="44">
        <v>44307</v>
      </c>
      <c r="B417" s="45" t="s">
        <v>830</v>
      </c>
      <c r="C417" s="45" t="s">
        <v>831</v>
      </c>
      <c r="D417" s="48">
        <v>975973</v>
      </c>
      <c r="F417" s="1">
        <f t="shared" si="18"/>
        <v>1070036</v>
      </c>
      <c r="G417">
        <f t="shared" si="19"/>
        <v>1988</v>
      </c>
      <c r="H417">
        <f t="shared" si="20"/>
        <v>2323.1428571428573</v>
      </c>
    </row>
    <row r="418" spans="1:8" ht="15" thickBot="1">
      <c r="A418" s="44">
        <v>44308</v>
      </c>
      <c r="B418" s="45" t="s">
        <v>832</v>
      </c>
      <c r="C418" s="45" t="s">
        <v>833</v>
      </c>
      <c r="D418" s="48">
        <v>977880</v>
      </c>
      <c r="F418" s="1">
        <f t="shared" si="18"/>
        <v>1072740</v>
      </c>
      <c r="G418">
        <f t="shared" si="19"/>
        <v>2704</v>
      </c>
      <c r="H418">
        <f t="shared" si="20"/>
        <v>2362.2857142857142</v>
      </c>
    </row>
    <row r="419" spans="1:8" ht="15" thickBot="1">
      <c r="A419" s="44">
        <v>44309</v>
      </c>
      <c r="B419" s="45" t="s">
        <v>834</v>
      </c>
      <c r="C419" s="45" t="s">
        <v>835</v>
      </c>
      <c r="D419" s="48">
        <v>980003</v>
      </c>
      <c r="F419" s="1">
        <f t="shared" si="18"/>
        <v>1075242</v>
      </c>
      <c r="G419">
        <f t="shared" si="19"/>
        <v>2502</v>
      </c>
      <c r="H419">
        <f t="shared" si="20"/>
        <v>2420.5714285714284</v>
      </c>
    </row>
    <row r="420" spans="1:8" ht="15" thickBot="1">
      <c r="A420" s="46">
        <v>44310</v>
      </c>
      <c r="B420" s="47" t="s">
        <v>836</v>
      </c>
      <c r="C420" s="47" t="s">
        <v>837</v>
      </c>
      <c r="D420" s="49">
        <v>981882</v>
      </c>
      <c r="F420" s="1">
        <f t="shared" si="18"/>
        <v>1077783</v>
      </c>
      <c r="G420">
        <f t="shared" si="19"/>
        <v>2541</v>
      </c>
      <c r="H420">
        <f t="shared" si="20"/>
        <v>2435.1428571428573</v>
      </c>
    </row>
    <row r="421" spans="1:8" ht="15" thickBot="1">
      <c r="A421" s="46">
        <v>44311</v>
      </c>
      <c r="B421" s="47" t="s">
        <v>838</v>
      </c>
      <c r="C421" s="47" t="s">
        <v>839</v>
      </c>
      <c r="D421" s="49">
        <v>983221</v>
      </c>
      <c r="F421" s="1">
        <f t="shared" si="18"/>
        <v>1080309</v>
      </c>
      <c r="G421">
        <f t="shared" si="19"/>
        <v>2526</v>
      </c>
      <c r="H421">
        <f t="shared" si="20"/>
        <v>2414</v>
      </c>
    </row>
    <row r="422" spans="1:8" ht="15" thickBot="1">
      <c r="A422" s="44">
        <v>44312</v>
      </c>
      <c r="B422" s="45" t="s">
        <v>840</v>
      </c>
      <c r="C422" s="45" t="s">
        <v>841</v>
      </c>
      <c r="D422" s="48">
        <v>984346</v>
      </c>
      <c r="F422" s="1">
        <f t="shared" si="18"/>
        <v>1082996</v>
      </c>
      <c r="G422">
        <f t="shared" si="19"/>
        <v>2687</v>
      </c>
      <c r="H422">
        <f t="shared" si="20"/>
        <v>2487</v>
      </c>
    </row>
    <row r="423" spans="1:8" ht="15" thickBot="1">
      <c r="A423" s="44">
        <v>44313</v>
      </c>
      <c r="B423" s="45" t="s">
        <v>842</v>
      </c>
      <c r="C423" s="45" t="s">
        <v>843</v>
      </c>
      <c r="D423" s="48">
        <v>985769</v>
      </c>
      <c r="F423" s="1">
        <f t="shared" si="18"/>
        <v>1085094</v>
      </c>
      <c r="G423">
        <f t="shared" si="19"/>
        <v>2098</v>
      </c>
      <c r="H423">
        <f t="shared" si="20"/>
        <v>2509.8571428571427</v>
      </c>
    </row>
    <row r="424" spans="1:8" ht="15" thickBot="1">
      <c r="A424" s="44">
        <v>44314</v>
      </c>
      <c r="B424" s="45" t="s">
        <v>844</v>
      </c>
      <c r="C424" s="45" t="s">
        <v>845</v>
      </c>
      <c r="D424" s="48">
        <v>987457</v>
      </c>
      <c r="F424" s="1">
        <f t="shared" si="18"/>
        <v>1086934</v>
      </c>
      <c r="G424">
        <f t="shared" si="19"/>
        <v>1840</v>
      </c>
      <c r="H424">
        <f t="shared" si="20"/>
        <v>2605.1428571428573</v>
      </c>
    </row>
    <row r="425" spans="1:8" ht="15" thickBot="1">
      <c r="A425" s="44">
        <v>44315</v>
      </c>
      <c r="B425" s="45" t="s">
        <v>846</v>
      </c>
      <c r="C425" s="45" t="s">
        <v>847</v>
      </c>
      <c r="D425" s="48">
        <v>989411</v>
      </c>
      <c r="F425" s="1">
        <f t="shared" si="18"/>
        <v>1090149</v>
      </c>
      <c r="G425">
        <f t="shared" si="19"/>
        <v>3215</v>
      </c>
      <c r="H425">
        <f t="shared" si="20"/>
        <v>2629.8571428571427</v>
      </c>
    </row>
    <row r="426" spans="1:8" ht="15" thickBot="1">
      <c r="A426" s="44">
        <v>44316</v>
      </c>
      <c r="B426" s="45" t="s">
        <v>848</v>
      </c>
      <c r="C426" s="45" t="s">
        <v>849</v>
      </c>
      <c r="D426" s="48">
        <v>991419</v>
      </c>
      <c r="F426" s="1">
        <f t="shared" si="18"/>
        <v>1092811</v>
      </c>
      <c r="G426">
        <f t="shared" si="19"/>
        <v>2662</v>
      </c>
      <c r="H426">
        <f t="shared" si="20"/>
        <v>2622.4285714285716</v>
      </c>
    </row>
    <row r="427" spans="1:8" ht="15" thickBot="1">
      <c r="A427" s="46">
        <v>44317</v>
      </c>
      <c r="B427" s="47" t="s">
        <v>850</v>
      </c>
      <c r="C427" s="47" t="s">
        <v>851</v>
      </c>
      <c r="D427" s="49">
        <v>993348</v>
      </c>
      <c r="F427" s="1">
        <f t="shared" si="18"/>
        <v>1096019</v>
      </c>
      <c r="G427">
        <f t="shared" si="19"/>
        <v>3208</v>
      </c>
      <c r="H427">
        <f t="shared" si="20"/>
        <v>2615.5714285714284</v>
      </c>
    </row>
    <row r="428" spans="1:8" ht="15" thickBot="1">
      <c r="A428" s="46">
        <v>44318</v>
      </c>
      <c r="B428" s="47" t="s">
        <v>852</v>
      </c>
      <c r="C428" s="47" t="s">
        <v>853</v>
      </c>
      <c r="D428" s="49">
        <v>994965</v>
      </c>
      <c r="F428" s="1">
        <f t="shared" si="18"/>
        <v>1098718</v>
      </c>
      <c r="G428">
        <f t="shared" si="19"/>
        <v>2699</v>
      </c>
      <c r="H428">
        <f t="shared" si="20"/>
        <v>2700.1428571428573</v>
      </c>
    </row>
    <row r="429" spans="1:8" ht="15" thickBot="1">
      <c r="A429" s="44">
        <v>44319</v>
      </c>
      <c r="B429" s="45" t="s">
        <v>854</v>
      </c>
      <c r="C429" s="45" t="s">
        <v>855</v>
      </c>
      <c r="D429" s="48">
        <v>996373</v>
      </c>
      <c r="F429" s="1">
        <f t="shared" si="18"/>
        <v>1101353</v>
      </c>
      <c r="G429">
        <f t="shared" si="19"/>
        <v>2635</v>
      </c>
      <c r="H429">
        <f t="shared" si="20"/>
        <v>2542.8571428571427</v>
      </c>
    </row>
    <row r="430" spans="1:8" ht="15" thickBot="1">
      <c r="A430" s="44">
        <v>44320</v>
      </c>
      <c r="B430" s="45" t="s">
        <v>856</v>
      </c>
      <c r="C430" s="45" t="s">
        <v>857</v>
      </c>
      <c r="D430" s="48">
        <v>997957</v>
      </c>
      <c r="F430" s="1">
        <f t="shared" si="18"/>
        <v>1103403</v>
      </c>
      <c r="G430">
        <f t="shared" si="19"/>
        <v>2050</v>
      </c>
      <c r="H430">
        <f t="shared" si="20"/>
        <v>2569.1428571428573</v>
      </c>
    </row>
    <row r="431" spans="1:8" ht="15" thickBot="1">
      <c r="A431" s="44">
        <v>44321</v>
      </c>
      <c r="B431" s="45" t="s">
        <v>858</v>
      </c>
      <c r="C431" s="45" t="s">
        <v>859</v>
      </c>
      <c r="D431" s="48">
        <v>999742</v>
      </c>
      <c r="F431" s="1">
        <f t="shared" si="18"/>
        <v>1105835</v>
      </c>
      <c r="G431">
        <f t="shared" si="19"/>
        <v>2432</v>
      </c>
      <c r="H431">
        <f t="shared" si="20"/>
        <v>2505.8571428571427</v>
      </c>
    </row>
    <row r="432" spans="1:8" ht="15" thickBot="1">
      <c r="A432" s="44">
        <v>44322</v>
      </c>
      <c r="B432" s="45" t="s">
        <v>860</v>
      </c>
      <c r="C432" s="45" t="s">
        <v>861</v>
      </c>
      <c r="D432" s="48">
        <v>1001798</v>
      </c>
      <c r="F432" s="1">
        <f t="shared" si="18"/>
        <v>1107949</v>
      </c>
      <c r="G432">
        <f t="shared" si="19"/>
        <v>2114</v>
      </c>
      <c r="H432">
        <f t="shared" si="20"/>
        <v>2524.2857142857142</v>
      </c>
    </row>
    <row r="433" spans="1:8" ht="15" thickBot="1">
      <c r="A433" s="44">
        <v>44323</v>
      </c>
      <c r="B433" s="45" t="s">
        <v>862</v>
      </c>
      <c r="C433" s="45" t="s">
        <v>863</v>
      </c>
      <c r="D433" s="48">
        <v>1004060</v>
      </c>
      <c r="F433" s="1">
        <f t="shared" si="18"/>
        <v>1110795</v>
      </c>
      <c r="G433">
        <f t="shared" si="19"/>
        <v>2846</v>
      </c>
      <c r="H433">
        <f t="shared" si="20"/>
        <v>2561.5714285714284</v>
      </c>
    </row>
    <row r="434" spans="1:8" ht="15" thickBot="1">
      <c r="A434" s="46">
        <v>44324</v>
      </c>
      <c r="B434" s="47" t="s">
        <v>864</v>
      </c>
      <c r="C434" s="47" t="s">
        <v>865</v>
      </c>
      <c r="D434" s="49">
        <v>1006542</v>
      </c>
      <c r="F434" s="1">
        <f t="shared" si="18"/>
        <v>1113560</v>
      </c>
      <c r="G434">
        <f t="shared" si="19"/>
        <v>2765</v>
      </c>
      <c r="H434">
        <f t="shared" si="20"/>
        <v>2644.1428571428573</v>
      </c>
    </row>
    <row r="435" spans="1:8" ht="15" thickBot="1">
      <c r="A435" s="46">
        <v>44325</v>
      </c>
      <c r="B435" s="47" t="s">
        <v>866</v>
      </c>
      <c r="C435" s="47" t="s">
        <v>867</v>
      </c>
      <c r="D435" s="49">
        <v>1008676</v>
      </c>
      <c r="F435" s="1">
        <f t="shared" si="18"/>
        <v>1116388</v>
      </c>
      <c r="G435">
        <f t="shared" si="19"/>
        <v>2828</v>
      </c>
      <c r="H435">
        <f t="shared" si="20"/>
        <v>2685</v>
      </c>
    </row>
    <row r="436" spans="1:8" ht="15" thickBot="1">
      <c r="A436" s="44">
        <v>44326</v>
      </c>
      <c r="B436" s="45" t="s">
        <v>868</v>
      </c>
      <c r="C436" s="45" t="s">
        <v>869</v>
      </c>
      <c r="D436" s="48">
        <v>1010652</v>
      </c>
      <c r="F436" s="1">
        <f t="shared" si="18"/>
        <v>1119284</v>
      </c>
      <c r="G436">
        <f t="shared" si="19"/>
        <v>2896</v>
      </c>
      <c r="H436">
        <f t="shared" si="20"/>
        <v>2781.1428571428573</v>
      </c>
    </row>
    <row r="437" spans="1:8" ht="15" thickBot="1">
      <c r="A437" s="44">
        <v>44327</v>
      </c>
      <c r="B437" s="45" t="s">
        <v>870</v>
      </c>
      <c r="C437" s="45" t="s">
        <v>871</v>
      </c>
      <c r="D437" s="48">
        <v>1012703</v>
      </c>
      <c r="F437" s="1">
        <f t="shared" si="18"/>
        <v>1121912</v>
      </c>
      <c r="G437">
        <f t="shared" si="19"/>
        <v>2628</v>
      </c>
      <c r="H437">
        <f t="shared" si="20"/>
        <v>2920</v>
      </c>
    </row>
    <row r="438" spans="1:8" ht="15" thickBot="1">
      <c r="A438" s="44">
        <v>44328</v>
      </c>
      <c r="B438" s="45" t="s">
        <v>872</v>
      </c>
      <c r="C438" s="45" t="s">
        <v>873</v>
      </c>
      <c r="D438" s="48">
        <v>1015097</v>
      </c>
      <c r="F438" s="1">
        <f t="shared" si="18"/>
        <v>1124630</v>
      </c>
      <c r="G438">
        <f t="shared" si="19"/>
        <v>2718</v>
      </c>
      <c r="H438">
        <f t="shared" si="20"/>
        <v>2964</v>
      </c>
    </row>
    <row r="439" spans="1:8" ht="15" thickBot="1">
      <c r="A439" s="44">
        <v>44329</v>
      </c>
      <c r="B439" s="45" t="s">
        <v>874</v>
      </c>
      <c r="C439" s="45" t="s">
        <v>875</v>
      </c>
      <c r="D439" s="48">
        <v>1017740</v>
      </c>
      <c r="F439" s="1">
        <f t="shared" si="18"/>
        <v>1127417</v>
      </c>
      <c r="G439">
        <f t="shared" si="19"/>
        <v>2787</v>
      </c>
      <c r="H439">
        <f t="shared" si="20"/>
        <v>2958.4285714285716</v>
      </c>
    </row>
    <row r="440" spans="1:8" ht="15" thickBot="1">
      <c r="A440" s="44">
        <v>44330</v>
      </c>
      <c r="B440" s="45" t="s">
        <v>876</v>
      </c>
      <c r="C440" s="45" t="s">
        <v>877</v>
      </c>
      <c r="D440" s="48">
        <v>1020683</v>
      </c>
      <c r="F440" s="1">
        <f t="shared" si="18"/>
        <v>1131235</v>
      </c>
      <c r="G440">
        <f t="shared" si="19"/>
        <v>3818</v>
      </c>
      <c r="H440">
        <f t="shared" si="20"/>
        <v>3055.1428571428573</v>
      </c>
    </row>
    <row r="441" spans="1:8" ht="15" thickBot="1">
      <c r="A441" s="46">
        <v>44331</v>
      </c>
      <c r="B441" s="47" t="s">
        <v>878</v>
      </c>
      <c r="C441" s="47" t="s">
        <v>879</v>
      </c>
      <c r="D441" s="49">
        <v>1023380</v>
      </c>
      <c r="F441" s="1">
        <f t="shared" si="18"/>
        <v>1134308</v>
      </c>
      <c r="G441">
        <f t="shared" si="19"/>
        <v>3073</v>
      </c>
      <c r="H441">
        <f t="shared" si="20"/>
        <v>3026.8571428571427</v>
      </c>
    </row>
    <row r="442" spans="1:8" ht="15" thickBot="1">
      <c r="A442" s="46">
        <v>44332</v>
      </c>
      <c r="B442" s="47" t="s">
        <v>880</v>
      </c>
      <c r="C442" s="47" t="s">
        <v>881</v>
      </c>
      <c r="D442" s="49">
        <v>1025794</v>
      </c>
      <c r="F442" s="1">
        <f t="shared" si="18"/>
        <v>1137097</v>
      </c>
      <c r="G442">
        <f t="shared" si="19"/>
        <v>2789</v>
      </c>
      <c r="H442">
        <f t="shared" si="20"/>
        <v>2938</v>
      </c>
    </row>
    <row r="443" spans="1:8" ht="15" thickBot="1">
      <c r="A443" s="44">
        <v>44333</v>
      </c>
      <c r="B443" s="45" t="s">
        <v>882</v>
      </c>
      <c r="C443" s="45" t="s">
        <v>883</v>
      </c>
      <c r="D443" s="48">
        <v>1027835</v>
      </c>
      <c r="F443" s="1">
        <f t="shared" si="18"/>
        <v>1140670</v>
      </c>
      <c r="G443">
        <f t="shared" si="19"/>
        <v>3573</v>
      </c>
      <c r="H443">
        <f t="shared" si="20"/>
        <v>3013</v>
      </c>
    </row>
    <row r="444" spans="1:8" ht="15" thickBot="1">
      <c r="A444" s="44">
        <v>44334</v>
      </c>
      <c r="B444" s="45" t="s">
        <v>884</v>
      </c>
      <c r="C444" s="45" t="s">
        <v>885</v>
      </c>
      <c r="D444" s="48">
        <v>1030199</v>
      </c>
      <c r="F444" s="1">
        <f t="shared" si="18"/>
        <v>1143100</v>
      </c>
      <c r="G444">
        <f t="shared" si="19"/>
        <v>2430</v>
      </c>
      <c r="H444">
        <f t="shared" si="20"/>
        <v>2889.5714285714284</v>
      </c>
    </row>
    <row r="445" spans="1:8" ht="15" thickBot="1">
      <c r="A445" s="44">
        <v>44335</v>
      </c>
      <c r="B445" s="45" t="s">
        <v>886</v>
      </c>
      <c r="C445" s="45" t="s">
        <v>887</v>
      </c>
      <c r="D445" s="48">
        <v>1032862</v>
      </c>
      <c r="F445" s="1">
        <f t="shared" si="18"/>
        <v>1145196</v>
      </c>
      <c r="G445">
        <f t="shared" si="19"/>
        <v>2096</v>
      </c>
      <c r="H445">
        <f t="shared" si="20"/>
        <v>2829.5714285714284</v>
      </c>
    </row>
    <row r="446" spans="1:8" ht="15" thickBot="1">
      <c r="A446" s="44">
        <v>44336</v>
      </c>
      <c r="B446" s="45" t="s">
        <v>888</v>
      </c>
      <c r="C446" s="45" t="s">
        <v>889</v>
      </c>
      <c r="D446" s="48">
        <v>1035739</v>
      </c>
      <c r="F446" s="1">
        <f t="shared" si="18"/>
        <v>1148508</v>
      </c>
      <c r="G446">
        <f t="shared" si="19"/>
        <v>3312</v>
      </c>
      <c r="H446">
        <f t="shared" si="20"/>
        <v>2848.8571428571427</v>
      </c>
    </row>
    <row r="447" spans="1:8" ht="15" thickBot="1">
      <c r="A447" s="44">
        <v>44337</v>
      </c>
      <c r="B447" s="45" t="s">
        <v>890</v>
      </c>
      <c r="C447" s="45" t="s">
        <v>891</v>
      </c>
      <c r="D447" s="48">
        <v>1038332</v>
      </c>
      <c r="F447" s="1">
        <f t="shared" si="18"/>
        <v>1151462</v>
      </c>
      <c r="G447">
        <f t="shared" si="19"/>
        <v>2954</v>
      </c>
      <c r="H447">
        <f t="shared" si="20"/>
        <v>2693.7142857142858</v>
      </c>
    </row>
    <row r="448" spans="1:8" ht="15" thickBot="1">
      <c r="A448" s="46">
        <v>44338</v>
      </c>
      <c r="B448" s="47" t="s">
        <v>892</v>
      </c>
      <c r="C448" s="47" t="s">
        <v>893</v>
      </c>
      <c r="D448" s="49">
        <v>1040760</v>
      </c>
      <c r="F448" s="1">
        <f t="shared" si="18"/>
        <v>1154115</v>
      </c>
      <c r="G448">
        <f t="shared" si="19"/>
        <v>2653</v>
      </c>
      <c r="H448">
        <f t="shared" si="20"/>
        <v>2643</v>
      </c>
    </row>
    <row r="449" spans="1:8" ht="15" thickBot="1">
      <c r="A449" s="46">
        <v>44339</v>
      </c>
      <c r="B449" s="47" t="s">
        <v>894</v>
      </c>
      <c r="C449" s="47" t="s">
        <v>895</v>
      </c>
      <c r="D449" s="49">
        <v>1042788</v>
      </c>
      <c r="F449" s="1">
        <f t="shared" si="18"/>
        <v>1157039</v>
      </c>
      <c r="G449">
        <f t="shared" si="19"/>
        <v>2924</v>
      </c>
      <c r="H449">
        <f t="shared" si="20"/>
        <v>2688.7142857142858</v>
      </c>
    </row>
    <row r="450" spans="1:8" ht="15" thickBot="1">
      <c r="A450" s="44">
        <v>44340</v>
      </c>
      <c r="B450" s="45" t="s">
        <v>896</v>
      </c>
      <c r="C450" s="45" t="s">
        <v>897</v>
      </c>
      <c r="D450" s="48">
        <v>1044518</v>
      </c>
      <c r="F450" s="1">
        <f t="shared" ref="F450:F513" si="21">IF(IFERROR(FIND("(",B450),0)&gt;0, VALUE(LEFT(B450, FIND("(",B450)-2)), VALUE(B450))</f>
        <v>1159526</v>
      </c>
      <c r="G450">
        <f t="shared" si="19"/>
        <v>2487</v>
      </c>
      <c r="H450">
        <f t="shared" si="20"/>
        <v>2659.1428571428573</v>
      </c>
    </row>
    <row r="451" spans="1:8" ht="15" thickBot="1">
      <c r="A451" s="44">
        <v>44341</v>
      </c>
      <c r="B451" s="45" t="s">
        <v>898</v>
      </c>
      <c r="C451" s="45" t="s">
        <v>899</v>
      </c>
      <c r="D451" s="48">
        <v>1046726</v>
      </c>
      <c r="F451" s="1">
        <f t="shared" si="21"/>
        <v>1161601</v>
      </c>
      <c r="G451">
        <f t="shared" si="19"/>
        <v>2075</v>
      </c>
      <c r="H451">
        <f t="shared" si="20"/>
        <v>2704.8571428571427</v>
      </c>
    </row>
    <row r="452" spans="1:8" ht="15" thickBot="1">
      <c r="A452" s="44">
        <v>44342</v>
      </c>
      <c r="B452" s="45" t="s">
        <v>900</v>
      </c>
      <c r="C452" s="45" t="s">
        <v>901</v>
      </c>
      <c r="D452" s="48">
        <v>1049246</v>
      </c>
      <c r="F452" s="1">
        <f t="shared" si="21"/>
        <v>1164017</v>
      </c>
      <c r="G452">
        <f t="shared" ref="G452:G515" si="22">F452-F451</f>
        <v>2416</v>
      </c>
      <c r="H452">
        <f t="shared" si="20"/>
        <v>2788.8571428571427</v>
      </c>
    </row>
    <row r="453" spans="1:8" ht="15" thickBot="1">
      <c r="A453" s="44">
        <v>44343</v>
      </c>
      <c r="B453" s="45" t="s">
        <v>902</v>
      </c>
      <c r="C453" s="45" t="s">
        <v>903</v>
      </c>
      <c r="D453" s="48">
        <v>1052132</v>
      </c>
      <c r="F453" s="1">
        <f t="shared" si="21"/>
        <v>1167122</v>
      </c>
      <c r="G453">
        <f t="shared" si="22"/>
        <v>3105</v>
      </c>
      <c r="H453">
        <f t="shared" si="20"/>
        <v>2902.4285714285716</v>
      </c>
    </row>
    <row r="454" spans="1:8" ht="15" thickBot="1">
      <c r="A454" s="44">
        <v>44344</v>
      </c>
      <c r="B454" s="45" t="s">
        <v>904</v>
      </c>
      <c r="C454" s="45" t="s">
        <v>905</v>
      </c>
      <c r="D454" s="48">
        <v>1055130</v>
      </c>
      <c r="F454" s="1">
        <f t="shared" si="21"/>
        <v>1170396</v>
      </c>
      <c r="G454">
        <f t="shared" si="22"/>
        <v>3274</v>
      </c>
      <c r="H454">
        <f t="shared" ref="H454:H517" si="23">AVERAGE(G451:G457)</f>
        <v>2920.5714285714284</v>
      </c>
    </row>
    <row r="455" spans="1:8" ht="15" thickBot="1">
      <c r="A455" s="46">
        <v>44345</v>
      </c>
      <c r="B455" s="47" t="s">
        <v>906</v>
      </c>
      <c r="C455" s="47" t="s">
        <v>907</v>
      </c>
      <c r="D455" s="49">
        <v>1058041</v>
      </c>
      <c r="F455" s="1">
        <f t="shared" si="21"/>
        <v>1173637</v>
      </c>
      <c r="G455">
        <f t="shared" si="22"/>
        <v>3241</v>
      </c>
      <c r="H455">
        <f t="shared" si="23"/>
        <v>3148.2857142857142</v>
      </c>
    </row>
    <row r="456" spans="1:8" ht="15" thickBot="1">
      <c r="A456" s="46">
        <v>44346</v>
      </c>
      <c r="B456" s="47" t="s">
        <v>908</v>
      </c>
      <c r="C456" s="47" t="s">
        <v>909</v>
      </c>
      <c r="D456" s="49">
        <v>1060588</v>
      </c>
      <c r="F456" s="1">
        <f t="shared" si="21"/>
        <v>1177356</v>
      </c>
      <c r="G456">
        <f t="shared" si="22"/>
        <v>3719</v>
      </c>
      <c r="H456">
        <f t="shared" si="23"/>
        <v>3209.1428571428573</v>
      </c>
    </row>
    <row r="457" spans="1:8" ht="15" thickBot="1">
      <c r="A457" s="44">
        <v>44347</v>
      </c>
      <c r="B457" s="45" t="s">
        <v>910</v>
      </c>
      <c r="C457" s="45" t="s">
        <v>911</v>
      </c>
      <c r="D457" s="48">
        <v>1062465</v>
      </c>
      <c r="F457" s="1">
        <f t="shared" si="21"/>
        <v>1179970</v>
      </c>
      <c r="G457">
        <f t="shared" si="22"/>
        <v>2614</v>
      </c>
      <c r="H457">
        <f t="shared" si="23"/>
        <v>3176.4285714285716</v>
      </c>
    </row>
    <row r="458" spans="1:8" ht="15" thickBot="1">
      <c r="A458" s="44">
        <v>44348</v>
      </c>
      <c r="B458" s="45" t="s">
        <v>912</v>
      </c>
      <c r="C458" s="45" t="s">
        <v>913</v>
      </c>
      <c r="D458" s="48">
        <v>1064858</v>
      </c>
      <c r="F458" s="1">
        <f t="shared" si="21"/>
        <v>1183639</v>
      </c>
      <c r="G458">
        <f t="shared" si="22"/>
        <v>3669</v>
      </c>
      <c r="H458">
        <f t="shared" si="23"/>
        <v>3111.1428571428573</v>
      </c>
    </row>
    <row r="459" spans="1:8" ht="15" thickBot="1">
      <c r="A459" s="44">
        <v>44349</v>
      </c>
      <c r="B459" s="45" t="s">
        <v>914</v>
      </c>
      <c r="C459" s="45" t="s">
        <v>915</v>
      </c>
      <c r="D459" s="48">
        <v>1067425</v>
      </c>
      <c r="F459" s="1">
        <f t="shared" si="21"/>
        <v>1186481</v>
      </c>
      <c r="G459">
        <f t="shared" si="22"/>
        <v>2842</v>
      </c>
      <c r="H459">
        <f t="shared" si="23"/>
        <v>3062</v>
      </c>
    </row>
    <row r="460" spans="1:8" ht="15" thickBot="1">
      <c r="A460" s="44">
        <v>44350</v>
      </c>
      <c r="B460" s="45" t="s">
        <v>916</v>
      </c>
      <c r="C460" s="45" t="s">
        <v>917</v>
      </c>
      <c r="D460" s="48">
        <v>1070107</v>
      </c>
      <c r="F460" s="1">
        <f t="shared" si="21"/>
        <v>1189357</v>
      </c>
      <c r="G460">
        <f t="shared" si="22"/>
        <v>2876</v>
      </c>
      <c r="H460">
        <f t="shared" si="23"/>
        <v>2950.1428571428573</v>
      </c>
    </row>
    <row r="461" spans="1:8" ht="15" thickBot="1">
      <c r="A461" s="44">
        <v>44351</v>
      </c>
      <c r="B461" s="45" t="s">
        <v>918</v>
      </c>
      <c r="C461" s="45" t="s">
        <v>919</v>
      </c>
      <c r="D461" s="48">
        <v>1072425</v>
      </c>
      <c r="F461" s="1">
        <f t="shared" si="21"/>
        <v>1192174</v>
      </c>
      <c r="G461">
        <f t="shared" si="22"/>
        <v>2817</v>
      </c>
      <c r="H461">
        <f t="shared" si="23"/>
        <v>3043.2857142857142</v>
      </c>
    </row>
    <row r="462" spans="1:8" ht="15" thickBot="1">
      <c r="A462" s="46">
        <v>44352</v>
      </c>
      <c r="B462" s="47" t="s">
        <v>920</v>
      </c>
      <c r="C462" s="47" t="s">
        <v>921</v>
      </c>
      <c r="D462" s="49">
        <v>1074605</v>
      </c>
      <c r="F462" s="1">
        <f t="shared" si="21"/>
        <v>1195071</v>
      </c>
      <c r="G462">
        <f t="shared" si="22"/>
        <v>2897</v>
      </c>
      <c r="H462">
        <f t="shared" si="23"/>
        <v>3064.4285714285716</v>
      </c>
    </row>
    <row r="463" spans="1:8" ht="15" thickBot="1">
      <c r="A463" s="46">
        <v>44353</v>
      </c>
      <c r="B463" s="47" t="s">
        <v>922</v>
      </c>
      <c r="C463" s="47" t="s">
        <v>923</v>
      </c>
      <c r="D463" s="49">
        <v>1076346</v>
      </c>
      <c r="F463" s="1">
        <f t="shared" si="21"/>
        <v>1198007</v>
      </c>
      <c r="G463">
        <f t="shared" si="22"/>
        <v>2936</v>
      </c>
      <c r="H463">
        <f t="shared" si="23"/>
        <v>3247.5714285714284</v>
      </c>
    </row>
    <row r="464" spans="1:8" ht="15" thickBot="1">
      <c r="A464" s="44">
        <v>44354</v>
      </c>
      <c r="B464" s="45" t="s">
        <v>924</v>
      </c>
      <c r="C464" s="45" t="s">
        <v>925</v>
      </c>
      <c r="D464" s="48">
        <v>1077914</v>
      </c>
      <c r="F464" s="1">
        <f t="shared" si="21"/>
        <v>1201273</v>
      </c>
      <c r="G464">
        <f t="shared" si="22"/>
        <v>3266</v>
      </c>
      <c r="H464">
        <f t="shared" si="23"/>
        <v>3586</v>
      </c>
    </row>
    <row r="465" spans="1:8" ht="15" thickBot="1">
      <c r="A465" s="44">
        <v>44355</v>
      </c>
      <c r="B465" s="45" t="s">
        <v>926</v>
      </c>
      <c r="C465" s="45" t="s">
        <v>927</v>
      </c>
      <c r="D465" s="48">
        <v>1079932</v>
      </c>
      <c r="F465" s="1">
        <f t="shared" si="21"/>
        <v>1205090</v>
      </c>
      <c r="G465">
        <f t="shared" si="22"/>
        <v>3817</v>
      </c>
      <c r="H465">
        <f t="shared" si="23"/>
        <v>4019.7142857142858</v>
      </c>
    </row>
    <row r="466" spans="1:8" ht="15" thickBot="1">
      <c r="A466" s="44">
        <v>44356</v>
      </c>
      <c r="B466" s="45" t="s">
        <v>928</v>
      </c>
      <c r="C466" s="45" t="s">
        <v>929</v>
      </c>
      <c r="D466" s="48">
        <v>1082243</v>
      </c>
      <c r="F466" s="1">
        <f t="shared" si="21"/>
        <v>1209214</v>
      </c>
      <c r="G466">
        <f t="shared" si="22"/>
        <v>4124</v>
      </c>
      <c r="H466">
        <f t="shared" si="23"/>
        <v>4563.1428571428569</v>
      </c>
    </row>
    <row r="467" spans="1:8" ht="15" thickBot="1">
      <c r="A467" s="44">
        <v>44357</v>
      </c>
      <c r="B467" s="45" t="s">
        <v>930</v>
      </c>
      <c r="C467" s="45" t="s">
        <v>931</v>
      </c>
      <c r="D467" s="48">
        <v>1084914</v>
      </c>
      <c r="F467" s="1">
        <f t="shared" si="21"/>
        <v>1214459</v>
      </c>
      <c r="G467">
        <f t="shared" si="22"/>
        <v>5245</v>
      </c>
      <c r="H467">
        <f t="shared" si="23"/>
        <v>5244.2857142857147</v>
      </c>
    </row>
    <row r="468" spans="1:8" ht="15" thickBot="1">
      <c r="A468" s="44">
        <v>44358</v>
      </c>
      <c r="B468" s="45" t="s">
        <v>932</v>
      </c>
      <c r="C468" s="45" t="s">
        <v>933</v>
      </c>
      <c r="D468" s="48">
        <v>1087975</v>
      </c>
      <c r="F468" s="1">
        <f t="shared" si="21"/>
        <v>1220312</v>
      </c>
      <c r="G468">
        <f t="shared" si="22"/>
        <v>5853</v>
      </c>
      <c r="H468">
        <f t="shared" si="23"/>
        <v>5719.1428571428569</v>
      </c>
    </row>
    <row r="469" spans="1:8" ht="15" thickBot="1">
      <c r="A469" s="46">
        <v>44359</v>
      </c>
      <c r="B469" s="47" t="s">
        <v>934</v>
      </c>
      <c r="C469" s="47" t="s">
        <v>935</v>
      </c>
      <c r="D469" s="49">
        <v>1090700</v>
      </c>
      <c r="F469" s="1">
        <f t="shared" si="21"/>
        <v>1227013</v>
      </c>
      <c r="G469">
        <f t="shared" si="22"/>
        <v>6701</v>
      </c>
      <c r="H469">
        <f t="shared" si="23"/>
        <v>6146</v>
      </c>
    </row>
    <row r="470" spans="1:8" ht="15" thickBot="1">
      <c r="A470" s="46">
        <v>44360</v>
      </c>
      <c r="B470" s="47" t="s">
        <v>936</v>
      </c>
      <c r="C470" s="47" t="s">
        <v>937</v>
      </c>
      <c r="D470" s="49">
        <v>1093738</v>
      </c>
      <c r="F470" s="1">
        <f t="shared" si="21"/>
        <v>1234717</v>
      </c>
      <c r="G470">
        <f t="shared" si="22"/>
        <v>7704</v>
      </c>
      <c r="H470">
        <f t="shared" si="23"/>
        <v>6382.8571428571431</v>
      </c>
    </row>
    <row r="471" spans="1:8" ht="15" thickBot="1">
      <c r="A471" s="44">
        <v>44361</v>
      </c>
      <c r="B471" s="45" t="s">
        <v>938</v>
      </c>
      <c r="C471" s="45" t="s">
        <v>939</v>
      </c>
      <c r="D471" s="48">
        <v>1096553</v>
      </c>
      <c r="F471" s="1">
        <f t="shared" si="21"/>
        <v>1241307</v>
      </c>
      <c r="G471">
        <f t="shared" si="22"/>
        <v>6590</v>
      </c>
      <c r="H471">
        <f t="shared" si="23"/>
        <v>6518.5714285714284</v>
      </c>
    </row>
    <row r="472" spans="1:8" ht="15" thickBot="1">
      <c r="A472" s="44">
        <v>44362</v>
      </c>
      <c r="B472" s="45" t="s">
        <v>940</v>
      </c>
      <c r="C472" s="45" t="s">
        <v>941</v>
      </c>
      <c r="D472" s="48">
        <v>1099598</v>
      </c>
      <c r="F472" s="1">
        <f t="shared" si="21"/>
        <v>1248112</v>
      </c>
      <c r="G472">
        <f t="shared" si="22"/>
        <v>6805</v>
      </c>
      <c r="H472">
        <f t="shared" si="23"/>
        <v>6976.1428571428569</v>
      </c>
    </row>
    <row r="473" spans="1:8" ht="15" thickBot="1">
      <c r="A473" s="44">
        <v>44363</v>
      </c>
      <c r="B473" s="45" t="s">
        <v>942</v>
      </c>
      <c r="C473" s="45" t="s">
        <v>943</v>
      </c>
      <c r="D473" s="48">
        <v>1102979</v>
      </c>
      <c r="F473" s="1">
        <f t="shared" si="21"/>
        <v>1253894</v>
      </c>
      <c r="G473">
        <f t="shared" si="22"/>
        <v>5782</v>
      </c>
      <c r="H473">
        <f t="shared" si="23"/>
        <v>7321.7142857142853</v>
      </c>
    </row>
    <row r="474" spans="1:8" ht="15" thickBot="1">
      <c r="A474" s="44">
        <v>44364</v>
      </c>
      <c r="B474" s="45" t="s">
        <v>944</v>
      </c>
      <c r="C474" s="45" t="s">
        <v>945</v>
      </c>
      <c r="D474" s="48">
        <v>1106615</v>
      </c>
      <c r="F474" s="1">
        <f t="shared" si="21"/>
        <v>1260089</v>
      </c>
      <c r="G474">
        <f t="shared" si="22"/>
        <v>6195</v>
      </c>
      <c r="H474">
        <f t="shared" si="23"/>
        <v>7407.5714285714284</v>
      </c>
    </row>
    <row r="475" spans="1:8" ht="15" thickBot="1">
      <c r="A475" s="44">
        <v>44365</v>
      </c>
      <c r="B475" s="45" t="s">
        <v>946</v>
      </c>
      <c r="C475" s="45" t="s">
        <v>947</v>
      </c>
      <c r="D475" s="48">
        <v>1110399</v>
      </c>
      <c r="F475" s="1">
        <f t="shared" si="21"/>
        <v>1269145</v>
      </c>
      <c r="G475">
        <f t="shared" si="22"/>
        <v>9056</v>
      </c>
      <c r="H475">
        <f t="shared" si="23"/>
        <v>7549.5714285714284</v>
      </c>
    </row>
    <row r="476" spans="1:8" ht="15" thickBot="1">
      <c r="A476" s="46">
        <v>44366</v>
      </c>
      <c r="B476" s="47" t="s">
        <v>948</v>
      </c>
      <c r="C476" s="47" t="s">
        <v>949</v>
      </c>
      <c r="D476" s="49">
        <v>1113794</v>
      </c>
      <c r="F476" s="1">
        <f t="shared" si="21"/>
        <v>1278265</v>
      </c>
      <c r="G476">
        <f t="shared" si="22"/>
        <v>9120</v>
      </c>
      <c r="H476">
        <f t="shared" si="23"/>
        <v>7513.8571428571431</v>
      </c>
    </row>
    <row r="477" spans="1:8" ht="15" thickBot="1">
      <c r="A477" s="46">
        <v>44367</v>
      </c>
      <c r="B477" s="47" t="s">
        <v>950</v>
      </c>
      <c r="C477" s="47" t="s">
        <v>951</v>
      </c>
      <c r="D477" s="49">
        <v>1116739</v>
      </c>
      <c r="F477" s="1">
        <f t="shared" si="21"/>
        <v>1286570</v>
      </c>
      <c r="G477">
        <f t="shared" si="22"/>
        <v>8305</v>
      </c>
      <c r="H477">
        <f t="shared" si="23"/>
        <v>7621.2857142857147</v>
      </c>
    </row>
    <row r="478" spans="1:8" ht="15" thickBot="1">
      <c r="A478" s="44">
        <v>44368</v>
      </c>
      <c r="B478" s="45" t="s">
        <v>952</v>
      </c>
      <c r="C478" s="45" t="s">
        <v>953</v>
      </c>
      <c r="D478" s="48">
        <v>1119837</v>
      </c>
      <c r="F478" s="1">
        <f t="shared" si="21"/>
        <v>1294154</v>
      </c>
      <c r="G478">
        <f t="shared" si="22"/>
        <v>7584</v>
      </c>
      <c r="H478">
        <f t="shared" si="23"/>
        <v>7964.5714285714284</v>
      </c>
    </row>
    <row r="479" spans="1:8" ht="15" thickBot="1">
      <c r="A479" s="44">
        <v>44369</v>
      </c>
      <c r="B479" s="45" t="s">
        <v>954</v>
      </c>
      <c r="C479" s="45" t="s">
        <v>955</v>
      </c>
      <c r="D479" s="48">
        <v>1123295</v>
      </c>
      <c r="F479" s="1">
        <f t="shared" si="21"/>
        <v>1300709</v>
      </c>
      <c r="G479">
        <f t="shared" si="22"/>
        <v>6555</v>
      </c>
      <c r="H479">
        <f t="shared" si="23"/>
        <v>7801.7142857142853</v>
      </c>
    </row>
    <row r="480" spans="1:8" ht="15" thickBot="1">
      <c r="A480" s="44">
        <v>44370</v>
      </c>
      <c r="B480" s="45" t="s">
        <v>956</v>
      </c>
      <c r="C480" s="45" t="s">
        <v>957</v>
      </c>
      <c r="D480" s="48">
        <v>1126965</v>
      </c>
      <c r="F480" s="1">
        <f t="shared" si="21"/>
        <v>1307243</v>
      </c>
      <c r="G480">
        <f t="shared" si="22"/>
        <v>6534</v>
      </c>
      <c r="H480">
        <f t="shared" si="23"/>
        <v>7707</v>
      </c>
    </row>
    <row r="481" spans="1:8" ht="15" thickBot="1">
      <c r="A481" s="44">
        <v>44371</v>
      </c>
      <c r="B481" s="45" t="s">
        <v>958</v>
      </c>
      <c r="C481" s="45" t="s">
        <v>959</v>
      </c>
      <c r="D481" s="48">
        <v>1131022</v>
      </c>
      <c r="F481" s="1">
        <f t="shared" si="21"/>
        <v>1315841</v>
      </c>
      <c r="G481">
        <f t="shared" si="22"/>
        <v>8598</v>
      </c>
      <c r="H481">
        <f t="shared" si="23"/>
        <v>7481</v>
      </c>
    </row>
    <row r="482" spans="1:8" ht="15" thickBot="1">
      <c r="A482" s="44">
        <v>44372</v>
      </c>
      <c r="B482" s="45" t="s">
        <v>960</v>
      </c>
      <c r="C482" s="45" t="s">
        <v>961</v>
      </c>
      <c r="D482" s="48">
        <v>1135580</v>
      </c>
      <c r="F482" s="1">
        <f t="shared" si="21"/>
        <v>1323757</v>
      </c>
      <c r="G482">
        <f t="shared" si="22"/>
        <v>7916</v>
      </c>
      <c r="H482">
        <f t="shared" si="23"/>
        <v>7432.7142857142853</v>
      </c>
    </row>
    <row r="483" spans="1:8" ht="15" thickBot="1">
      <c r="A483" s="46">
        <v>44373</v>
      </c>
      <c r="B483" s="47" t="s">
        <v>962</v>
      </c>
      <c r="C483" s="47" t="s">
        <v>963</v>
      </c>
      <c r="D483" s="49">
        <v>1139840</v>
      </c>
      <c r="F483" s="1">
        <f t="shared" si="21"/>
        <v>1332214</v>
      </c>
      <c r="G483">
        <f t="shared" si="22"/>
        <v>8457</v>
      </c>
      <c r="H483">
        <f t="shared" si="23"/>
        <v>7383.2857142857147</v>
      </c>
    </row>
    <row r="484" spans="1:8" ht="15" thickBot="1">
      <c r="A484" s="46">
        <v>44374</v>
      </c>
      <c r="B484" s="47" t="s">
        <v>964</v>
      </c>
      <c r="C484" s="47" t="s">
        <v>965</v>
      </c>
      <c r="D484" s="49">
        <v>1143858</v>
      </c>
      <c r="F484" s="1">
        <f t="shared" si="21"/>
        <v>1338937</v>
      </c>
      <c r="G484">
        <f t="shared" si="22"/>
        <v>6723</v>
      </c>
      <c r="H484">
        <f t="shared" si="23"/>
        <v>7281.7142857142853</v>
      </c>
    </row>
    <row r="485" spans="1:8" ht="15" thickBot="1">
      <c r="A485" s="44">
        <v>44375</v>
      </c>
      <c r="B485" s="45" t="s">
        <v>966</v>
      </c>
      <c r="C485" s="45" t="s">
        <v>967</v>
      </c>
      <c r="D485" s="48">
        <v>1148291</v>
      </c>
      <c r="F485" s="1">
        <f t="shared" si="21"/>
        <v>1346183</v>
      </c>
      <c r="G485">
        <f t="shared" si="22"/>
        <v>7246</v>
      </c>
      <c r="H485">
        <f t="shared" si="23"/>
        <v>7138.7142857142853</v>
      </c>
    </row>
    <row r="486" spans="1:8" ht="15" thickBot="1">
      <c r="A486" s="44">
        <v>44376</v>
      </c>
      <c r="B486" s="45" t="s">
        <v>968</v>
      </c>
      <c r="C486" s="45" t="s">
        <v>969</v>
      </c>
      <c r="D486" s="48">
        <v>1153145</v>
      </c>
      <c r="F486" s="1">
        <f t="shared" si="21"/>
        <v>1352392</v>
      </c>
      <c r="G486">
        <f t="shared" si="22"/>
        <v>6209</v>
      </c>
      <c r="H486">
        <f t="shared" si="23"/>
        <v>6992.5714285714284</v>
      </c>
    </row>
    <row r="487" spans="1:8" ht="15" thickBot="1">
      <c r="A487" s="44">
        <v>44377</v>
      </c>
      <c r="B487" s="45" t="s">
        <v>970</v>
      </c>
      <c r="C487" s="45" t="s">
        <v>971</v>
      </c>
      <c r="D487" s="48">
        <v>1158719</v>
      </c>
      <c r="F487" s="1">
        <f t="shared" si="21"/>
        <v>1358215</v>
      </c>
      <c r="G487">
        <f t="shared" si="22"/>
        <v>5823</v>
      </c>
      <c r="H487">
        <f t="shared" si="23"/>
        <v>6848.1428571428569</v>
      </c>
    </row>
    <row r="488" spans="1:8" ht="15" thickBot="1">
      <c r="A488" s="44">
        <v>44378</v>
      </c>
      <c r="B488" s="45" t="s">
        <v>972</v>
      </c>
      <c r="C488" s="45" t="s">
        <v>973</v>
      </c>
      <c r="D488" s="48">
        <v>1164653</v>
      </c>
      <c r="F488" s="1">
        <f t="shared" si="21"/>
        <v>1365812</v>
      </c>
      <c r="G488">
        <f t="shared" si="22"/>
        <v>7597</v>
      </c>
      <c r="H488">
        <f t="shared" si="23"/>
        <v>6976.8571428571431</v>
      </c>
    </row>
    <row r="489" spans="1:8" ht="15" thickBot="1">
      <c r="A489" s="44">
        <v>44379</v>
      </c>
      <c r="B489" s="45" t="s">
        <v>974</v>
      </c>
      <c r="C489" s="45" t="s">
        <v>975</v>
      </c>
      <c r="D489" s="48">
        <v>1170924</v>
      </c>
      <c r="F489" s="1">
        <f t="shared" si="21"/>
        <v>1372705</v>
      </c>
      <c r="G489">
        <f t="shared" si="22"/>
        <v>6893</v>
      </c>
      <c r="H489">
        <f t="shared" si="23"/>
        <v>6878.4285714285716</v>
      </c>
    </row>
    <row r="490" spans="1:8" ht="15" thickBot="1">
      <c r="A490" s="46">
        <v>44380</v>
      </c>
      <c r="B490" s="47" t="s">
        <v>976</v>
      </c>
      <c r="C490" s="47" t="s">
        <v>977</v>
      </c>
      <c r="D490" s="49">
        <v>1176793</v>
      </c>
      <c r="F490" s="1">
        <f t="shared" si="21"/>
        <v>1380151</v>
      </c>
      <c r="G490">
        <f t="shared" si="22"/>
        <v>7446</v>
      </c>
      <c r="H490">
        <f t="shared" si="23"/>
        <v>6776.8571428571431</v>
      </c>
    </row>
    <row r="491" spans="1:8" ht="15" thickBot="1">
      <c r="A491" s="46">
        <v>44381</v>
      </c>
      <c r="B491" s="47" t="s">
        <v>978</v>
      </c>
      <c r="C491" s="47" t="s">
        <v>979</v>
      </c>
      <c r="D491" s="49">
        <v>1182540</v>
      </c>
      <c r="F491" s="1">
        <f t="shared" si="21"/>
        <v>1387775</v>
      </c>
      <c r="G491">
        <f t="shared" si="22"/>
        <v>7624</v>
      </c>
      <c r="H491">
        <f t="shared" si="23"/>
        <v>6748</v>
      </c>
    </row>
    <row r="492" spans="1:8" ht="15" thickBot="1">
      <c r="A492" s="44">
        <v>44382</v>
      </c>
      <c r="B492" s="45" t="s">
        <v>980</v>
      </c>
      <c r="C492" s="45" t="s">
        <v>981</v>
      </c>
      <c r="D492" s="48">
        <v>1188188</v>
      </c>
      <c r="F492" s="1">
        <f t="shared" si="21"/>
        <v>1394332</v>
      </c>
      <c r="G492">
        <f t="shared" si="22"/>
        <v>6557</v>
      </c>
      <c r="H492">
        <f t="shared" si="23"/>
        <v>6525.5714285714284</v>
      </c>
    </row>
    <row r="493" spans="1:8" ht="15" thickBot="1">
      <c r="A493" s="44">
        <v>44383</v>
      </c>
      <c r="B493" s="45" t="s">
        <v>982</v>
      </c>
      <c r="C493" s="45" t="s">
        <v>983</v>
      </c>
      <c r="D493" s="48">
        <v>1194207</v>
      </c>
      <c r="F493" s="1">
        <f t="shared" si="21"/>
        <v>1399830</v>
      </c>
      <c r="G493">
        <f t="shared" si="22"/>
        <v>5498</v>
      </c>
      <c r="H493">
        <f t="shared" si="23"/>
        <v>6489.8571428571431</v>
      </c>
    </row>
    <row r="494" spans="1:8" ht="15" thickBot="1">
      <c r="A494" s="44">
        <v>44384</v>
      </c>
      <c r="B494" s="45" t="s">
        <v>984</v>
      </c>
      <c r="C494" s="45" t="s">
        <v>985</v>
      </c>
      <c r="D494" s="48">
        <v>1200695</v>
      </c>
      <c r="F494" s="1">
        <f t="shared" si="21"/>
        <v>1405451</v>
      </c>
      <c r="G494">
        <f t="shared" si="22"/>
        <v>5621</v>
      </c>
      <c r="H494">
        <f t="shared" si="23"/>
        <v>6239.5714285714284</v>
      </c>
    </row>
    <row r="495" spans="1:8" ht="15" thickBot="1">
      <c r="A495" s="44">
        <v>44385</v>
      </c>
      <c r="B495" s="45" t="s">
        <v>986</v>
      </c>
      <c r="C495" s="45" t="s">
        <v>987</v>
      </c>
      <c r="D495" s="48">
        <v>1207500</v>
      </c>
      <c r="F495" s="1">
        <f t="shared" si="21"/>
        <v>1411491</v>
      </c>
      <c r="G495">
        <f t="shared" si="22"/>
        <v>6040</v>
      </c>
      <c r="H495">
        <f t="shared" si="23"/>
        <v>5923.2857142857147</v>
      </c>
    </row>
    <row r="496" spans="1:8" ht="15" thickBot="1">
      <c r="A496" s="44">
        <v>44386</v>
      </c>
      <c r="B496" s="45" t="s">
        <v>988</v>
      </c>
      <c r="C496" s="45" t="s">
        <v>989</v>
      </c>
      <c r="D496" s="48">
        <v>1214731</v>
      </c>
      <c r="F496" s="1">
        <f t="shared" si="21"/>
        <v>1418134</v>
      </c>
      <c r="G496">
        <f t="shared" si="22"/>
        <v>6643</v>
      </c>
      <c r="H496">
        <f t="shared" si="23"/>
        <v>5758.4285714285716</v>
      </c>
    </row>
    <row r="497" spans="1:8" ht="15" thickBot="1">
      <c r="A497" s="46">
        <v>44387</v>
      </c>
      <c r="B497" s="47" t="s">
        <v>990</v>
      </c>
      <c r="C497" s="47" t="s">
        <v>991</v>
      </c>
      <c r="D497" s="49">
        <v>1221766</v>
      </c>
      <c r="F497" s="1">
        <f t="shared" si="21"/>
        <v>1423828</v>
      </c>
      <c r="G497">
        <f t="shared" si="22"/>
        <v>5694</v>
      </c>
      <c r="H497">
        <f t="shared" si="23"/>
        <v>5686</v>
      </c>
    </row>
    <row r="498" spans="1:8" ht="15" thickBot="1">
      <c r="A498" s="46">
        <v>44388</v>
      </c>
      <c r="B498" s="47" t="s">
        <v>992</v>
      </c>
      <c r="C498" s="47" t="s">
        <v>993</v>
      </c>
      <c r="D498" s="49">
        <v>1228601</v>
      </c>
      <c r="F498" s="1">
        <f t="shared" si="21"/>
        <v>1429238</v>
      </c>
      <c r="G498">
        <f t="shared" si="22"/>
        <v>5410</v>
      </c>
      <c r="H498">
        <f t="shared" si="23"/>
        <v>5449.5714285714284</v>
      </c>
    </row>
    <row r="499" spans="1:8" ht="15" thickBot="1">
      <c r="A499" s="44">
        <v>44389</v>
      </c>
      <c r="B499" s="45" t="s">
        <v>994</v>
      </c>
      <c r="C499" s="45" t="s">
        <v>995</v>
      </c>
      <c r="D499" s="48">
        <v>1235697</v>
      </c>
      <c r="F499" s="1">
        <f t="shared" si="21"/>
        <v>1434641</v>
      </c>
      <c r="G499">
        <f t="shared" si="22"/>
        <v>5403</v>
      </c>
      <c r="H499">
        <f t="shared" si="23"/>
        <v>5334.8571428571431</v>
      </c>
    </row>
    <row r="500" spans="1:8" ht="15" thickBot="1">
      <c r="A500" s="44">
        <v>44390</v>
      </c>
      <c r="B500" s="45" t="s">
        <v>996</v>
      </c>
      <c r="C500" s="45" t="s">
        <v>997</v>
      </c>
      <c r="D500" s="48">
        <v>1242987</v>
      </c>
      <c r="F500" s="1">
        <f t="shared" si="21"/>
        <v>1439632</v>
      </c>
      <c r="G500">
        <f t="shared" si="22"/>
        <v>4991</v>
      </c>
      <c r="H500">
        <f t="shared" si="23"/>
        <v>5154.7142857142853</v>
      </c>
    </row>
    <row r="501" spans="1:8" ht="15" thickBot="1">
      <c r="A501" s="44">
        <v>44391</v>
      </c>
      <c r="B501" s="45" t="s">
        <v>998</v>
      </c>
      <c r="C501" s="45" t="s">
        <v>999</v>
      </c>
      <c r="D501" s="48">
        <v>1250506</v>
      </c>
      <c r="F501" s="1">
        <f t="shared" si="21"/>
        <v>1443598</v>
      </c>
      <c r="G501">
        <f t="shared" si="22"/>
        <v>3966</v>
      </c>
      <c r="H501">
        <f t="shared" si="23"/>
        <v>4992.8571428571431</v>
      </c>
    </row>
    <row r="502" spans="1:8" ht="15" thickBot="1">
      <c r="A502" s="44">
        <v>44392</v>
      </c>
      <c r="B502" s="45" t="s">
        <v>1000</v>
      </c>
      <c r="C502" s="45" t="s">
        <v>1001</v>
      </c>
      <c r="D502" s="48">
        <v>1258361</v>
      </c>
      <c r="F502" s="1">
        <f t="shared" si="21"/>
        <v>1448835</v>
      </c>
      <c r="G502">
        <f t="shared" si="22"/>
        <v>5237</v>
      </c>
      <c r="H502">
        <f t="shared" si="23"/>
        <v>4842.4285714285716</v>
      </c>
    </row>
    <row r="503" spans="1:8" ht="15" thickBot="1">
      <c r="A503" s="44">
        <v>44393</v>
      </c>
      <c r="B503" s="45" t="s">
        <v>1002</v>
      </c>
      <c r="C503" s="45" t="s">
        <v>1003</v>
      </c>
      <c r="D503" s="48">
        <v>1266393</v>
      </c>
      <c r="F503" s="1">
        <f t="shared" si="21"/>
        <v>1454217</v>
      </c>
      <c r="G503">
        <f t="shared" si="22"/>
        <v>5382</v>
      </c>
      <c r="H503">
        <f t="shared" si="23"/>
        <v>4643</v>
      </c>
    </row>
    <row r="504" spans="1:8" ht="15" thickBot="1">
      <c r="A504" s="46">
        <v>44394</v>
      </c>
      <c r="B504" s="47" t="s">
        <v>1004</v>
      </c>
      <c r="C504" s="47" t="s">
        <v>1005</v>
      </c>
      <c r="D504" s="49">
        <v>1274036</v>
      </c>
      <c r="F504" s="1">
        <f t="shared" si="21"/>
        <v>1458778</v>
      </c>
      <c r="G504">
        <f t="shared" si="22"/>
        <v>4561</v>
      </c>
      <c r="H504">
        <f t="shared" si="23"/>
        <v>4385.4285714285716</v>
      </c>
    </row>
    <row r="505" spans="1:8" ht="15" thickBot="1">
      <c r="A505" s="46">
        <v>44395</v>
      </c>
      <c r="B505" s="47" t="s">
        <v>1006</v>
      </c>
      <c r="C505" s="47" t="s">
        <v>1007</v>
      </c>
      <c r="D505" s="49">
        <v>1281319</v>
      </c>
      <c r="F505" s="1">
        <f t="shared" si="21"/>
        <v>1463135</v>
      </c>
      <c r="G505">
        <f t="shared" si="22"/>
        <v>4357</v>
      </c>
      <c r="H505">
        <f t="shared" si="23"/>
        <v>4283.7142857142853</v>
      </c>
    </row>
    <row r="506" spans="1:8" ht="15" thickBot="1">
      <c r="A506" s="44">
        <v>44396</v>
      </c>
      <c r="B506" s="45" t="s">
        <v>1008</v>
      </c>
      <c r="C506" s="45" t="s">
        <v>1009</v>
      </c>
      <c r="D506" s="48">
        <v>1288984</v>
      </c>
      <c r="F506" s="1">
        <f t="shared" si="21"/>
        <v>1467142</v>
      </c>
      <c r="G506">
        <f t="shared" si="22"/>
        <v>4007</v>
      </c>
      <c r="H506">
        <f t="shared" si="23"/>
        <v>4148</v>
      </c>
    </row>
    <row r="507" spans="1:8" ht="15" thickBot="1">
      <c r="A507" s="44">
        <v>44397</v>
      </c>
      <c r="B507" s="45" t="s">
        <v>1010</v>
      </c>
      <c r="C507" s="45" t="s">
        <v>1011</v>
      </c>
      <c r="D507" s="48">
        <v>1296952</v>
      </c>
      <c r="F507" s="1">
        <f t="shared" si="21"/>
        <v>1470330</v>
      </c>
      <c r="G507">
        <f t="shared" si="22"/>
        <v>3188</v>
      </c>
      <c r="H507">
        <f t="shared" si="23"/>
        <v>3868.4285714285716</v>
      </c>
    </row>
    <row r="508" spans="1:8" ht="15" thickBot="1">
      <c r="A508" s="44">
        <v>44398</v>
      </c>
      <c r="B508" s="45" t="s">
        <v>1012</v>
      </c>
      <c r="C508" s="45" t="s">
        <v>1013</v>
      </c>
      <c r="D508" s="48">
        <v>1304958</v>
      </c>
      <c r="F508" s="1">
        <f t="shared" si="21"/>
        <v>1473584</v>
      </c>
      <c r="G508">
        <f t="shared" si="22"/>
        <v>3254</v>
      </c>
      <c r="H508">
        <f t="shared" si="23"/>
        <v>3699.1428571428573</v>
      </c>
    </row>
    <row r="509" spans="1:8" ht="15" thickBot="1">
      <c r="A509" s="44">
        <v>44399</v>
      </c>
      <c r="B509" s="45" t="s">
        <v>1014</v>
      </c>
      <c r="C509" s="45" t="s">
        <v>1015</v>
      </c>
      <c r="D509" s="48">
        <v>1312545</v>
      </c>
      <c r="F509" s="1">
        <f t="shared" si="21"/>
        <v>1477871</v>
      </c>
      <c r="G509">
        <f t="shared" si="22"/>
        <v>4287</v>
      </c>
      <c r="H509">
        <f t="shared" si="23"/>
        <v>3563.2857142857142</v>
      </c>
    </row>
    <row r="510" spans="1:8" ht="15" thickBot="1">
      <c r="A510" s="44">
        <v>44400</v>
      </c>
      <c r="B510" s="45" t="s">
        <v>1016</v>
      </c>
      <c r="C510" s="45" t="s">
        <v>1017</v>
      </c>
      <c r="D510" s="48">
        <v>1319555</v>
      </c>
      <c r="F510" s="1">
        <f t="shared" si="21"/>
        <v>1481296</v>
      </c>
      <c r="G510">
        <f t="shared" si="22"/>
        <v>3425</v>
      </c>
      <c r="H510">
        <f t="shared" si="23"/>
        <v>3366.4285714285716</v>
      </c>
    </row>
    <row r="511" spans="1:8" ht="15" thickBot="1">
      <c r="A511" s="46">
        <v>44401</v>
      </c>
      <c r="B511" s="47" t="s">
        <v>1018</v>
      </c>
      <c r="C511" s="47" t="s">
        <v>1019</v>
      </c>
      <c r="D511" s="49">
        <v>1326132</v>
      </c>
      <c r="F511" s="1">
        <f t="shared" si="21"/>
        <v>1484672</v>
      </c>
      <c r="G511">
        <f t="shared" si="22"/>
        <v>3376</v>
      </c>
      <c r="H511">
        <f t="shared" si="23"/>
        <v>3285.7142857142858</v>
      </c>
    </row>
    <row r="512" spans="1:8" ht="15" thickBot="1">
      <c r="A512" s="46">
        <v>44402</v>
      </c>
      <c r="B512" s="47" t="s">
        <v>1020</v>
      </c>
      <c r="C512" s="47" t="s">
        <v>1021</v>
      </c>
      <c r="D512" s="49">
        <v>1331614</v>
      </c>
      <c r="F512" s="1">
        <f t="shared" si="21"/>
        <v>1488078</v>
      </c>
      <c r="G512">
        <f t="shared" si="22"/>
        <v>3406</v>
      </c>
      <c r="H512">
        <f t="shared" si="23"/>
        <v>3170.1428571428573</v>
      </c>
    </row>
    <row r="513" spans="1:8" ht="15" thickBot="1">
      <c r="A513" s="44">
        <v>44403</v>
      </c>
      <c r="B513" s="45" t="s">
        <v>1022</v>
      </c>
      <c r="C513" s="45" t="s">
        <v>1023</v>
      </c>
      <c r="D513" s="48">
        <v>1336194</v>
      </c>
      <c r="F513" s="1">
        <f t="shared" si="21"/>
        <v>1490707</v>
      </c>
      <c r="G513">
        <f t="shared" si="22"/>
        <v>2629</v>
      </c>
      <c r="H513">
        <f t="shared" si="23"/>
        <v>3037.1428571428573</v>
      </c>
    </row>
    <row r="514" spans="1:8" ht="15" thickBot="1">
      <c r="A514" s="44">
        <v>44404</v>
      </c>
      <c r="B514" s="45" t="s">
        <v>1024</v>
      </c>
      <c r="C514" s="45" t="s">
        <v>1025</v>
      </c>
      <c r="D514" s="48">
        <v>1341106</v>
      </c>
      <c r="F514" s="1">
        <f t="shared" ref="F514:F577" si="24">IF(IFERROR(FIND("(",B514),0)&gt;0, VALUE(LEFT(B514, FIND("(",B514)-2)), VALUE(B514))</f>
        <v>1493330</v>
      </c>
      <c r="G514">
        <f t="shared" si="22"/>
        <v>2623</v>
      </c>
      <c r="H514">
        <f t="shared" si="23"/>
        <v>3045.1428571428573</v>
      </c>
    </row>
    <row r="515" spans="1:8" ht="15" thickBot="1">
      <c r="A515" s="44">
        <v>44405</v>
      </c>
      <c r="B515" s="45" t="s">
        <v>1026</v>
      </c>
      <c r="C515" s="45" t="s">
        <v>1027</v>
      </c>
      <c r="D515" s="48">
        <v>1346237</v>
      </c>
      <c r="F515" s="1">
        <f t="shared" si="24"/>
        <v>1495775</v>
      </c>
      <c r="G515">
        <f t="shared" si="22"/>
        <v>2445</v>
      </c>
      <c r="H515">
        <f t="shared" si="23"/>
        <v>3064.8571428571427</v>
      </c>
    </row>
    <row r="516" spans="1:8" ht="15" thickBot="1">
      <c r="A516" s="44">
        <v>44406</v>
      </c>
      <c r="B516" s="45" t="s">
        <v>1028</v>
      </c>
      <c r="C516" s="45" t="s">
        <v>1029</v>
      </c>
      <c r="D516" s="48">
        <v>1351297</v>
      </c>
      <c r="F516" s="1">
        <f t="shared" si="24"/>
        <v>1499131</v>
      </c>
      <c r="G516">
        <f t="shared" ref="G516:G579" si="25">F516-F515</f>
        <v>3356</v>
      </c>
      <c r="H516">
        <f t="shared" si="23"/>
        <v>2933.1428571428573</v>
      </c>
    </row>
    <row r="517" spans="1:8" ht="15" thickBot="1">
      <c r="A517" s="44">
        <v>44407</v>
      </c>
      <c r="B517" s="45" t="s">
        <v>1030</v>
      </c>
      <c r="C517" s="45" t="s">
        <v>1031</v>
      </c>
      <c r="D517" s="48">
        <v>1355871</v>
      </c>
      <c r="F517" s="1">
        <f t="shared" si="24"/>
        <v>1502612</v>
      </c>
      <c r="G517">
        <f t="shared" si="25"/>
        <v>3481</v>
      </c>
      <c r="H517">
        <f t="shared" si="23"/>
        <v>3033.2857142857142</v>
      </c>
    </row>
    <row r="518" spans="1:8" ht="15" thickBot="1">
      <c r="A518" s="46">
        <v>44408</v>
      </c>
      <c r="B518" s="47" t="s">
        <v>1032</v>
      </c>
      <c r="C518" s="47" t="s">
        <v>1033</v>
      </c>
      <c r="D518" s="49">
        <v>1360030</v>
      </c>
      <c r="F518" s="1">
        <f t="shared" si="24"/>
        <v>1506126</v>
      </c>
      <c r="G518">
        <f t="shared" si="25"/>
        <v>3514</v>
      </c>
      <c r="H518">
        <f t="shared" ref="H518:H581" si="26">AVERAGE(G515:G521)</f>
        <v>2937.4285714285716</v>
      </c>
    </row>
    <row r="519" spans="1:8" ht="15" thickBot="1">
      <c r="A519" s="46">
        <v>44409</v>
      </c>
      <c r="B519" s="47" t="s">
        <v>1034</v>
      </c>
      <c r="C519" s="47" t="s">
        <v>1035</v>
      </c>
      <c r="D519" s="49">
        <v>1363505</v>
      </c>
      <c r="F519" s="1">
        <f t="shared" si="24"/>
        <v>1508610</v>
      </c>
      <c r="G519">
        <f t="shared" si="25"/>
        <v>2484</v>
      </c>
      <c r="H519">
        <f t="shared" si="26"/>
        <v>2945.5714285714284</v>
      </c>
    </row>
    <row r="520" spans="1:8" ht="15" thickBot="1">
      <c r="A520" s="44">
        <v>44410</v>
      </c>
      <c r="B520" s="45" t="s">
        <v>1036</v>
      </c>
      <c r="C520" s="45" t="s">
        <v>1037</v>
      </c>
      <c r="D520" s="48">
        <v>1366386</v>
      </c>
      <c r="F520" s="1">
        <f t="shared" si="24"/>
        <v>1511940</v>
      </c>
      <c r="G520">
        <f t="shared" si="25"/>
        <v>3330</v>
      </c>
      <c r="H520">
        <f t="shared" si="26"/>
        <v>2927.1428571428573</v>
      </c>
    </row>
    <row r="521" spans="1:8" ht="15" thickBot="1">
      <c r="A521" s="44">
        <v>44411</v>
      </c>
      <c r="B521" s="45" t="s">
        <v>1038</v>
      </c>
      <c r="C521" s="45" t="s">
        <v>1039</v>
      </c>
      <c r="D521" s="48">
        <v>1370145</v>
      </c>
      <c r="F521" s="1">
        <f t="shared" si="24"/>
        <v>1513892</v>
      </c>
      <c r="G521">
        <f t="shared" si="25"/>
        <v>1952</v>
      </c>
      <c r="H521">
        <f t="shared" si="26"/>
        <v>2798.8571428571427</v>
      </c>
    </row>
    <row r="522" spans="1:8" ht="15" thickBot="1">
      <c r="A522" s="44">
        <v>44412</v>
      </c>
      <c r="B522" s="45" t="s">
        <v>1040</v>
      </c>
      <c r="C522" s="45" t="s">
        <v>1041</v>
      </c>
      <c r="D522" s="48">
        <v>1374447</v>
      </c>
      <c r="F522" s="1">
        <f t="shared" si="24"/>
        <v>1516394</v>
      </c>
      <c r="G522">
        <f t="shared" si="25"/>
        <v>2502</v>
      </c>
      <c r="H522">
        <f t="shared" si="26"/>
        <v>2616.1428571428573</v>
      </c>
    </row>
    <row r="523" spans="1:8" ht="15" thickBot="1">
      <c r="A523" s="44">
        <v>44413</v>
      </c>
      <c r="B523" s="45" t="s">
        <v>1042</v>
      </c>
      <c r="C523" s="45" t="s">
        <v>1043</v>
      </c>
      <c r="D523" s="48">
        <v>1378924</v>
      </c>
      <c r="F523" s="1">
        <f t="shared" si="24"/>
        <v>1519621</v>
      </c>
      <c r="G523">
        <f t="shared" si="25"/>
        <v>3227</v>
      </c>
      <c r="H523">
        <f t="shared" si="26"/>
        <v>2655.7142857142858</v>
      </c>
    </row>
    <row r="524" spans="1:8" ht="15" thickBot="1">
      <c r="A524" s="44">
        <v>44414</v>
      </c>
      <c r="B524" s="45" t="s">
        <v>1044</v>
      </c>
      <c r="C524" s="45" t="s">
        <v>1045</v>
      </c>
      <c r="D524" s="48">
        <v>1382967</v>
      </c>
      <c r="F524" s="1">
        <f t="shared" si="24"/>
        <v>1522204</v>
      </c>
      <c r="G524">
        <f t="shared" si="25"/>
        <v>2583</v>
      </c>
      <c r="H524">
        <f t="shared" si="26"/>
        <v>2487.1428571428573</v>
      </c>
    </row>
    <row r="525" spans="1:8" ht="15" thickBot="1">
      <c r="A525" s="46">
        <v>44415</v>
      </c>
      <c r="B525" s="47" t="s">
        <v>1046</v>
      </c>
      <c r="C525" s="47" t="s">
        <v>1047</v>
      </c>
      <c r="D525" s="49">
        <v>1386543</v>
      </c>
      <c r="F525" s="1">
        <f t="shared" si="24"/>
        <v>1524439</v>
      </c>
      <c r="G525">
        <f t="shared" si="25"/>
        <v>2235</v>
      </c>
      <c r="H525">
        <f t="shared" si="26"/>
        <v>2442.4285714285716</v>
      </c>
    </row>
    <row r="526" spans="1:8" ht="15" thickBot="1">
      <c r="A526" s="46">
        <v>44416</v>
      </c>
      <c r="B526" s="47" t="s">
        <v>1048</v>
      </c>
      <c r="C526" s="47" t="s">
        <v>1049</v>
      </c>
      <c r="D526" s="49">
        <v>1389595</v>
      </c>
      <c r="F526" s="1">
        <f t="shared" si="24"/>
        <v>1527200</v>
      </c>
      <c r="G526">
        <f t="shared" si="25"/>
        <v>2761</v>
      </c>
      <c r="H526">
        <f t="shared" si="26"/>
        <v>2381.5714285714284</v>
      </c>
    </row>
    <row r="527" spans="1:8" ht="15" thickBot="1">
      <c r="A527" s="44">
        <v>44417</v>
      </c>
      <c r="B527" s="45" t="s">
        <v>1050</v>
      </c>
      <c r="C527" s="45" t="s">
        <v>1051</v>
      </c>
      <c r="D527" s="48">
        <v>1392213</v>
      </c>
      <c r="F527" s="1">
        <f t="shared" si="24"/>
        <v>1529350</v>
      </c>
      <c r="G527">
        <f t="shared" si="25"/>
        <v>2150</v>
      </c>
      <c r="H527">
        <f t="shared" si="26"/>
        <v>2248.2857142857142</v>
      </c>
    </row>
    <row r="528" spans="1:8" ht="15" thickBot="1">
      <c r="A528" s="44">
        <v>44418</v>
      </c>
      <c r="B528" s="45" t="s">
        <v>1052</v>
      </c>
      <c r="C528" s="45" t="s">
        <v>1053</v>
      </c>
      <c r="D528" s="48">
        <v>1395285</v>
      </c>
      <c r="F528" s="1">
        <f t="shared" si="24"/>
        <v>1530989</v>
      </c>
      <c r="G528">
        <f t="shared" si="25"/>
        <v>1639</v>
      </c>
      <c r="H528">
        <f t="shared" si="26"/>
        <v>2240.5714285714284</v>
      </c>
    </row>
    <row r="529" spans="1:8" ht="15" thickBot="1">
      <c r="A529" s="44">
        <v>44419</v>
      </c>
      <c r="B529" s="45" t="s">
        <v>1054</v>
      </c>
      <c r="C529" s="45" t="s">
        <v>1055</v>
      </c>
      <c r="D529" s="48">
        <v>1398507</v>
      </c>
      <c r="F529" s="1">
        <f t="shared" si="24"/>
        <v>1533065</v>
      </c>
      <c r="G529">
        <f t="shared" si="25"/>
        <v>2076</v>
      </c>
      <c r="H529">
        <f t="shared" si="26"/>
        <v>2252.2857142857142</v>
      </c>
    </row>
    <row r="530" spans="1:8" ht="15" thickBot="1">
      <c r="A530" s="44">
        <v>44420</v>
      </c>
      <c r="B530" s="45" t="s">
        <v>1056</v>
      </c>
      <c r="C530" s="45" t="s">
        <v>1057</v>
      </c>
      <c r="D530" s="48">
        <v>1401836</v>
      </c>
      <c r="F530" s="1">
        <f t="shared" si="24"/>
        <v>1535359</v>
      </c>
      <c r="G530">
        <f t="shared" si="25"/>
        <v>2294</v>
      </c>
      <c r="H530">
        <f t="shared" si="26"/>
        <v>2137</v>
      </c>
    </row>
    <row r="531" spans="1:8" ht="15" thickBot="1">
      <c r="A531" s="44">
        <v>44421</v>
      </c>
      <c r="B531" s="45" t="s">
        <v>1058</v>
      </c>
      <c r="C531" s="45" t="s">
        <v>1059</v>
      </c>
      <c r="D531" s="48">
        <v>1404879</v>
      </c>
      <c r="F531" s="1">
        <f t="shared" si="24"/>
        <v>1537888</v>
      </c>
      <c r="G531">
        <f t="shared" si="25"/>
        <v>2529</v>
      </c>
      <c r="H531">
        <f t="shared" si="26"/>
        <v>2042.5714285714287</v>
      </c>
    </row>
    <row r="532" spans="1:8" ht="15" thickBot="1">
      <c r="A532" s="46">
        <v>44422</v>
      </c>
      <c r="B532" s="47" t="s">
        <v>1060</v>
      </c>
      <c r="C532" s="47" t="s">
        <v>1061</v>
      </c>
      <c r="D532" s="49">
        <v>1407723</v>
      </c>
      <c r="F532" s="1">
        <f t="shared" si="24"/>
        <v>1540205</v>
      </c>
      <c r="G532">
        <f t="shared" si="25"/>
        <v>2317</v>
      </c>
      <c r="H532">
        <f t="shared" si="26"/>
        <v>2095</v>
      </c>
    </row>
    <row r="533" spans="1:8" ht="15" thickBot="1">
      <c r="A533" s="46">
        <v>44423</v>
      </c>
      <c r="B533" s="47" t="s">
        <v>1062</v>
      </c>
      <c r="C533" s="47" t="s">
        <v>1063</v>
      </c>
      <c r="D533" s="49">
        <v>1410177</v>
      </c>
      <c r="F533" s="1">
        <f t="shared" si="24"/>
        <v>1542159</v>
      </c>
      <c r="G533">
        <f t="shared" si="25"/>
        <v>1954</v>
      </c>
      <c r="H533">
        <f t="shared" si="26"/>
        <v>2025.5714285714287</v>
      </c>
    </row>
    <row r="534" spans="1:8" ht="15" thickBot="1">
      <c r="A534" s="44">
        <v>44424</v>
      </c>
      <c r="B534" s="45" t="s">
        <v>1064</v>
      </c>
      <c r="C534" s="45" t="s">
        <v>1065</v>
      </c>
      <c r="D534" s="48">
        <v>1412329</v>
      </c>
      <c r="F534" s="1">
        <f t="shared" si="24"/>
        <v>1543648</v>
      </c>
      <c r="G534">
        <f t="shared" si="25"/>
        <v>1489</v>
      </c>
      <c r="H534">
        <f t="shared" si="26"/>
        <v>2003.8571428571429</v>
      </c>
    </row>
    <row r="535" spans="1:8" ht="15" thickBot="1">
      <c r="A535" s="44">
        <v>44425</v>
      </c>
      <c r="B535" s="45" t="s">
        <v>1066</v>
      </c>
      <c r="C535" s="45" t="s">
        <v>1067</v>
      </c>
      <c r="D535" s="48">
        <v>1414796</v>
      </c>
      <c r="F535" s="1">
        <f t="shared" si="24"/>
        <v>1545654</v>
      </c>
      <c r="G535">
        <f t="shared" si="25"/>
        <v>2006</v>
      </c>
      <c r="H535">
        <f t="shared" si="26"/>
        <v>1917.5714285714287</v>
      </c>
    </row>
    <row r="536" spans="1:8" ht="15" thickBot="1">
      <c r="A536" s="44">
        <v>44426</v>
      </c>
      <c r="B536" s="45" t="s">
        <v>1068</v>
      </c>
      <c r="C536" s="45" t="s">
        <v>1069</v>
      </c>
      <c r="D536" s="48">
        <v>1417825</v>
      </c>
      <c r="F536" s="1">
        <f t="shared" si="24"/>
        <v>1547244</v>
      </c>
      <c r="G536">
        <f t="shared" si="25"/>
        <v>1590</v>
      </c>
      <c r="H536">
        <f t="shared" si="26"/>
        <v>1851.1428571428571</v>
      </c>
    </row>
    <row r="537" spans="1:8" ht="15" thickBot="1">
      <c r="A537" s="44">
        <v>44427</v>
      </c>
      <c r="B537" s="45" t="s">
        <v>1070</v>
      </c>
      <c r="C537" s="45" t="s">
        <v>1071</v>
      </c>
      <c r="D537" s="48">
        <v>1420630</v>
      </c>
      <c r="F537" s="1">
        <f t="shared" si="24"/>
        <v>1549386</v>
      </c>
      <c r="G537">
        <f t="shared" si="25"/>
        <v>2142</v>
      </c>
      <c r="H537">
        <f t="shared" si="26"/>
        <v>1809.2857142857142</v>
      </c>
    </row>
    <row r="538" spans="1:8" ht="15" thickBot="1">
      <c r="A538" s="44">
        <v>44428</v>
      </c>
      <c r="B538" s="45" t="s">
        <v>1072</v>
      </c>
      <c r="C538" s="45" t="s">
        <v>1073</v>
      </c>
      <c r="D538" s="48">
        <v>1423229</v>
      </c>
      <c r="F538" s="1">
        <f t="shared" si="24"/>
        <v>1551311</v>
      </c>
      <c r="G538">
        <f t="shared" si="25"/>
        <v>1925</v>
      </c>
      <c r="H538">
        <f t="shared" si="26"/>
        <v>1804.8571428571429</v>
      </c>
    </row>
    <row r="539" spans="1:8" ht="15" thickBot="1">
      <c r="A539" s="46">
        <v>44429</v>
      </c>
      <c r="B539" s="47" t="s">
        <v>1074</v>
      </c>
      <c r="C539" s="47" t="s">
        <v>1075</v>
      </c>
      <c r="D539" s="49">
        <v>1425773</v>
      </c>
      <c r="F539" s="1">
        <f t="shared" si="24"/>
        <v>1553163</v>
      </c>
      <c r="G539">
        <f t="shared" si="25"/>
        <v>1852</v>
      </c>
      <c r="H539">
        <f t="shared" si="26"/>
        <v>1676.1428571428571</v>
      </c>
    </row>
    <row r="540" spans="1:8" ht="15" thickBot="1">
      <c r="A540" s="46">
        <v>44430</v>
      </c>
      <c r="B540" s="47" t="s">
        <v>1076</v>
      </c>
      <c r="C540" s="47" t="s">
        <v>1077</v>
      </c>
      <c r="D540" s="49">
        <v>1427913</v>
      </c>
      <c r="F540" s="1">
        <f t="shared" si="24"/>
        <v>1554824</v>
      </c>
      <c r="G540">
        <f t="shared" si="25"/>
        <v>1661</v>
      </c>
      <c r="H540">
        <f t="shared" si="26"/>
        <v>1649.2857142857142</v>
      </c>
    </row>
    <row r="541" spans="1:8" ht="15" thickBot="1">
      <c r="A541" s="44">
        <v>44431</v>
      </c>
      <c r="B541" s="45" t="s">
        <v>1078</v>
      </c>
      <c r="C541" s="45" t="s">
        <v>1079</v>
      </c>
      <c r="D541" s="48">
        <v>1429919</v>
      </c>
      <c r="F541" s="1">
        <f t="shared" si="24"/>
        <v>1556282</v>
      </c>
      <c r="G541">
        <f t="shared" si="25"/>
        <v>1458</v>
      </c>
      <c r="H541">
        <f t="shared" si="26"/>
        <v>1587.8571428571429</v>
      </c>
    </row>
    <row r="542" spans="1:8" ht="15" thickBot="1">
      <c r="A542" s="44">
        <v>44432</v>
      </c>
      <c r="B542" s="45" t="s">
        <v>1080</v>
      </c>
      <c r="C542" s="45" t="s">
        <v>1081</v>
      </c>
      <c r="D542" s="48">
        <v>1432067</v>
      </c>
      <c r="F542" s="1">
        <f t="shared" si="24"/>
        <v>1557387</v>
      </c>
      <c r="G542">
        <f t="shared" si="25"/>
        <v>1105</v>
      </c>
      <c r="H542">
        <f t="shared" si="26"/>
        <v>1528.4285714285713</v>
      </c>
    </row>
    <row r="543" spans="1:8" ht="15" thickBot="1">
      <c r="A543" s="44">
        <v>44433</v>
      </c>
      <c r="B543" s="45" t="s">
        <v>1082</v>
      </c>
      <c r="C543" s="45" t="s">
        <v>1083</v>
      </c>
      <c r="D543" s="48">
        <v>1434366</v>
      </c>
      <c r="F543" s="1">
        <f t="shared" si="24"/>
        <v>1558789</v>
      </c>
      <c r="G543">
        <f t="shared" si="25"/>
        <v>1402</v>
      </c>
      <c r="H543">
        <f t="shared" si="26"/>
        <v>1477.8571428571429</v>
      </c>
    </row>
    <row r="544" spans="1:8" ht="15" thickBot="1">
      <c r="A544" s="44">
        <v>44434</v>
      </c>
      <c r="B544" s="45" t="s">
        <v>1084</v>
      </c>
      <c r="C544" s="45" t="s">
        <v>1085</v>
      </c>
      <c r="D544" s="48">
        <v>1436829</v>
      </c>
      <c r="F544" s="1">
        <f t="shared" si="24"/>
        <v>1560501</v>
      </c>
      <c r="G544">
        <f t="shared" si="25"/>
        <v>1712</v>
      </c>
      <c r="H544">
        <f t="shared" si="26"/>
        <v>1446.8571428571429</v>
      </c>
    </row>
    <row r="545" spans="1:8" ht="15" thickBot="1">
      <c r="A545" s="44">
        <v>44435</v>
      </c>
      <c r="B545" s="45" t="s">
        <v>1086</v>
      </c>
      <c r="C545" s="45" t="s">
        <v>1087</v>
      </c>
      <c r="D545" s="48">
        <v>1439126</v>
      </c>
      <c r="F545" s="1">
        <f t="shared" si="24"/>
        <v>1562010</v>
      </c>
      <c r="G545">
        <f t="shared" si="25"/>
        <v>1509</v>
      </c>
      <c r="H545">
        <f t="shared" si="26"/>
        <v>1442</v>
      </c>
    </row>
    <row r="546" spans="1:8" ht="15" thickBot="1">
      <c r="A546" s="46">
        <v>44436</v>
      </c>
      <c r="B546" s="47" t="s">
        <v>1088</v>
      </c>
      <c r="C546" s="47" t="s">
        <v>1089</v>
      </c>
      <c r="D546" s="49">
        <v>1441166</v>
      </c>
      <c r="F546" s="1">
        <f t="shared" si="24"/>
        <v>1563508</v>
      </c>
      <c r="G546">
        <f t="shared" si="25"/>
        <v>1498</v>
      </c>
      <c r="H546">
        <f t="shared" si="26"/>
        <v>1450.1428571428571</v>
      </c>
    </row>
    <row r="547" spans="1:8" ht="15" thickBot="1">
      <c r="A547" s="46">
        <v>44437</v>
      </c>
      <c r="B547" s="47" t="s">
        <v>1090</v>
      </c>
      <c r="C547" s="47" t="s">
        <v>1091</v>
      </c>
      <c r="D547" s="49">
        <v>1442955</v>
      </c>
      <c r="F547" s="1">
        <f t="shared" si="24"/>
        <v>1564952</v>
      </c>
      <c r="G547">
        <f t="shared" si="25"/>
        <v>1444</v>
      </c>
      <c r="H547">
        <f t="shared" si="26"/>
        <v>1425.4285714285713</v>
      </c>
    </row>
    <row r="548" spans="1:8" ht="15" thickBot="1">
      <c r="A548" s="44">
        <v>44438</v>
      </c>
      <c r="B548" s="45" t="s">
        <v>1092</v>
      </c>
      <c r="C548" s="45" t="s">
        <v>1093</v>
      </c>
      <c r="D548" s="48">
        <v>1444794</v>
      </c>
      <c r="F548" s="1">
        <f t="shared" si="24"/>
        <v>1566376</v>
      </c>
      <c r="G548">
        <f t="shared" si="25"/>
        <v>1424</v>
      </c>
      <c r="H548">
        <f t="shared" si="26"/>
        <v>1447.1428571428571</v>
      </c>
    </row>
    <row r="549" spans="1:8" ht="15" thickBot="1">
      <c r="A549" s="44">
        <v>44439</v>
      </c>
      <c r="B549" s="45" t="s">
        <v>1094</v>
      </c>
      <c r="C549" s="45" t="s">
        <v>1095</v>
      </c>
      <c r="D549" s="48">
        <v>1446708</v>
      </c>
      <c r="F549" s="1">
        <f t="shared" si="24"/>
        <v>1567538</v>
      </c>
      <c r="G549">
        <f t="shared" si="25"/>
        <v>1162</v>
      </c>
      <c r="H549">
        <f t="shared" si="26"/>
        <v>1464.8571428571429</v>
      </c>
    </row>
    <row r="550" spans="1:8" ht="15" thickBot="1">
      <c r="A550" s="44">
        <v>44440</v>
      </c>
      <c r="B550" s="45" t="s">
        <v>1096</v>
      </c>
      <c r="C550" s="45" t="s">
        <v>1097</v>
      </c>
      <c r="D550" s="48">
        <v>1448644</v>
      </c>
      <c r="F550" s="1">
        <f t="shared" si="24"/>
        <v>1568767</v>
      </c>
      <c r="G550">
        <f t="shared" si="25"/>
        <v>1229</v>
      </c>
      <c r="H550">
        <f t="shared" si="26"/>
        <v>1472.1428571428571</v>
      </c>
    </row>
    <row r="551" spans="1:8" ht="15" thickBot="1">
      <c r="A551" s="44">
        <v>44441</v>
      </c>
      <c r="B551" s="45" t="s">
        <v>1098</v>
      </c>
      <c r="C551" s="45" t="s">
        <v>1099</v>
      </c>
      <c r="D551" s="48">
        <v>1450330</v>
      </c>
      <c r="F551" s="1">
        <f t="shared" si="24"/>
        <v>1570631</v>
      </c>
      <c r="G551">
        <f t="shared" si="25"/>
        <v>1864</v>
      </c>
      <c r="H551">
        <f t="shared" si="26"/>
        <v>1486.1428571428571</v>
      </c>
    </row>
    <row r="552" spans="1:8" ht="15" thickBot="1">
      <c r="A552" s="44">
        <v>44442</v>
      </c>
      <c r="B552" s="45" t="s">
        <v>1100</v>
      </c>
      <c r="C552" s="45" t="s">
        <v>1101</v>
      </c>
      <c r="D552" s="48">
        <v>1451886</v>
      </c>
      <c r="F552" s="1">
        <f t="shared" si="24"/>
        <v>1572264</v>
      </c>
      <c r="G552">
        <f t="shared" si="25"/>
        <v>1633</v>
      </c>
      <c r="H552">
        <f t="shared" si="26"/>
        <v>1491.7142857142858</v>
      </c>
    </row>
    <row r="553" spans="1:8" ht="15" thickBot="1">
      <c r="A553" s="46">
        <v>44443</v>
      </c>
      <c r="B553" s="47" t="s">
        <v>1102</v>
      </c>
      <c r="C553" s="47" t="s">
        <v>1103</v>
      </c>
      <c r="D553" s="49">
        <v>1453242</v>
      </c>
      <c r="F553" s="1">
        <f t="shared" si="24"/>
        <v>1573813</v>
      </c>
      <c r="G553">
        <f t="shared" si="25"/>
        <v>1549</v>
      </c>
      <c r="H553">
        <f t="shared" si="26"/>
        <v>1495.2857142857142</v>
      </c>
    </row>
    <row r="554" spans="1:8" ht="15" thickBot="1">
      <c r="A554" s="46">
        <v>44444</v>
      </c>
      <c r="B554" s="47" t="s">
        <v>1104</v>
      </c>
      <c r="C554" s="47" t="s">
        <v>1105</v>
      </c>
      <c r="D554" s="49">
        <v>1454400</v>
      </c>
      <c r="F554" s="1">
        <f t="shared" si="24"/>
        <v>1575355</v>
      </c>
      <c r="G554">
        <f t="shared" si="25"/>
        <v>1542</v>
      </c>
      <c r="H554">
        <f t="shared" si="26"/>
        <v>1501</v>
      </c>
    </row>
    <row r="555" spans="1:8" ht="15" thickBot="1">
      <c r="A555" s="44">
        <v>44445</v>
      </c>
      <c r="B555" s="45" t="s">
        <v>1106</v>
      </c>
      <c r="C555" s="45" t="s">
        <v>1107</v>
      </c>
      <c r="D555" s="48">
        <v>1455678</v>
      </c>
      <c r="F555" s="1">
        <f t="shared" si="24"/>
        <v>1576818</v>
      </c>
      <c r="G555">
        <f t="shared" si="25"/>
        <v>1463</v>
      </c>
      <c r="H555">
        <f t="shared" si="26"/>
        <v>1492</v>
      </c>
    </row>
    <row r="556" spans="1:8" ht="15" thickBot="1">
      <c r="A556" s="44">
        <v>44446</v>
      </c>
      <c r="B556" s="45" t="s">
        <v>1108</v>
      </c>
      <c r="C556" s="45" t="s">
        <v>1109</v>
      </c>
      <c r="D556" s="48">
        <v>1457119</v>
      </c>
      <c r="F556" s="1">
        <f t="shared" si="24"/>
        <v>1578005</v>
      </c>
      <c r="G556">
        <f t="shared" si="25"/>
        <v>1187</v>
      </c>
      <c r="H556">
        <f t="shared" si="26"/>
        <v>1482.4285714285713</v>
      </c>
    </row>
    <row r="557" spans="1:8" ht="15" thickBot="1">
      <c r="A557" s="44">
        <v>44447</v>
      </c>
      <c r="B557" s="45" t="s">
        <v>1110</v>
      </c>
      <c r="C557" s="45" t="s">
        <v>1111</v>
      </c>
      <c r="D557" s="48">
        <v>1458632</v>
      </c>
      <c r="F557" s="1">
        <f t="shared" si="24"/>
        <v>1579274</v>
      </c>
      <c r="G557">
        <f t="shared" si="25"/>
        <v>1269</v>
      </c>
      <c r="H557">
        <f t="shared" si="26"/>
        <v>1538.2857142857142</v>
      </c>
    </row>
    <row r="558" spans="1:8" ht="15" thickBot="1">
      <c r="A558" s="44">
        <v>44448</v>
      </c>
      <c r="B558" s="45" t="s">
        <v>1112</v>
      </c>
      <c r="C558" s="45" t="s">
        <v>1113</v>
      </c>
      <c r="D558" s="48">
        <v>1460093</v>
      </c>
      <c r="F558" s="1">
        <f t="shared" si="24"/>
        <v>1581075</v>
      </c>
      <c r="G558">
        <f t="shared" si="25"/>
        <v>1801</v>
      </c>
      <c r="H558">
        <f t="shared" si="26"/>
        <v>1545.4285714285713</v>
      </c>
    </row>
    <row r="559" spans="1:8" ht="15" thickBot="1">
      <c r="A559" s="44">
        <v>44449</v>
      </c>
      <c r="B559" s="45" t="s">
        <v>1114</v>
      </c>
      <c r="C559" s="45" t="s">
        <v>1115</v>
      </c>
      <c r="D559" s="48">
        <v>1461536</v>
      </c>
      <c r="F559" s="1">
        <f t="shared" si="24"/>
        <v>1582641</v>
      </c>
      <c r="G559">
        <f t="shared" si="25"/>
        <v>1566</v>
      </c>
      <c r="H559">
        <f t="shared" si="26"/>
        <v>1625.2857142857142</v>
      </c>
    </row>
    <row r="560" spans="1:8" ht="15" thickBot="1">
      <c r="A560" s="46">
        <v>44450</v>
      </c>
      <c r="B560" s="47" t="s">
        <v>1116</v>
      </c>
      <c r="C560" s="47" t="s">
        <v>1117</v>
      </c>
      <c r="D560" s="49">
        <v>1462853</v>
      </c>
      <c r="F560" s="1">
        <f t="shared" si="24"/>
        <v>1584581</v>
      </c>
      <c r="G560">
        <f t="shared" si="25"/>
        <v>1940</v>
      </c>
      <c r="H560">
        <f t="shared" si="26"/>
        <v>1685.5714285714287</v>
      </c>
    </row>
    <row r="561" spans="1:8" ht="15" thickBot="1">
      <c r="A561" s="46">
        <v>44451</v>
      </c>
      <c r="B561" s="47" t="s">
        <v>1118</v>
      </c>
      <c r="C561" s="47" t="s">
        <v>1119</v>
      </c>
      <c r="D561" s="49">
        <v>1464100</v>
      </c>
      <c r="F561" s="1">
        <f t="shared" si="24"/>
        <v>1586173</v>
      </c>
      <c r="G561">
        <f t="shared" si="25"/>
        <v>1592</v>
      </c>
      <c r="H561">
        <f t="shared" si="26"/>
        <v>1766.8571428571429</v>
      </c>
    </row>
    <row r="562" spans="1:8" ht="15" thickBot="1">
      <c r="A562" s="44">
        <v>44452</v>
      </c>
      <c r="B562" s="45" t="s">
        <v>1120</v>
      </c>
      <c r="C562" s="45" t="s">
        <v>1121</v>
      </c>
      <c r="D562" s="48">
        <v>1465359</v>
      </c>
      <c r="F562" s="1">
        <f t="shared" si="24"/>
        <v>1588195</v>
      </c>
      <c r="G562">
        <f t="shared" si="25"/>
        <v>2022</v>
      </c>
      <c r="H562">
        <f t="shared" si="26"/>
        <v>1863.7142857142858</v>
      </c>
    </row>
    <row r="563" spans="1:8" ht="15" thickBot="1">
      <c r="A563" s="44">
        <v>44453</v>
      </c>
      <c r="B563" s="45" t="s">
        <v>1122</v>
      </c>
      <c r="C563" s="45" t="s">
        <v>1123</v>
      </c>
      <c r="D563" s="48">
        <v>1466721</v>
      </c>
      <c r="F563" s="1">
        <f t="shared" si="24"/>
        <v>1589804</v>
      </c>
      <c r="G563">
        <f t="shared" si="25"/>
        <v>1609</v>
      </c>
      <c r="H563">
        <f t="shared" si="26"/>
        <v>2002.4285714285713</v>
      </c>
    </row>
    <row r="564" spans="1:8" ht="15" thickBot="1">
      <c r="A564" s="44">
        <v>44454</v>
      </c>
      <c r="B564" s="45" t="s">
        <v>1124</v>
      </c>
      <c r="C564" s="45" t="s">
        <v>1125</v>
      </c>
      <c r="D564" s="48">
        <v>1468151</v>
      </c>
      <c r="F564" s="1">
        <f t="shared" si="24"/>
        <v>1591642</v>
      </c>
      <c r="G564">
        <f t="shared" si="25"/>
        <v>1838</v>
      </c>
      <c r="H564">
        <f t="shared" si="26"/>
        <v>2117.5714285714284</v>
      </c>
    </row>
    <row r="565" spans="1:8" ht="15" thickBot="1">
      <c r="A565" s="44">
        <v>44455</v>
      </c>
      <c r="B565" s="45" t="s">
        <v>1126</v>
      </c>
      <c r="C565" s="45" t="s">
        <v>1127</v>
      </c>
      <c r="D565" s="48">
        <v>1469620</v>
      </c>
      <c r="F565" s="1">
        <f t="shared" si="24"/>
        <v>1594121</v>
      </c>
      <c r="G565">
        <f t="shared" si="25"/>
        <v>2479</v>
      </c>
      <c r="H565">
        <f t="shared" si="26"/>
        <v>2229.5714285714284</v>
      </c>
    </row>
    <row r="566" spans="1:8" ht="15" thickBot="1">
      <c r="A566" s="44">
        <v>44456</v>
      </c>
      <c r="B566" s="45" t="s">
        <v>1128</v>
      </c>
      <c r="C566" s="45" t="s">
        <v>1129</v>
      </c>
      <c r="D566" s="48">
        <v>1470979</v>
      </c>
      <c r="F566" s="1">
        <f t="shared" si="24"/>
        <v>1596658</v>
      </c>
      <c r="G566">
        <f t="shared" si="25"/>
        <v>2537</v>
      </c>
      <c r="H566">
        <f t="shared" si="26"/>
        <v>2293.4285714285716</v>
      </c>
    </row>
    <row r="567" spans="1:8" ht="15" thickBot="1">
      <c r="A567" s="46">
        <v>44457</v>
      </c>
      <c r="B567" s="47" t="s">
        <v>1130</v>
      </c>
      <c r="C567" s="47" t="s">
        <v>1131</v>
      </c>
      <c r="D567" s="49">
        <v>1472259</v>
      </c>
      <c r="F567" s="1">
        <f t="shared" si="24"/>
        <v>1599404</v>
      </c>
      <c r="G567">
        <f t="shared" si="25"/>
        <v>2746</v>
      </c>
      <c r="H567">
        <f t="shared" si="26"/>
        <v>2338.7142857142858</v>
      </c>
    </row>
    <row r="568" spans="1:8" ht="15" thickBot="1">
      <c r="A568" s="46">
        <v>44458</v>
      </c>
      <c r="B568" s="47" t="s">
        <v>1132</v>
      </c>
      <c r="C568" s="47" t="s">
        <v>1133</v>
      </c>
      <c r="D568" s="49">
        <v>1473474</v>
      </c>
      <c r="F568" s="1">
        <f t="shared" si="24"/>
        <v>1601780</v>
      </c>
      <c r="G568">
        <f t="shared" si="25"/>
        <v>2376</v>
      </c>
      <c r="H568">
        <f t="shared" si="26"/>
        <v>2360.5714285714284</v>
      </c>
    </row>
    <row r="569" spans="1:8" ht="15" thickBot="1">
      <c r="A569" s="44">
        <v>44459</v>
      </c>
      <c r="B569" s="45" t="s">
        <v>1134</v>
      </c>
      <c r="C569" s="45" t="s">
        <v>1135</v>
      </c>
      <c r="D569" s="48">
        <v>1474697</v>
      </c>
      <c r="F569" s="1">
        <f t="shared" si="24"/>
        <v>1604249</v>
      </c>
      <c r="G569">
        <f t="shared" si="25"/>
        <v>2469</v>
      </c>
      <c r="H569">
        <f t="shared" si="26"/>
        <v>2498.5714285714284</v>
      </c>
    </row>
    <row r="570" spans="1:8" ht="15" thickBot="1">
      <c r="A570" s="44">
        <v>44460</v>
      </c>
      <c r="B570" s="45" t="s">
        <v>1136</v>
      </c>
      <c r="C570" s="45" t="s">
        <v>1137</v>
      </c>
      <c r="D570" s="48">
        <v>1475997</v>
      </c>
      <c r="F570" s="1">
        <f t="shared" si="24"/>
        <v>1606175</v>
      </c>
      <c r="G570">
        <f t="shared" si="25"/>
        <v>1926</v>
      </c>
      <c r="H570">
        <f t="shared" si="26"/>
        <v>2549.4285714285716</v>
      </c>
    </row>
    <row r="571" spans="1:8" ht="15" thickBot="1">
      <c r="A571" s="44">
        <v>44461</v>
      </c>
      <c r="B571" s="45" t="s">
        <v>1138</v>
      </c>
      <c r="C571" s="45" t="s">
        <v>1139</v>
      </c>
      <c r="D571" s="48">
        <v>1477350</v>
      </c>
      <c r="F571" s="1">
        <f t="shared" si="24"/>
        <v>1608166</v>
      </c>
      <c r="G571">
        <f t="shared" si="25"/>
        <v>1991</v>
      </c>
      <c r="H571">
        <f t="shared" si="26"/>
        <v>2615.8571428571427</v>
      </c>
    </row>
    <row r="572" spans="1:8" ht="15" thickBot="1">
      <c r="A572" s="44">
        <v>44462</v>
      </c>
      <c r="B572" s="45" t="s">
        <v>1140</v>
      </c>
      <c r="C572" s="45" t="s">
        <v>1141</v>
      </c>
      <c r="D572" s="48">
        <v>1478681</v>
      </c>
      <c r="F572" s="1">
        <f t="shared" si="24"/>
        <v>1611611</v>
      </c>
      <c r="G572">
        <f t="shared" si="25"/>
        <v>3445</v>
      </c>
      <c r="H572">
        <f t="shared" si="26"/>
        <v>2744.2857142857142</v>
      </c>
    </row>
    <row r="573" spans="1:8" ht="15" thickBot="1">
      <c r="A573" s="44">
        <v>44463</v>
      </c>
      <c r="B573" s="45" t="s">
        <v>1142</v>
      </c>
      <c r="C573" s="45" t="s">
        <v>1143</v>
      </c>
      <c r="D573" s="48">
        <v>1479958</v>
      </c>
      <c r="F573" s="1">
        <f t="shared" si="24"/>
        <v>1614504</v>
      </c>
      <c r="G573">
        <f t="shared" si="25"/>
        <v>2893</v>
      </c>
      <c r="H573">
        <f t="shared" si="26"/>
        <v>2875.4285714285716</v>
      </c>
    </row>
    <row r="574" spans="1:8" ht="15" thickBot="1">
      <c r="A574" s="46">
        <v>44464</v>
      </c>
      <c r="B574" s="47" t="s">
        <v>1144</v>
      </c>
      <c r="C574" s="47" t="s">
        <v>1145</v>
      </c>
      <c r="D574" s="49">
        <v>1481203</v>
      </c>
      <c r="F574" s="1">
        <f t="shared" si="24"/>
        <v>1617715</v>
      </c>
      <c r="G574">
        <f t="shared" si="25"/>
        <v>3211</v>
      </c>
      <c r="H574">
        <f t="shared" si="26"/>
        <v>2963.2857142857142</v>
      </c>
    </row>
    <row r="575" spans="1:8" ht="15" thickBot="1">
      <c r="A575" s="46">
        <v>44465</v>
      </c>
      <c r="B575" s="47" t="s">
        <v>1146</v>
      </c>
      <c r="C575" s="47" t="s">
        <v>1147</v>
      </c>
      <c r="D575" s="49">
        <v>1482416</v>
      </c>
      <c r="F575" s="1">
        <f t="shared" si="24"/>
        <v>1620990</v>
      </c>
      <c r="G575">
        <f t="shared" si="25"/>
        <v>3275</v>
      </c>
      <c r="H575">
        <f t="shared" si="26"/>
        <v>3108</v>
      </c>
    </row>
    <row r="576" spans="1:8" ht="15" thickBot="1">
      <c r="A576" s="44">
        <v>44466</v>
      </c>
      <c r="B576" s="45" t="s">
        <v>1148</v>
      </c>
      <c r="C576" s="45" t="s">
        <v>1149</v>
      </c>
      <c r="D576" s="48">
        <v>1483976</v>
      </c>
      <c r="F576" s="1">
        <f t="shared" si="24"/>
        <v>1624377</v>
      </c>
      <c r="G576">
        <f t="shared" si="25"/>
        <v>3387</v>
      </c>
      <c r="H576">
        <f t="shared" si="26"/>
        <v>3187</v>
      </c>
    </row>
    <row r="577" spans="1:8" ht="15" thickBot="1">
      <c r="A577" s="44">
        <v>44467</v>
      </c>
      <c r="B577" s="45" t="s">
        <v>1150</v>
      </c>
      <c r="C577" s="45" t="s">
        <v>1151</v>
      </c>
      <c r="D577" s="48">
        <v>1485862</v>
      </c>
      <c r="F577" s="1">
        <f t="shared" si="24"/>
        <v>1626918</v>
      </c>
      <c r="G577">
        <f t="shared" si="25"/>
        <v>2541</v>
      </c>
      <c r="H577">
        <f t="shared" si="26"/>
        <v>3344.1428571428573</v>
      </c>
    </row>
    <row r="578" spans="1:8" ht="15" thickBot="1">
      <c r="A578" s="44">
        <v>44468</v>
      </c>
      <c r="B578" s="45" t="s">
        <v>1152</v>
      </c>
      <c r="C578" s="45" t="s">
        <v>1153</v>
      </c>
      <c r="D578" s="48">
        <v>1487800</v>
      </c>
      <c r="F578" s="1">
        <f t="shared" ref="F578:F641" si="27">IF(IFERROR(FIND("(",B578),0)&gt;0, VALUE(LEFT(B578, FIND("(",B578)-2)), VALUE(B578))</f>
        <v>1629922</v>
      </c>
      <c r="G578">
        <f t="shared" si="25"/>
        <v>3004</v>
      </c>
      <c r="H578">
        <f t="shared" si="26"/>
        <v>3461.4285714285716</v>
      </c>
    </row>
    <row r="579" spans="1:8" ht="15" thickBot="1">
      <c r="A579" s="44">
        <v>44469</v>
      </c>
      <c r="B579" s="45" t="s">
        <v>1154</v>
      </c>
      <c r="C579" s="45" t="s">
        <v>1155</v>
      </c>
      <c r="D579" s="48">
        <v>1490037</v>
      </c>
      <c r="F579" s="1">
        <f t="shared" si="27"/>
        <v>1633920</v>
      </c>
      <c r="G579">
        <f t="shared" si="25"/>
        <v>3998</v>
      </c>
      <c r="H579">
        <f t="shared" si="26"/>
        <v>3607</v>
      </c>
    </row>
    <row r="580" spans="1:8" ht="15" thickBot="1">
      <c r="A580" s="44">
        <v>44470</v>
      </c>
      <c r="B580" s="45" t="s">
        <v>1156</v>
      </c>
      <c r="C580" s="45" t="s">
        <v>1157</v>
      </c>
      <c r="D580" s="48">
        <v>1492226</v>
      </c>
      <c r="F580" s="1">
        <f t="shared" si="27"/>
        <v>1637913</v>
      </c>
      <c r="G580">
        <f t="shared" ref="G580:G643" si="28">F580-F579</f>
        <v>3993</v>
      </c>
      <c r="H580">
        <f t="shared" si="26"/>
        <v>3753.1428571428573</v>
      </c>
    </row>
    <row r="581" spans="1:8" ht="15" thickBot="1">
      <c r="A581" s="46">
        <v>44471</v>
      </c>
      <c r="B581" s="47" t="s">
        <v>1158</v>
      </c>
      <c r="C581" s="47" t="s">
        <v>1159</v>
      </c>
      <c r="D581" s="49">
        <v>1494342</v>
      </c>
      <c r="F581" s="1">
        <f t="shared" si="27"/>
        <v>1641945</v>
      </c>
      <c r="G581">
        <f t="shared" si="28"/>
        <v>4032</v>
      </c>
      <c r="H581">
        <f t="shared" si="26"/>
        <v>3936.8571428571427</v>
      </c>
    </row>
    <row r="582" spans="1:8" ht="15" thickBot="1">
      <c r="A582" s="46">
        <v>44472</v>
      </c>
      <c r="B582" s="47" t="s">
        <v>1160</v>
      </c>
      <c r="C582" s="47" t="s">
        <v>1161</v>
      </c>
      <c r="D582" s="49">
        <v>1496227</v>
      </c>
      <c r="F582" s="1">
        <f t="shared" si="27"/>
        <v>1646239</v>
      </c>
      <c r="G582">
        <f t="shared" si="28"/>
        <v>4294</v>
      </c>
      <c r="H582">
        <f t="shared" ref="H582:H645" si="29">AVERAGE(G579:G585)</f>
        <v>4020.4285714285716</v>
      </c>
    </row>
    <row r="583" spans="1:8" ht="15" thickBot="1">
      <c r="A583" s="44">
        <v>44473</v>
      </c>
      <c r="B583" s="45" t="s">
        <v>1162</v>
      </c>
      <c r="C583" s="45" t="s">
        <v>1163</v>
      </c>
      <c r="D583" s="48">
        <v>1498183</v>
      </c>
      <c r="F583" s="1">
        <f t="shared" si="27"/>
        <v>1650649</v>
      </c>
      <c r="G583">
        <f t="shared" si="28"/>
        <v>4410</v>
      </c>
      <c r="H583">
        <f t="shared" si="29"/>
        <v>4221.2857142857147</v>
      </c>
    </row>
    <row r="584" spans="1:8" ht="15" thickBot="1">
      <c r="A584" s="44">
        <v>44474</v>
      </c>
      <c r="B584" s="45" t="s">
        <v>1164</v>
      </c>
      <c r="C584" s="45" t="s">
        <v>1165</v>
      </c>
      <c r="D584" s="48">
        <v>1500434</v>
      </c>
      <c r="F584" s="1">
        <f t="shared" si="27"/>
        <v>1654476</v>
      </c>
      <c r="G584">
        <f t="shared" si="28"/>
        <v>3827</v>
      </c>
      <c r="H584">
        <f t="shared" si="29"/>
        <v>4307.2857142857147</v>
      </c>
    </row>
    <row r="585" spans="1:8" ht="15" thickBot="1">
      <c r="A585" s="44">
        <v>44475</v>
      </c>
      <c r="B585" s="45" t="s">
        <v>1166</v>
      </c>
      <c r="C585" s="45" t="s">
        <v>1167</v>
      </c>
      <c r="D585" s="48">
        <v>1502833</v>
      </c>
      <c r="F585" s="1">
        <f t="shared" si="27"/>
        <v>1658065</v>
      </c>
      <c r="G585">
        <f t="shared" si="28"/>
        <v>3589</v>
      </c>
      <c r="H585">
        <f t="shared" si="29"/>
        <v>4588.5714285714284</v>
      </c>
    </row>
    <row r="586" spans="1:8" ht="15" thickBot="1">
      <c r="A586" s="44">
        <v>44476</v>
      </c>
      <c r="B586" s="45" t="s">
        <v>1168</v>
      </c>
      <c r="C586" s="45" t="s">
        <v>1169</v>
      </c>
      <c r="D586" s="48">
        <v>1505180</v>
      </c>
      <c r="F586" s="1">
        <f t="shared" si="27"/>
        <v>1663469</v>
      </c>
      <c r="G586">
        <f t="shared" si="28"/>
        <v>5404</v>
      </c>
      <c r="H586">
        <f t="shared" si="29"/>
        <v>4633.7142857142853</v>
      </c>
    </row>
    <row r="587" spans="1:8" ht="15" thickBot="1">
      <c r="A587" s="44">
        <v>44477</v>
      </c>
      <c r="B587" s="45" t="s">
        <v>1170</v>
      </c>
      <c r="C587" s="45" t="s">
        <v>1171</v>
      </c>
      <c r="D587" s="48">
        <v>1507468</v>
      </c>
      <c r="F587" s="1">
        <f t="shared" si="27"/>
        <v>1668064</v>
      </c>
      <c r="G587">
        <f t="shared" si="28"/>
        <v>4595</v>
      </c>
      <c r="H587">
        <f t="shared" si="29"/>
        <v>4718.2857142857147</v>
      </c>
    </row>
    <row r="588" spans="1:8" ht="15" thickBot="1">
      <c r="A588" s="46">
        <v>44478</v>
      </c>
      <c r="B588" s="47" t="s">
        <v>1172</v>
      </c>
      <c r="C588" s="47" t="s">
        <v>1173</v>
      </c>
      <c r="D588" s="49">
        <v>1509679</v>
      </c>
      <c r="F588" s="1">
        <f t="shared" si="27"/>
        <v>1674065</v>
      </c>
      <c r="G588">
        <f t="shared" si="28"/>
        <v>6001</v>
      </c>
      <c r="H588">
        <f t="shared" si="29"/>
        <v>4842.8571428571431</v>
      </c>
    </row>
    <row r="589" spans="1:8" ht="15" thickBot="1">
      <c r="A589" s="46">
        <v>44479</v>
      </c>
      <c r="B589" s="47" t="s">
        <v>1174</v>
      </c>
      <c r="C589" s="47" t="s">
        <v>1175</v>
      </c>
      <c r="D589" s="49">
        <v>1511856</v>
      </c>
      <c r="F589" s="1">
        <f t="shared" si="27"/>
        <v>1678675</v>
      </c>
      <c r="G589">
        <f t="shared" si="28"/>
        <v>4610</v>
      </c>
      <c r="H589">
        <f t="shared" si="29"/>
        <v>4960.1428571428569</v>
      </c>
    </row>
    <row r="590" spans="1:8" ht="15" thickBot="1">
      <c r="A590" s="44">
        <v>44480</v>
      </c>
      <c r="B590" s="45" t="s">
        <v>1176</v>
      </c>
      <c r="C590" s="45" t="s">
        <v>1177</v>
      </c>
      <c r="D590" s="48">
        <v>1514140</v>
      </c>
      <c r="F590" s="1">
        <f t="shared" si="27"/>
        <v>1683677</v>
      </c>
      <c r="G590">
        <f t="shared" si="28"/>
        <v>5002</v>
      </c>
      <c r="H590">
        <f t="shared" si="29"/>
        <v>5147</v>
      </c>
    </row>
    <row r="591" spans="1:8" ht="15" thickBot="1">
      <c r="A591" s="44">
        <v>44481</v>
      </c>
      <c r="B591" s="45" t="s">
        <v>1178</v>
      </c>
      <c r="C591" s="45" t="s">
        <v>1179</v>
      </c>
      <c r="D591" s="48">
        <v>1516617</v>
      </c>
      <c r="F591" s="1">
        <f t="shared" si="27"/>
        <v>1688376</v>
      </c>
      <c r="G591">
        <f t="shared" si="28"/>
        <v>4699</v>
      </c>
      <c r="H591">
        <f t="shared" si="29"/>
        <v>5437.8571428571431</v>
      </c>
    </row>
    <row r="592" spans="1:8" ht="15" thickBot="1">
      <c r="A592" s="44">
        <v>44482</v>
      </c>
      <c r="B592" s="45" t="s">
        <v>1180</v>
      </c>
      <c r="C592" s="45" t="s">
        <v>1181</v>
      </c>
      <c r="D592" s="48">
        <v>1519184</v>
      </c>
      <c r="F592" s="1">
        <f t="shared" si="27"/>
        <v>1692786</v>
      </c>
      <c r="G592">
        <f t="shared" si="28"/>
        <v>4410</v>
      </c>
      <c r="H592">
        <f t="shared" si="29"/>
        <v>5515.5714285714284</v>
      </c>
    </row>
    <row r="593" spans="1:8" ht="15" thickBot="1">
      <c r="A593" s="44">
        <v>44483</v>
      </c>
      <c r="B593" s="45" t="s">
        <v>1182</v>
      </c>
      <c r="C593" s="45" t="s">
        <v>1183</v>
      </c>
      <c r="D593" s="48">
        <v>1522320</v>
      </c>
      <c r="F593" s="1">
        <f t="shared" si="27"/>
        <v>1699498</v>
      </c>
      <c r="G593">
        <f t="shared" si="28"/>
        <v>6712</v>
      </c>
      <c r="H593">
        <f t="shared" si="29"/>
        <v>5819.8571428571431</v>
      </c>
    </row>
    <row r="594" spans="1:8" ht="15" thickBot="1">
      <c r="A594" s="44">
        <v>44484</v>
      </c>
      <c r="B594" s="45" t="s">
        <v>1184</v>
      </c>
      <c r="C594" s="45" t="s">
        <v>1185</v>
      </c>
      <c r="D594" s="48">
        <v>1526076</v>
      </c>
      <c r="F594" s="1">
        <f t="shared" si="27"/>
        <v>1706129</v>
      </c>
      <c r="G594">
        <f t="shared" si="28"/>
        <v>6631</v>
      </c>
      <c r="H594">
        <f t="shared" si="29"/>
        <v>6080</v>
      </c>
    </row>
    <row r="595" spans="1:8" ht="15" thickBot="1">
      <c r="A595" s="46">
        <v>44485</v>
      </c>
      <c r="B595" s="47" t="s">
        <v>1186</v>
      </c>
      <c r="C595" s="47" t="s">
        <v>1187</v>
      </c>
      <c r="D595" s="49">
        <v>1529713</v>
      </c>
      <c r="F595" s="1">
        <f t="shared" si="27"/>
        <v>1712674</v>
      </c>
      <c r="G595">
        <f t="shared" si="28"/>
        <v>6545</v>
      </c>
      <c r="H595">
        <f t="shared" si="29"/>
        <v>6223</v>
      </c>
    </row>
    <row r="596" spans="1:8" ht="15" thickBot="1">
      <c r="A596" s="46">
        <v>44486</v>
      </c>
      <c r="B596" s="47" t="s">
        <v>1188</v>
      </c>
      <c r="C596" s="47" t="s">
        <v>1189</v>
      </c>
      <c r="D596" s="49">
        <v>1532919</v>
      </c>
      <c r="F596" s="1">
        <f t="shared" si="27"/>
        <v>1719414</v>
      </c>
      <c r="G596">
        <f t="shared" si="28"/>
        <v>6740</v>
      </c>
      <c r="H596">
        <f t="shared" si="29"/>
        <v>6428.2857142857147</v>
      </c>
    </row>
    <row r="597" spans="1:8" ht="15" thickBot="1">
      <c r="A597" s="44">
        <v>44487</v>
      </c>
      <c r="B597" s="45" t="s">
        <v>1190</v>
      </c>
      <c r="C597" s="45" t="s">
        <v>1191</v>
      </c>
      <c r="D597" s="48">
        <v>1536156</v>
      </c>
      <c r="F597" s="1">
        <f t="shared" si="27"/>
        <v>1726237</v>
      </c>
      <c r="G597">
        <f t="shared" si="28"/>
        <v>6823</v>
      </c>
      <c r="H597">
        <f t="shared" si="29"/>
        <v>6597.5714285714284</v>
      </c>
    </row>
    <row r="598" spans="1:8" ht="15" thickBot="1">
      <c r="A598" s="44">
        <v>44488</v>
      </c>
      <c r="B598" s="45" t="s">
        <v>1192</v>
      </c>
      <c r="C598" s="45" t="s">
        <v>1193</v>
      </c>
      <c r="D598" s="48">
        <v>1540144</v>
      </c>
      <c r="F598" s="1">
        <f t="shared" si="27"/>
        <v>1731937</v>
      </c>
      <c r="G598">
        <f t="shared" si="28"/>
        <v>5700</v>
      </c>
      <c r="H598">
        <f t="shared" si="29"/>
        <v>6816.8571428571431</v>
      </c>
    </row>
    <row r="599" spans="1:8" ht="15" thickBot="1">
      <c r="A599" s="44">
        <v>44489</v>
      </c>
      <c r="B599" s="45" t="s">
        <v>1194</v>
      </c>
      <c r="C599" s="45" t="s">
        <v>1195</v>
      </c>
      <c r="D599" s="48">
        <v>1544301</v>
      </c>
      <c r="F599" s="1">
        <f t="shared" si="27"/>
        <v>1737784</v>
      </c>
      <c r="G599">
        <f t="shared" si="28"/>
        <v>5847</v>
      </c>
      <c r="H599">
        <f t="shared" si="29"/>
        <v>6996.5714285714284</v>
      </c>
    </row>
    <row r="600" spans="1:8" ht="15" thickBot="1">
      <c r="A600" s="44">
        <v>44490</v>
      </c>
      <c r="B600" s="45" t="s">
        <v>1196</v>
      </c>
      <c r="C600" s="45" t="s">
        <v>1197</v>
      </c>
      <c r="D600" s="48">
        <v>1548573</v>
      </c>
      <c r="F600" s="1">
        <f t="shared" si="27"/>
        <v>1745681</v>
      </c>
      <c r="G600">
        <f t="shared" si="28"/>
        <v>7897</v>
      </c>
      <c r="H600">
        <f t="shared" si="29"/>
        <v>6787.8571428571431</v>
      </c>
    </row>
    <row r="601" spans="1:8" ht="15" thickBot="1">
      <c r="A601" s="44">
        <v>44491</v>
      </c>
      <c r="B601" s="45" t="s">
        <v>1198</v>
      </c>
      <c r="C601" s="45" t="s">
        <v>1199</v>
      </c>
      <c r="D601" s="48">
        <v>1552735</v>
      </c>
      <c r="F601" s="1">
        <f t="shared" si="27"/>
        <v>1753847</v>
      </c>
      <c r="G601">
        <f t="shared" si="28"/>
        <v>8166</v>
      </c>
      <c r="H601">
        <f t="shared" si="29"/>
        <v>6924.2857142857147</v>
      </c>
    </row>
    <row r="602" spans="1:8" ht="15" thickBot="1">
      <c r="A602" s="46">
        <v>44492</v>
      </c>
      <c r="B602" s="47" t="s">
        <v>1200</v>
      </c>
      <c r="C602" s="47" t="s">
        <v>1201</v>
      </c>
      <c r="D602" s="49">
        <v>1556721</v>
      </c>
      <c r="F602" s="1">
        <f t="shared" si="27"/>
        <v>1761650</v>
      </c>
      <c r="G602">
        <f t="shared" si="28"/>
        <v>7803</v>
      </c>
      <c r="H602">
        <f t="shared" si="29"/>
        <v>6977.7142857142853</v>
      </c>
    </row>
    <row r="603" spans="1:8" ht="15" thickBot="1">
      <c r="A603" s="46">
        <v>44493</v>
      </c>
      <c r="B603" s="47" t="s">
        <v>1202</v>
      </c>
      <c r="C603" s="47" t="s">
        <v>1203</v>
      </c>
      <c r="D603" s="49">
        <v>1560538</v>
      </c>
      <c r="F603" s="1">
        <f t="shared" si="27"/>
        <v>1766929</v>
      </c>
      <c r="G603">
        <f t="shared" si="28"/>
        <v>5279</v>
      </c>
      <c r="H603">
        <f t="shared" si="29"/>
        <v>6969.4285714285716</v>
      </c>
    </row>
    <row r="604" spans="1:8" ht="15" thickBot="1">
      <c r="A604" s="44">
        <v>44494</v>
      </c>
      <c r="B604" s="45" t="s">
        <v>1204</v>
      </c>
      <c r="C604" s="45" t="s">
        <v>1205</v>
      </c>
      <c r="D604" s="48">
        <v>1564430</v>
      </c>
      <c r="F604" s="1">
        <f t="shared" si="27"/>
        <v>1774707</v>
      </c>
      <c r="G604">
        <f t="shared" si="28"/>
        <v>7778</v>
      </c>
      <c r="H604">
        <f t="shared" si="29"/>
        <v>7047</v>
      </c>
    </row>
    <row r="605" spans="1:8" ht="15" thickBot="1">
      <c r="A605" s="44">
        <v>44495</v>
      </c>
      <c r="B605" s="45" t="s">
        <v>1206</v>
      </c>
      <c r="C605" s="45" t="s">
        <v>1207</v>
      </c>
      <c r="D605" s="48">
        <v>1568354</v>
      </c>
      <c r="F605" s="1">
        <f t="shared" si="27"/>
        <v>1780781</v>
      </c>
      <c r="G605">
        <f t="shared" si="28"/>
        <v>6074</v>
      </c>
      <c r="H605">
        <f t="shared" si="29"/>
        <v>6953.4285714285716</v>
      </c>
    </row>
    <row r="606" spans="1:8" ht="15" thickBot="1">
      <c r="A606" s="44">
        <v>44496</v>
      </c>
      <c r="B606" s="45" t="s">
        <v>1208</v>
      </c>
      <c r="C606" s="45" t="s">
        <v>1209</v>
      </c>
      <c r="D606" s="48">
        <v>1572825</v>
      </c>
      <c r="F606" s="1">
        <f t="shared" si="27"/>
        <v>1786570</v>
      </c>
      <c r="G606">
        <f t="shared" si="28"/>
        <v>5789</v>
      </c>
      <c r="H606">
        <f t="shared" si="29"/>
        <v>6876.8571428571431</v>
      </c>
    </row>
    <row r="607" spans="1:8" ht="15" thickBot="1">
      <c r="A607" s="44">
        <v>44497</v>
      </c>
      <c r="B607" s="45" t="s">
        <v>1210</v>
      </c>
      <c r="C607" s="45" t="s">
        <v>1211</v>
      </c>
      <c r="D607" s="48">
        <v>1578057</v>
      </c>
      <c r="F607" s="1">
        <f t="shared" si="27"/>
        <v>1795010</v>
      </c>
      <c r="G607">
        <f t="shared" si="28"/>
        <v>8440</v>
      </c>
      <c r="H607">
        <f t="shared" si="29"/>
        <v>7208.8571428571431</v>
      </c>
    </row>
    <row r="608" spans="1:8" ht="15" thickBot="1">
      <c r="A608" s="44">
        <v>44498</v>
      </c>
      <c r="B608" s="45" t="s">
        <v>1212</v>
      </c>
      <c r="C608" s="45" t="s">
        <v>1213</v>
      </c>
      <c r="D608" s="48">
        <v>1583191</v>
      </c>
      <c r="F608" s="1">
        <f t="shared" si="27"/>
        <v>1802521</v>
      </c>
      <c r="G608">
        <f t="shared" si="28"/>
        <v>7511</v>
      </c>
      <c r="H608">
        <f t="shared" si="29"/>
        <v>7112.4285714285716</v>
      </c>
    </row>
    <row r="609" spans="1:8" ht="15" thickBot="1">
      <c r="A609" s="46">
        <v>44499</v>
      </c>
      <c r="B609" s="47" t="s">
        <v>1214</v>
      </c>
      <c r="C609" s="47" t="s">
        <v>1215</v>
      </c>
      <c r="D609" s="49">
        <v>1588697</v>
      </c>
      <c r="F609" s="1">
        <f t="shared" si="27"/>
        <v>1809788</v>
      </c>
      <c r="G609">
        <f t="shared" si="28"/>
        <v>7267</v>
      </c>
      <c r="H609">
        <f t="shared" si="29"/>
        <v>7064.1428571428569</v>
      </c>
    </row>
    <row r="610" spans="1:8" ht="15" thickBot="1">
      <c r="A610" s="46">
        <v>44500</v>
      </c>
      <c r="B610" s="47" t="s">
        <v>1216</v>
      </c>
      <c r="C610" s="47" t="s">
        <v>1217</v>
      </c>
      <c r="D610" s="49">
        <v>1593747</v>
      </c>
      <c r="F610" s="1">
        <f t="shared" si="27"/>
        <v>1817391</v>
      </c>
      <c r="G610">
        <f t="shared" si="28"/>
        <v>7603</v>
      </c>
      <c r="H610">
        <f t="shared" si="29"/>
        <v>7212.4285714285716</v>
      </c>
    </row>
    <row r="611" spans="1:8" ht="15" thickBot="1">
      <c r="A611" s="44">
        <v>44501</v>
      </c>
      <c r="B611" s="45" t="s">
        <v>1218</v>
      </c>
      <c r="C611" s="45" t="s">
        <v>1219</v>
      </c>
      <c r="D611" s="48">
        <v>1599004</v>
      </c>
      <c r="F611" s="1">
        <f t="shared" si="27"/>
        <v>1824494</v>
      </c>
      <c r="G611">
        <f t="shared" si="28"/>
        <v>7103</v>
      </c>
      <c r="H611">
        <f t="shared" si="29"/>
        <v>6907.4285714285716</v>
      </c>
    </row>
    <row r="612" spans="1:8" ht="15" thickBot="1">
      <c r="A612" s="44">
        <v>44502</v>
      </c>
      <c r="B612" s="45" t="s">
        <v>1220</v>
      </c>
      <c r="C612" s="45" t="s">
        <v>1221</v>
      </c>
      <c r="D612" s="48">
        <v>1605363</v>
      </c>
      <c r="F612" s="1">
        <f t="shared" si="27"/>
        <v>1830230</v>
      </c>
      <c r="G612">
        <f t="shared" si="28"/>
        <v>5736</v>
      </c>
      <c r="H612">
        <f t="shared" si="29"/>
        <v>6749.7142857142853</v>
      </c>
    </row>
    <row r="613" spans="1:8" ht="15" thickBot="1">
      <c r="A613" s="44">
        <v>44503</v>
      </c>
      <c r="B613" s="45" t="s">
        <v>1222</v>
      </c>
      <c r="C613" s="45" t="s">
        <v>1223</v>
      </c>
      <c r="D613" s="48">
        <v>1611991</v>
      </c>
      <c r="F613" s="1">
        <f t="shared" si="27"/>
        <v>1837057</v>
      </c>
      <c r="G613">
        <f t="shared" si="28"/>
        <v>6827</v>
      </c>
      <c r="H613">
        <f t="shared" si="29"/>
        <v>6694.4285714285716</v>
      </c>
    </row>
    <row r="614" spans="1:8" ht="15" thickBot="1">
      <c r="A614" s="44">
        <v>44504</v>
      </c>
      <c r="B614" s="45" t="s">
        <v>1224</v>
      </c>
      <c r="C614" s="45" t="s">
        <v>1225</v>
      </c>
      <c r="D614" s="48">
        <v>1618624</v>
      </c>
      <c r="F614" s="1">
        <f t="shared" si="27"/>
        <v>1843362</v>
      </c>
      <c r="G614">
        <f t="shared" si="28"/>
        <v>6305</v>
      </c>
      <c r="H614">
        <f t="shared" si="29"/>
        <v>6319</v>
      </c>
    </row>
    <row r="615" spans="1:8" ht="15" thickBot="1">
      <c r="A615" s="44">
        <v>44505</v>
      </c>
      <c r="B615" s="45" t="s">
        <v>1226</v>
      </c>
      <c r="C615" s="45" t="s">
        <v>1227</v>
      </c>
      <c r="D615" s="48">
        <v>1624648</v>
      </c>
      <c r="F615" s="1">
        <f t="shared" si="27"/>
        <v>1849769</v>
      </c>
      <c r="G615">
        <f t="shared" si="28"/>
        <v>6407</v>
      </c>
      <c r="H615">
        <f t="shared" si="29"/>
        <v>6016</v>
      </c>
    </row>
    <row r="616" spans="1:8" ht="15" thickBot="1">
      <c r="A616" s="46">
        <v>44506</v>
      </c>
      <c r="B616" s="47" t="s">
        <v>1228</v>
      </c>
      <c r="C616" s="47" t="s">
        <v>1229</v>
      </c>
      <c r="D616" s="49">
        <v>1630606</v>
      </c>
      <c r="F616" s="1">
        <f t="shared" si="27"/>
        <v>1856649</v>
      </c>
      <c r="G616">
        <f t="shared" si="28"/>
        <v>6880</v>
      </c>
      <c r="H616">
        <f t="shared" si="29"/>
        <v>5951.8571428571431</v>
      </c>
    </row>
    <row r="617" spans="1:8" ht="15" thickBot="1">
      <c r="A617" s="46">
        <v>44507</v>
      </c>
      <c r="B617" s="47" t="s">
        <v>1230</v>
      </c>
      <c r="C617" s="47" t="s">
        <v>1231</v>
      </c>
      <c r="D617" s="49">
        <v>1635844</v>
      </c>
      <c r="F617" s="1">
        <f t="shared" si="27"/>
        <v>1861624</v>
      </c>
      <c r="G617">
        <f t="shared" si="28"/>
        <v>4975</v>
      </c>
      <c r="H617">
        <f t="shared" si="29"/>
        <v>5537.5714285714284</v>
      </c>
    </row>
    <row r="618" spans="1:8" ht="15" thickBot="1">
      <c r="A618" s="44">
        <v>44508</v>
      </c>
      <c r="B618" s="45" t="s">
        <v>1232</v>
      </c>
      <c r="C618" s="45" t="s">
        <v>1233</v>
      </c>
      <c r="D618" s="48">
        <v>1641106</v>
      </c>
      <c r="F618" s="1">
        <f t="shared" si="27"/>
        <v>1866606</v>
      </c>
      <c r="G618">
        <f t="shared" si="28"/>
        <v>4982</v>
      </c>
      <c r="H618">
        <f t="shared" si="29"/>
        <v>5528.2857142857147</v>
      </c>
    </row>
    <row r="619" spans="1:8" ht="15" thickBot="1">
      <c r="A619" s="44">
        <v>44509</v>
      </c>
      <c r="B619" s="45" t="s">
        <v>1234</v>
      </c>
      <c r="C619" s="45" t="s">
        <v>1235</v>
      </c>
      <c r="D619" s="48">
        <v>1648363</v>
      </c>
      <c r="F619" s="1">
        <f t="shared" si="27"/>
        <v>1871893</v>
      </c>
      <c r="G619">
        <f t="shared" si="28"/>
        <v>5287</v>
      </c>
      <c r="H619">
        <f t="shared" si="29"/>
        <v>5353.4285714285716</v>
      </c>
    </row>
    <row r="620" spans="1:8" ht="15" thickBot="1">
      <c r="A620" s="44">
        <v>44510</v>
      </c>
      <c r="B620" s="45" t="s">
        <v>1236</v>
      </c>
      <c r="C620" s="45" t="s">
        <v>1237</v>
      </c>
      <c r="D620" s="48">
        <v>1655912</v>
      </c>
      <c r="F620" s="1">
        <f t="shared" si="27"/>
        <v>1875820</v>
      </c>
      <c r="G620">
        <f t="shared" si="28"/>
        <v>3927</v>
      </c>
      <c r="H620">
        <f t="shared" si="29"/>
        <v>4968.4285714285716</v>
      </c>
    </row>
    <row r="621" spans="1:8" ht="15" thickBot="1">
      <c r="A621" s="44">
        <v>44511</v>
      </c>
      <c r="B621" s="45" t="s">
        <v>1238</v>
      </c>
      <c r="C621" s="45" t="s">
        <v>1239</v>
      </c>
      <c r="D621" s="48">
        <v>1661417</v>
      </c>
      <c r="F621" s="1">
        <f t="shared" si="27"/>
        <v>1882060</v>
      </c>
      <c r="G621">
        <f t="shared" si="28"/>
        <v>6240</v>
      </c>
      <c r="H621">
        <f t="shared" si="29"/>
        <v>4791.1428571428569</v>
      </c>
    </row>
    <row r="622" spans="1:8" ht="15" thickBot="1">
      <c r="A622" s="44">
        <v>44512</v>
      </c>
      <c r="B622" s="45" t="s">
        <v>1240</v>
      </c>
      <c r="C622" s="45" t="s">
        <v>1241</v>
      </c>
      <c r="D622" s="48">
        <v>1668369</v>
      </c>
      <c r="F622" s="1">
        <f t="shared" si="27"/>
        <v>1887243</v>
      </c>
      <c r="G622">
        <f t="shared" si="28"/>
        <v>5183</v>
      </c>
      <c r="H622">
        <f t="shared" si="29"/>
        <v>4620.7142857142853</v>
      </c>
    </row>
    <row r="623" spans="1:8" ht="15" thickBot="1">
      <c r="A623" s="46">
        <v>44513</v>
      </c>
      <c r="B623" s="47" t="s">
        <v>1242</v>
      </c>
      <c r="C623" s="47" t="s">
        <v>1243</v>
      </c>
      <c r="D623" s="49">
        <v>1674966</v>
      </c>
      <c r="F623" s="1">
        <f t="shared" si="27"/>
        <v>1891428</v>
      </c>
      <c r="G623">
        <f t="shared" si="28"/>
        <v>4185</v>
      </c>
      <c r="H623">
        <f t="shared" si="29"/>
        <v>4237.7142857142853</v>
      </c>
    </row>
    <row r="624" spans="1:8" ht="15" thickBot="1">
      <c r="A624" s="46">
        <v>44514</v>
      </c>
      <c r="B624" s="47" t="s">
        <v>1244</v>
      </c>
      <c r="C624" s="47" t="s">
        <v>1245</v>
      </c>
      <c r="D624" s="49">
        <v>1681439</v>
      </c>
      <c r="F624" s="1">
        <f t="shared" si="27"/>
        <v>1895162</v>
      </c>
      <c r="G624">
        <f t="shared" si="28"/>
        <v>3734</v>
      </c>
      <c r="H624">
        <f t="shared" si="29"/>
        <v>4100.4285714285716</v>
      </c>
    </row>
    <row r="625" spans="1:8" ht="15" thickBot="1">
      <c r="A625" s="44">
        <v>44515</v>
      </c>
      <c r="B625" s="45" t="s">
        <v>1246</v>
      </c>
      <c r="C625" s="45" t="s">
        <v>1247</v>
      </c>
      <c r="D625" s="48">
        <v>1687803</v>
      </c>
      <c r="F625" s="1">
        <f t="shared" si="27"/>
        <v>1898951</v>
      </c>
      <c r="G625">
        <f t="shared" si="28"/>
        <v>3789</v>
      </c>
      <c r="H625">
        <f t="shared" si="29"/>
        <v>3789.2857142857142</v>
      </c>
    </row>
    <row r="626" spans="1:8" ht="15" thickBot="1">
      <c r="A626" s="44">
        <v>44516</v>
      </c>
      <c r="B626" s="45" t="s">
        <v>1248</v>
      </c>
      <c r="C626" s="45" t="s">
        <v>1249</v>
      </c>
      <c r="D626" s="48">
        <v>1695190</v>
      </c>
      <c r="F626" s="1">
        <f t="shared" si="27"/>
        <v>1901557</v>
      </c>
      <c r="G626">
        <f t="shared" si="28"/>
        <v>2606</v>
      </c>
      <c r="H626">
        <f t="shared" si="29"/>
        <v>3530.4285714285716</v>
      </c>
    </row>
    <row r="627" spans="1:8" ht="15" thickBot="1">
      <c r="A627" s="44">
        <v>44517</v>
      </c>
      <c r="B627" s="45" t="s">
        <v>1250</v>
      </c>
      <c r="C627" s="45" t="s">
        <v>1251</v>
      </c>
      <c r="D627" s="48">
        <v>1702667</v>
      </c>
      <c r="F627" s="1">
        <f t="shared" si="27"/>
        <v>1904523</v>
      </c>
      <c r="G627">
        <f t="shared" si="28"/>
        <v>2966</v>
      </c>
      <c r="H627">
        <f t="shared" si="29"/>
        <v>3395.2857142857142</v>
      </c>
    </row>
    <row r="628" spans="1:8" ht="15" thickBot="1">
      <c r="A628" s="44">
        <v>44518</v>
      </c>
      <c r="B628" s="45" t="s">
        <v>1252</v>
      </c>
      <c r="C628" s="45" t="s">
        <v>1253</v>
      </c>
      <c r="D628" s="48">
        <v>1709871</v>
      </c>
      <c r="F628" s="1">
        <f t="shared" si="27"/>
        <v>1908585</v>
      </c>
      <c r="G628">
        <f t="shared" si="28"/>
        <v>4062</v>
      </c>
      <c r="H628">
        <f t="shared" si="29"/>
        <v>3353</v>
      </c>
    </row>
    <row r="629" spans="1:8" ht="15" thickBot="1">
      <c r="A629" s="44">
        <v>44519</v>
      </c>
      <c r="B629" s="45" t="s">
        <v>1254</v>
      </c>
      <c r="C629" s="45" t="s">
        <v>1255</v>
      </c>
      <c r="D629" s="48">
        <v>1716433</v>
      </c>
      <c r="F629" s="1">
        <f t="shared" si="27"/>
        <v>1911956</v>
      </c>
      <c r="G629">
        <f t="shared" si="28"/>
        <v>3371</v>
      </c>
      <c r="H629">
        <f t="shared" si="29"/>
        <v>3209.7142857142858</v>
      </c>
    </row>
    <row r="630" spans="1:8" ht="15" thickBot="1">
      <c r="A630" s="46">
        <v>44520</v>
      </c>
      <c r="B630" s="47" t="s">
        <v>1256</v>
      </c>
      <c r="C630" s="47" t="s">
        <v>1257</v>
      </c>
      <c r="D630" s="49">
        <v>1722920</v>
      </c>
      <c r="F630" s="1">
        <f t="shared" si="27"/>
        <v>1915195</v>
      </c>
      <c r="G630">
        <f t="shared" si="28"/>
        <v>3239</v>
      </c>
      <c r="H630">
        <f t="shared" si="29"/>
        <v>3230.1428571428573</v>
      </c>
    </row>
    <row r="631" spans="1:8" ht="15" thickBot="1">
      <c r="A631" s="46">
        <v>44521</v>
      </c>
      <c r="B631" s="47" t="s">
        <v>1258</v>
      </c>
      <c r="C631" s="47" t="s">
        <v>1259</v>
      </c>
      <c r="D631" s="49">
        <v>1729001</v>
      </c>
      <c r="F631" s="1">
        <f t="shared" si="27"/>
        <v>1918633</v>
      </c>
      <c r="G631">
        <f t="shared" si="28"/>
        <v>3438</v>
      </c>
      <c r="H631">
        <f t="shared" si="29"/>
        <v>3168.2857142857142</v>
      </c>
    </row>
    <row r="632" spans="1:8" ht="15" thickBot="1">
      <c r="A632" s="44">
        <v>44522</v>
      </c>
      <c r="B632" s="45" t="s">
        <v>1260</v>
      </c>
      <c r="C632" s="45" t="s">
        <v>1261</v>
      </c>
      <c r="D632" s="48">
        <v>1734540</v>
      </c>
      <c r="F632" s="1">
        <f t="shared" si="27"/>
        <v>1921419</v>
      </c>
      <c r="G632">
        <f t="shared" si="28"/>
        <v>2786</v>
      </c>
      <c r="H632">
        <f t="shared" si="29"/>
        <v>3066.4285714285716</v>
      </c>
    </row>
    <row r="633" spans="1:8" ht="15" thickBot="1">
      <c r="A633" s="44">
        <v>44523</v>
      </c>
      <c r="B633" s="45" t="s">
        <v>1262</v>
      </c>
      <c r="C633" s="45" t="s">
        <v>1263</v>
      </c>
      <c r="D633" s="48">
        <v>1739891</v>
      </c>
      <c r="F633" s="1">
        <f t="shared" si="27"/>
        <v>1924168</v>
      </c>
      <c r="G633">
        <f t="shared" si="28"/>
        <v>2749</v>
      </c>
      <c r="H633">
        <f t="shared" si="29"/>
        <v>3146.1428571428573</v>
      </c>
    </row>
    <row r="634" spans="1:8" ht="15" thickBot="1">
      <c r="A634" s="44">
        <v>44524</v>
      </c>
      <c r="B634" s="45" t="s">
        <v>1264</v>
      </c>
      <c r="C634" s="45" t="s">
        <v>1265</v>
      </c>
      <c r="D634" s="48">
        <v>1745284</v>
      </c>
      <c r="F634" s="1">
        <f t="shared" si="27"/>
        <v>1926701</v>
      </c>
      <c r="G634">
        <f t="shared" si="28"/>
        <v>2533</v>
      </c>
      <c r="H634">
        <f t="shared" si="29"/>
        <v>3173.4285714285716</v>
      </c>
    </row>
    <row r="635" spans="1:8" ht="15" thickBot="1">
      <c r="A635" s="44">
        <v>44525</v>
      </c>
      <c r="B635" s="45" t="s">
        <v>1266</v>
      </c>
      <c r="C635" s="45" t="s">
        <v>1267</v>
      </c>
      <c r="D635" s="48">
        <v>1750445</v>
      </c>
      <c r="F635" s="1">
        <f t="shared" si="27"/>
        <v>1930050</v>
      </c>
      <c r="G635">
        <f t="shared" si="28"/>
        <v>3349</v>
      </c>
      <c r="H635">
        <f t="shared" si="29"/>
        <v>3123.1428571428573</v>
      </c>
    </row>
    <row r="636" spans="1:8" ht="15" thickBot="1">
      <c r="A636" s="44">
        <v>44526</v>
      </c>
      <c r="B636" s="45" t="s">
        <v>1268</v>
      </c>
      <c r="C636" s="45" t="s">
        <v>1269</v>
      </c>
      <c r="D636" s="48">
        <v>1755581</v>
      </c>
      <c r="F636" s="1">
        <f t="shared" si="27"/>
        <v>1933979</v>
      </c>
      <c r="G636">
        <f t="shared" si="28"/>
        <v>3929</v>
      </c>
      <c r="H636">
        <f t="shared" si="29"/>
        <v>3215.7142857142858</v>
      </c>
    </row>
    <row r="637" spans="1:8" ht="15" thickBot="1">
      <c r="A637" s="46">
        <v>44527</v>
      </c>
      <c r="B637" s="47" t="s">
        <v>1270</v>
      </c>
      <c r="C637" s="47" t="s">
        <v>1271</v>
      </c>
      <c r="D637" s="49">
        <v>1760697</v>
      </c>
      <c r="F637" s="1">
        <f t="shared" si="27"/>
        <v>1937409</v>
      </c>
      <c r="G637">
        <f t="shared" si="28"/>
        <v>3430</v>
      </c>
      <c r="H637">
        <f t="shared" si="29"/>
        <v>3221.2857142857142</v>
      </c>
    </row>
    <row r="638" spans="1:8" ht="15" thickBot="1">
      <c r="A638" s="46">
        <v>44528</v>
      </c>
      <c r="B638" s="47" t="s">
        <v>1272</v>
      </c>
      <c r="C638" s="47" t="s">
        <v>1273</v>
      </c>
      <c r="D638" s="49">
        <v>1764835</v>
      </c>
      <c r="F638" s="1">
        <f t="shared" si="27"/>
        <v>1940495</v>
      </c>
      <c r="G638">
        <f t="shared" si="28"/>
        <v>3086</v>
      </c>
      <c r="H638">
        <f t="shared" si="29"/>
        <v>3253.2857142857142</v>
      </c>
    </row>
    <row r="639" spans="1:8" ht="15" thickBot="1">
      <c r="A639" s="44">
        <v>44529</v>
      </c>
      <c r="B639" s="45" t="s">
        <v>1274</v>
      </c>
      <c r="C639" s="45" t="s">
        <v>1275</v>
      </c>
      <c r="D639" s="48">
        <v>1768538</v>
      </c>
      <c r="F639" s="1">
        <f t="shared" si="27"/>
        <v>1943929</v>
      </c>
      <c r="G639">
        <f t="shared" si="28"/>
        <v>3434</v>
      </c>
      <c r="H639">
        <f t="shared" si="29"/>
        <v>3318.4285714285716</v>
      </c>
    </row>
    <row r="640" spans="1:8" ht="15" thickBot="1">
      <c r="A640" s="44">
        <v>44530</v>
      </c>
      <c r="B640" s="45" t="s">
        <v>1276</v>
      </c>
      <c r="C640" s="45" t="s">
        <v>1277</v>
      </c>
      <c r="D640" s="48">
        <v>1772354</v>
      </c>
      <c r="F640" s="1">
        <f t="shared" si="27"/>
        <v>1946717</v>
      </c>
      <c r="G640">
        <f t="shared" si="28"/>
        <v>2788</v>
      </c>
      <c r="H640">
        <f t="shared" si="29"/>
        <v>3229.1428571428573</v>
      </c>
    </row>
    <row r="641" spans="1:8" ht="15" thickBot="1">
      <c r="A641" s="44">
        <v>44531</v>
      </c>
      <c r="B641" s="45" t="s">
        <v>1278</v>
      </c>
      <c r="C641" s="45" t="s">
        <v>1279</v>
      </c>
      <c r="D641" s="48">
        <v>1776082</v>
      </c>
      <c r="F641" s="1">
        <f t="shared" si="27"/>
        <v>1949474</v>
      </c>
      <c r="G641">
        <f t="shared" si="28"/>
        <v>2757</v>
      </c>
      <c r="H641">
        <f t="shared" si="29"/>
        <v>3218.5714285714284</v>
      </c>
    </row>
    <row r="642" spans="1:8" ht="15" thickBot="1">
      <c r="A642" s="44">
        <v>44532</v>
      </c>
      <c r="B642" s="45" t="s">
        <v>1280</v>
      </c>
      <c r="C642" s="45" t="s">
        <v>1281</v>
      </c>
      <c r="D642" s="48">
        <v>1779716</v>
      </c>
      <c r="F642" s="1">
        <f t="shared" ref="F642:F705" si="30">IF(IFERROR(FIND("(",B642),0)&gt;0, VALUE(LEFT(B642, FIND("(",B642)-2)), VALUE(B642))</f>
        <v>1953279</v>
      </c>
      <c r="G642">
        <f t="shared" si="28"/>
        <v>3805</v>
      </c>
      <c r="H642">
        <f t="shared" si="29"/>
        <v>3249.2857142857142</v>
      </c>
    </row>
    <row r="643" spans="1:8" ht="15" thickBot="1">
      <c r="A643" s="44">
        <v>44533</v>
      </c>
      <c r="B643" s="45" t="s">
        <v>1282</v>
      </c>
      <c r="C643" s="45" t="s">
        <v>1283</v>
      </c>
      <c r="D643" s="48">
        <v>1783316</v>
      </c>
      <c r="F643" s="1">
        <f t="shared" si="30"/>
        <v>1956583</v>
      </c>
      <c r="G643">
        <f t="shared" si="28"/>
        <v>3304</v>
      </c>
      <c r="H643">
        <f t="shared" si="29"/>
        <v>3206.4285714285716</v>
      </c>
    </row>
    <row r="644" spans="1:8" ht="15" thickBot="1">
      <c r="A644" s="46">
        <v>44534</v>
      </c>
      <c r="B644" s="47" t="s">
        <v>1284</v>
      </c>
      <c r="C644" s="47" t="s">
        <v>1285</v>
      </c>
      <c r="D644" s="49">
        <v>1787034</v>
      </c>
      <c r="F644" s="1">
        <f t="shared" si="30"/>
        <v>1959939</v>
      </c>
      <c r="G644">
        <f t="shared" ref="G644:G707" si="31">F644-F643</f>
        <v>3356</v>
      </c>
      <c r="H644">
        <f t="shared" si="29"/>
        <v>3175.7142857142858</v>
      </c>
    </row>
    <row r="645" spans="1:8" ht="15" thickBot="1">
      <c r="A645" s="46">
        <v>44535</v>
      </c>
      <c r="B645" s="47" t="s">
        <v>1286</v>
      </c>
      <c r="C645" s="47" t="s">
        <v>1287</v>
      </c>
      <c r="D645" s="49">
        <v>1790218</v>
      </c>
      <c r="F645" s="1">
        <f t="shared" si="30"/>
        <v>1963240</v>
      </c>
      <c r="G645">
        <f t="shared" si="31"/>
        <v>3301</v>
      </c>
      <c r="H645">
        <f t="shared" si="29"/>
        <v>3211</v>
      </c>
    </row>
    <row r="646" spans="1:8" ht="15" thickBot="1">
      <c r="A646" s="44">
        <v>44536</v>
      </c>
      <c r="B646" s="45" t="s">
        <v>1288</v>
      </c>
      <c r="C646" s="45" t="s">
        <v>1289</v>
      </c>
      <c r="D646" s="48">
        <v>1792971</v>
      </c>
      <c r="F646" s="1">
        <f t="shared" si="30"/>
        <v>1966374</v>
      </c>
      <c r="G646">
        <f t="shared" si="31"/>
        <v>3134</v>
      </c>
      <c r="H646">
        <f t="shared" ref="H646:H709" si="32">AVERAGE(G643:G649)</f>
        <v>3088.5714285714284</v>
      </c>
    </row>
    <row r="647" spans="1:8" ht="15" thickBot="1">
      <c r="A647" s="44">
        <v>44537</v>
      </c>
      <c r="B647" s="45" t="s">
        <v>1290</v>
      </c>
      <c r="C647" s="45" t="s">
        <v>1291</v>
      </c>
      <c r="D647" s="48">
        <v>1795940</v>
      </c>
      <c r="F647" s="1">
        <f t="shared" si="30"/>
        <v>1968947</v>
      </c>
      <c r="G647">
        <f t="shared" si="31"/>
        <v>2573</v>
      </c>
      <c r="H647">
        <f t="shared" si="32"/>
        <v>3113.2857142857142</v>
      </c>
    </row>
    <row r="648" spans="1:8" ht="15" thickBot="1">
      <c r="A648" s="44">
        <v>44538</v>
      </c>
      <c r="B648" s="45" t="s">
        <v>1292</v>
      </c>
      <c r="C648" s="45" t="s">
        <v>1293</v>
      </c>
      <c r="D648" s="48">
        <v>1798947</v>
      </c>
      <c r="F648" s="1">
        <f t="shared" si="30"/>
        <v>1971951</v>
      </c>
      <c r="G648">
        <f t="shared" si="31"/>
        <v>3004</v>
      </c>
      <c r="H648">
        <f t="shared" si="32"/>
        <v>3082.4285714285716</v>
      </c>
    </row>
    <row r="649" spans="1:8" ht="15" thickBot="1">
      <c r="A649" s="44">
        <v>44539</v>
      </c>
      <c r="B649" s="45" t="s">
        <v>1294</v>
      </c>
      <c r="C649" s="45" t="s">
        <v>1295</v>
      </c>
      <c r="D649" s="48">
        <v>1802118</v>
      </c>
      <c r="F649" s="1">
        <f t="shared" si="30"/>
        <v>1974899</v>
      </c>
      <c r="G649">
        <f t="shared" si="31"/>
        <v>2948</v>
      </c>
      <c r="H649">
        <f t="shared" si="32"/>
        <v>3019.7142857142858</v>
      </c>
    </row>
    <row r="650" spans="1:8" ht="15" thickBot="1">
      <c r="A650" s="44">
        <v>44540</v>
      </c>
      <c r="B650" s="45" t="s">
        <v>1296</v>
      </c>
      <c r="C650" s="45" t="s">
        <v>1297</v>
      </c>
      <c r="D650" s="48">
        <v>1805490</v>
      </c>
      <c r="F650" s="1">
        <f t="shared" si="30"/>
        <v>1978376</v>
      </c>
      <c r="G650">
        <f t="shared" si="31"/>
        <v>3477</v>
      </c>
      <c r="H650">
        <f t="shared" si="32"/>
        <v>2985.4285714285716</v>
      </c>
    </row>
    <row r="651" spans="1:8" ht="15" thickBot="1">
      <c r="A651" s="46">
        <v>44541</v>
      </c>
      <c r="B651" s="47" t="s">
        <v>1298</v>
      </c>
      <c r="C651" s="47" t="s">
        <v>1299</v>
      </c>
      <c r="D651" s="49">
        <v>1809074</v>
      </c>
      <c r="F651" s="1">
        <f t="shared" si="30"/>
        <v>1981516</v>
      </c>
      <c r="G651">
        <f t="shared" si="31"/>
        <v>3140</v>
      </c>
      <c r="H651">
        <f t="shared" si="32"/>
        <v>2900.1428571428573</v>
      </c>
    </row>
    <row r="652" spans="1:8" ht="15" thickBot="1">
      <c r="A652" s="46">
        <v>44542</v>
      </c>
      <c r="B652" s="47" t="s">
        <v>1300</v>
      </c>
      <c r="C652" s="47" t="s">
        <v>1301</v>
      </c>
      <c r="D652" s="49">
        <v>1812568</v>
      </c>
      <c r="F652" s="1">
        <f t="shared" si="30"/>
        <v>1984378</v>
      </c>
      <c r="G652">
        <f t="shared" si="31"/>
        <v>2862</v>
      </c>
      <c r="H652">
        <f t="shared" si="32"/>
        <v>2822.2857142857142</v>
      </c>
    </row>
    <row r="653" spans="1:8" ht="15" thickBot="1">
      <c r="A653" s="44">
        <v>44543</v>
      </c>
      <c r="B653" s="45" t="s">
        <v>1302</v>
      </c>
      <c r="C653" s="45" t="s">
        <v>1303</v>
      </c>
      <c r="D653" s="48">
        <v>1815584</v>
      </c>
      <c r="F653" s="1">
        <f t="shared" si="30"/>
        <v>1987272</v>
      </c>
      <c r="G653">
        <f t="shared" si="31"/>
        <v>2894</v>
      </c>
      <c r="H653">
        <f t="shared" si="32"/>
        <v>2875.7142857142858</v>
      </c>
    </row>
    <row r="654" spans="1:8" ht="15" thickBot="1">
      <c r="A654" s="44">
        <v>44544</v>
      </c>
      <c r="B654" s="45" t="s">
        <v>1304</v>
      </c>
      <c r="C654" s="45" t="s">
        <v>1305</v>
      </c>
      <c r="D654" s="48">
        <v>1819020</v>
      </c>
      <c r="F654" s="1">
        <f t="shared" si="30"/>
        <v>1989248</v>
      </c>
      <c r="G654">
        <f t="shared" si="31"/>
        <v>1976</v>
      </c>
      <c r="H654">
        <f t="shared" si="32"/>
        <v>2772.5714285714284</v>
      </c>
    </row>
    <row r="655" spans="1:8" ht="15" thickBot="1">
      <c r="A655" s="44">
        <v>44545</v>
      </c>
      <c r="B655" s="45" t="s">
        <v>1306</v>
      </c>
      <c r="C655" s="45" t="s">
        <v>1307</v>
      </c>
      <c r="D655" s="48">
        <v>1822086</v>
      </c>
      <c r="F655" s="1">
        <f t="shared" si="30"/>
        <v>1991707</v>
      </c>
      <c r="G655">
        <f t="shared" si="31"/>
        <v>2459</v>
      </c>
      <c r="H655">
        <f t="shared" si="32"/>
        <v>2650.1428571428573</v>
      </c>
    </row>
    <row r="656" spans="1:8" ht="15" thickBot="1">
      <c r="A656" s="44">
        <v>44546</v>
      </c>
      <c r="B656" s="45" t="s">
        <v>1308</v>
      </c>
      <c r="C656" s="45" t="s">
        <v>1309</v>
      </c>
      <c r="D656" s="48">
        <v>1825126</v>
      </c>
      <c r="F656" s="1">
        <f t="shared" si="30"/>
        <v>1995029</v>
      </c>
      <c r="G656">
        <f t="shared" si="31"/>
        <v>3322</v>
      </c>
      <c r="H656">
        <f t="shared" si="32"/>
        <v>2671.7142857142858</v>
      </c>
    </row>
    <row r="657" spans="1:8" ht="15" thickBot="1">
      <c r="A657" s="44">
        <v>44547</v>
      </c>
      <c r="B657" s="45" t="s">
        <v>1310</v>
      </c>
      <c r="C657" s="45" t="s">
        <v>1311</v>
      </c>
      <c r="D657" s="48">
        <v>1828635</v>
      </c>
      <c r="F657" s="1">
        <f t="shared" si="30"/>
        <v>1997784</v>
      </c>
      <c r="G657">
        <f t="shared" si="31"/>
        <v>2755</v>
      </c>
      <c r="H657">
        <f t="shared" si="32"/>
        <v>2634</v>
      </c>
    </row>
    <row r="658" spans="1:8" ht="15" thickBot="1">
      <c r="A658" s="46">
        <v>44548</v>
      </c>
      <c r="B658" s="47" t="s">
        <v>1312</v>
      </c>
      <c r="C658" s="47" t="s">
        <v>1313</v>
      </c>
      <c r="D658" s="49">
        <v>1831571</v>
      </c>
      <c r="F658" s="1">
        <f t="shared" si="30"/>
        <v>2000067</v>
      </c>
      <c r="G658">
        <f t="shared" si="31"/>
        <v>2283</v>
      </c>
      <c r="H658">
        <f t="shared" si="32"/>
        <v>2624</v>
      </c>
    </row>
    <row r="659" spans="1:8" ht="15" thickBot="1">
      <c r="A659" s="46">
        <v>44549</v>
      </c>
      <c r="B659" s="47" t="s">
        <v>1314</v>
      </c>
      <c r="C659" s="47" t="s">
        <v>1315</v>
      </c>
      <c r="D659" s="49">
        <v>1834232</v>
      </c>
      <c r="F659" s="1">
        <f t="shared" si="30"/>
        <v>2003080</v>
      </c>
      <c r="G659">
        <f t="shared" si="31"/>
        <v>3013</v>
      </c>
      <c r="H659">
        <f t="shared" si="32"/>
        <v>2544.7142857142858</v>
      </c>
    </row>
    <row r="660" spans="1:8" ht="15" thickBot="1">
      <c r="A660" s="44">
        <v>44550</v>
      </c>
      <c r="B660" s="45" t="s">
        <v>1316</v>
      </c>
      <c r="C660" s="45" t="s">
        <v>1317</v>
      </c>
      <c r="D660" s="48">
        <v>1836874</v>
      </c>
      <c r="F660" s="1">
        <f t="shared" si="30"/>
        <v>2005710</v>
      </c>
      <c r="G660">
        <f t="shared" si="31"/>
        <v>2630</v>
      </c>
      <c r="H660">
        <f t="shared" si="32"/>
        <v>2507.5714285714284</v>
      </c>
    </row>
    <row r="661" spans="1:8" ht="15" thickBot="1">
      <c r="A661" s="44">
        <v>44551</v>
      </c>
      <c r="B661" s="45" t="s">
        <v>1318</v>
      </c>
      <c r="C661" s="45" t="s">
        <v>1319</v>
      </c>
      <c r="D661" s="48">
        <v>1840029</v>
      </c>
      <c r="F661" s="1">
        <f t="shared" si="30"/>
        <v>2007616</v>
      </c>
      <c r="G661">
        <f t="shared" si="31"/>
        <v>1906</v>
      </c>
      <c r="H661">
        <f t="shared" si="32"/>
        <v>2417.7142857142858</v>
      </c>
    </row>
    <row r="662" spans="1:8" ht="15" thickBot="1">
      <c r="A662" s="44">
        <v>44552</v>
      </c>
      <c r="B662" s="45" t="s">
        <v>1320</v>
      </c>
      <c r="C662" s="45" t="s">
        <v>1321</v>
      </c>
      <c r="D662" s="48">
        <v>1843148</v>
      </c>
      <c r="F662" s="1">
        <f t="shared" si="30"/>
        <v>2009520</v>
      </c>
      <c r="G662">
        <f t="shared" si="31"/>
        <v>1904</v>
      </c>
      <c r="H662">
        <f t="shared" si="32"/>
        <v>2479.2857142857142</v>
      </c>
    </row>
    <row r="663" spans="1:8" ht="15" thickBot="1">
      <c r="A663" s="44">
        <v>44553</v>
      </c>
      <c r="B663" s="45" t="s">
        <v>1322</v>
      </c>
      <c r="C663" s="45" t="s">
        <v>1323</v>
      </c>
      <c r="D663" s="48">
        <v>1846440</v>
      </c>
      <c r="F663" s="1">
        <f t="shared" si="30"/>
        <v>2012582</v>
      </c>
      <c r="G663">
        <f t="shared" si="31"/>
        <v>3062</v>
      </c>
      <c r="H663">
        <f t="shared" si="32"/>
        <v>2360.2857142857142</v>
      </c>
    </row>
    <row r="664" spans="1:8" ht="15" thickBot="1">
      <c r="A664" s="44">
        <v>44554</v>
      </c>
      <c r="B664" s="45" t="s">
        <v>1324</v>
      </c>
      <c r="C664" s="45" t="s">
        <v>1325</v>
      </c>
      <c r="D664" s="48">
        <v>1849212</v>
      </c>
      <c r="F664" s="1">
        <f t="shared" si="30"/>
        <v>2014708</v>
      </c>
      <c r="G664">
        <f t="shared" si="31"/>
        <v>2126</v>
      </c>
      <c r="H664">
        <f t="shared" si="32"/>
        <v>2304.4285714285716</v>
      </c>
    </row>
    <row r="665" spans="1:8" ht="15" thickBot="1">
      <c r="A665" s="46">
        <v>44555</v>
      </c>
      <c r="B665" s="47" t="s">
        <v>1326</v>
      </c>
      <c r="C665" s="47" t="s">
        <v>1327</v>
      </c>
      <c r="D665" s="49">
        <v>1852320</v>
      </c>
      <c r="F665" s="1">
        <f t="shared" si="30"/>
        <v>2017422</v>
      </c>
      <c r="G665">
        <f t="shared" si="31"/>
        <v>2714</v>
      </c>
      <c r="H665">
        <f t="shared" si="32"/>
        <v>2275.7142857142858</v>
      </c>
    </row>
    <row r="666" spans="1:8" ht="15" thickBot="1">
      <c r="A666" s="46">
        <v>44556</v>
      </c>
      <c r="B666" s="47" t="s">
        <v>1328</v>
      </c>
      <c r="C666" s="47" t="s">
        <v>1329</v>
      </c>
      <c r="D666" s="49">
        <v>1855083</v>
      </c>
      <c r="F666" s="1">
        <f t="shared" si="30"/>
        <v>2019602</v>
      </c>
      <c r="G666">
        <f t="shared" si="31"/>
        <v>2180</v>
      </c>
      <c r="H666">
        <f t="shared" si="32"/>
        <v>2260.5714285714284</v>
      </c>
    </row>
    <row r="667" spans="1:8" ht="15" thickBot="1">
      <c r="A667" s="44">
        <v>44557</v>
      </c>
      <c r="B667" s="45" t="s">
        <v>1330</v>
      </c>
      <c r="C667" s="45" t="s">
        <v>1331</v>
      </c>
      <c r="D667" s="48">
        <v>1857711</v>
      </c>
      <c r="F667" s="1">
        <f t="shared" si="30"/>
        <v>2021841</v>
      </c>
      <c r="G667">
        <f t="shared" si="31"/>
        <v>2239</v>
      </c>
      <c r="H667">
        <f t="shared" si="32"/>
        <v>2203.2857142857142</v>
      </c>
    </row>
    <row r="668" spans="1:8" ht="15" thickBot="1">
      <c r="A668" s="44">
        <v>44558</v>
      </c>
      <c r="B668" s="45" t="s">
        <v>1332</v>
      </c>
      <c r="C668" s="45" t="s">
        <v>1333</v>
      </c>
      <c r="D668" s="48">
        <v>1860822</v>
      </c>
      <c r="F668" s="1">
        <f t="shared" si="30"/>
        <v>2023546</v>
      </c>
      <c r="G668">
        <f t="shared" si="31"/>
        <v>1705</v>
      </c>
      <c r="H668">
        <f t="shared" si="32"/>
        <v>2290.8571428571427</v>
      </c>
    </row>
    <row r="669" spans="1:8" ht="15" thickBot="1">
      <c r="A669" s="44">
        <v>44559</v>
      </c>
      <c r="B669" s="45" t="s">
        <v>1334</v>
      </c>
      <c r="C669" s="45" t="s">
        <v>1335</v>
      </c>
      <c r="D669" s="48">
        <v>1863475</v>
      </c>
      <c r="F669" s="1">
        <f t="shared" si="30"/>
        <v>2025344</v>
      </c>
      <c r="G669">
        <f t="shared" si="31"/>
        <v>1798</v>
      </c>
      <c r="H669">
        <f t="shared" si="32"/>
        <v>2256.2857142857142</v>
      </c>
    </row>
    <row r="670" spans="1:8" ht="15" thickBot="1">
      <c r="A670" s="44">
        <v>44560</v>
      </c>
      <c r="B670" s="45" t="s">
        <v>1336</v>
      </c>
      <c r="C670" s="45" t="s">
        <v>1337</v>
      </c>
      <c r="D670" s="48">
        <v>1865970</v>
      </c>
      <c r="F670" s="1">
        <f t="shared" si="30"/>
        <v>2028005</v>
      </c>
      <c r="G670">
        <f t="shared" si="31"/>
        <v>2661</v>
      </c>
      <c r="H670">
        <f t="shared" si="32"/>
        <v>2205.4285714285716</v>
      </c>
    </row>
    <row r="671" spans="1:8" ht="15" thickBot="1">
      <c r="A671" s="44">
        <v>44561</v>
      </c>
      <c r="B671" s="45" t="s">
        <v>1338</v>
      </c>
      <c r="C671" s="45" t="s">
        <v>1339</v>
      </c>
      <c r="D671" s="48">
        <v>1868696</v>
      </c>
      <c r="F671" s="1">
        <f t="shared" si="30"/>
        <v>2030744</v>
      </c>
      <c r="G671">
        <f t="shared" si="31"/>
        <v>2739</v>
      </c>
      <c r="H671">
        <f t="shared" si="32"/>
        <v>2076.2857142857142</v>
      </c>
    </row>
    <row r="672" spans="1:8" ht="15" thickBot="1">
      <c r="A672" s="46">
        <v>44562</v>
      </c>
      <c r="B672" s="47" t="s">
        <v>1340</v>
      </c>
      <c r="C672" s="47" t="s">
        <v>1341</v>
      </c>
      <c r="D672" s="49">
        <v>1871054</v>
      </c>
      <c r="F672" s="1">
        <f t="shared" si="30"/>
        <v>2033216</v>
      </c>
      <c r="G672">
        <f t="shared" si="31"/>
        <v>2472</v>
      </c>
      <c r="H672">
        <f t="shared" si="32"/>
        <v>2113.7142857142858</v>
      </c>
    </row>
    <row r="673" spans="1:8" ht="15" thickBot="1">
      <c r="A673" s="46">
        <v>44563</v>
      </c>
      <c r="B673" s="47" t="s">
        <v>1342</v>
      </c>
      <c r="C673" s="47" t="s">
        <v>1343</v>
      </c>
      <c r="D673" s="49">
        <v>1873286</v>
      </c>
      <c r="F673" s="1">
        <f t="shared" si="30"/>
        <v>2035040</v>
      </c>
      <c r="G673">
        <f t="shared" si="31"/>
        <v>1824</v>
      </c>
      <c r="H673">
        <f t="shared" si="32"/>
        <v>2186.4285714285716</v>
      </c>
    </row>
    <row r="674" spans="1:8" ht="15" thickBot="1">
      <c r="A674" s="44">
        <v>44564</v>
      </c>
      <c r="B674" s="45" t="s">
        <v>1344</v>
      </c>
      <c r="C674" s="45" t="s">
        <v>1345</v>
      </c>
      <c r="D674" s="48">
        <v>1875577</v>
      </c>
      <c r="F674" s="1">
        <f t="shared" si="30"/>
        <v>2036375</v>
      </c>
      <c r="G674">
        <f t="shared" si="31"/>
        <v>1335</v>
      </c>
      <c r="H674">
        <f t="shared" si="32"/>
        <v>2143</v>
      </c>
    </row>
    <row r="675" spans="1:8" ht="15" thickBot="1">
      <c r="A675" s="44">
        <v>44565</v>
      </c>
      <c r="B675" s="45" t="s">
        <v>1346</v>
      </c>
      <c r="C675" s="45" t="s">
        <v>1347</v>
      </c>
      <c r="D675" s="48">
        <v>1877851</v>
      </c>
      <c r="F675" s="1">
        <f t="shared" si="30"/>
        <v>2038342</v>
      </c>
      <c r="G675">
        <f t="shared" si="31"/>
        <v>1967</v>
      </c>
      <c r="H675">
        <f t="shared" si="32"/>
        <v>2279.4285714285716</v>
      </c>
    </row>
    <row r="676" spans="1:8" ht="15" thickBot="1">
      <c r="A676" s="44">
        <v>44566</v>
      </c>
      <c r="B676" s="45" t="s">
        <v>1348</v>
      </c>
      <c r="C676" s="45" t="s">
        <v>1349</v>
      </c>
      <c r="D676" s="48">
        <v>1880499</v>
      </c>
      <c r="F676" s="1">
        <f t="shared" si="30"/>
        <v>2040649</v>
      </c>
      <c r="G676">
        <f t="shared" si="31"/>
        <v>2307</v>
      </c>
      <c r="H676">
        <f t="shared" si="32"/>
        <v>2365.1428571428573</v>
      </c>
    </row>
    <row r="677" spans="1:8" ht="15" thickBot="1">
      <c r="A677" s="44">
        <v>44567</v>
      </c>
      <c r="B677" s="45" t="s">
        <v>1350</v>
      </c>
      <c r="C677" s="45" t="s">
        <v>1351</v>
      </c>
      <c r="D677" s="48">
        <v>1882737</v>
      </c>
      <c r="F677" s="1">
        <f t="shared" si="30"/>
        <v>2043006</v>
      </c>
      <c r="G677">
        <f t="shared" si="31"/>
        <v>2357</v>
      </c>
      <c r="H677">
        <f t="shared" si="32"/>
        <v>2572.2857142857142</v>
      </c>
    </row>
    <row r="678" spans="1:8" ht="15" thickBot="1">
      <c r="A678" s="44">
        <v>44568</v>
      </c>
      <c r="B678" s="45" t="s">
        <v>1352</v>
      </c>
      <c r="C678" s="45" t="s">
        <v>1353</v>
      </c>
      <c r="D678" s="48">
        <v>1884960</v>
      </c>
      <c r="F678" s="1">
        <f t="shared" si="30"/>
        <v>2046700</v>
      </c>
      <c r="G678">
        <f t="shared" si="31"/>
        <v>3694</v>
      </c>
      <c r="H678">
        <f t="shared" si="32"/>
        <v>2778.4285714285716</v>
      </c>
    </row>
    <row r="679" spans="1:8" ht="15" thickBot="1">
      <c r="A679" s="46">
        <v>44569</v>
      </c>
      <c r="B679" s="47" t="s">
        <v>1354</v>
      </c>
      <c r="C679" s="47" t="s">
        <v>1355</v>
      </c>
      <c r="D679" s="49">
        <v>1887020</v>
      </c>
      <c r="F679" s="1">
        <f t="shared" si="30"/>
        <v>2049772</v>
      </c>
      <c r="G679">
        <f t="shared" si="31"/>
        <v>3072</v>
      </c>
      <c r="H679">
        <f t="shared" si="32"/>
        <v>3159.5714285714284</v>
      </c>
    </row>
    <row r="680" spans="1:8" ht="15" thickBot="1">
      <c r="A680" s="46">
        <v>44570</v>
      </c>
      <c r="B680" s="47" t="s">
        <v>1356</v>
      </c>
      <c r="C680" s="47" t="s">
        <v>1357</v>
      </c>
      <c r="D680" s="49">
        <v>1889078</v>
      </c>
      <c r="F680" s="1">
        <f t="shared" si="30"/>
        <v>2053046</v>
      </c>
      <c r="G680">
        <f t="shared" si="31"/>
        <v>3274</v>
      </c>
      <c r="H680">
        <f t="shared" si="32"/>
        <v>3402.5714285714284</v>
      </c>
    </row>
    <row r="681" spans="1:8" ht="15" thickBot="1">
      <c r="A681" s="44">
        <v>44571</v>
      </c>
      <c r="B681" s="45" t="s">
        <v>1358</v>
      </c>
      <c r="C681" s="45" t="s">
        <v>1359</v>
      </c>
      <c r="D681" s="48">
        <v>1891175</v>
      </c>
      <c r="F681" s="1">
        <f t="shared" si="30"/>
        <v>2055824</v>
      </c>
      <c r="G681">
        <f t="shared" si="31"/>
        <v>2778</v>
      </c>
      <c r="H681">
        <f t="shared" si="32"/>
        <v>3850.1428571428573</v>
      </c>
    </row>
    <row r="682" spans="1:8" ht="15" thickBot="1">
      <c r="A682" s="44">
        <v>44572</v>
      </c>
      <c r="B682" s="45" t="s">
        <v>1360</v>
      </c>
      <c r="C682" s="45" t="s">
        <v>1361</v>
      </c>
      <c r="D682" s="48">
        <v>1893867</v>
      </c>
      <c r="F682" s="1">
        <f t="shared" si="30"/>
        <v>2060459</v>
      </c>
      <c r="G682">
        <f t="shared" si="31"/>
        <v>4635</v>
      </c>
      <c r="H682">
        <f t="shared" si="32"/>
        <v>4138.4285714285716</v>
      </c>
    </row>
    <row r="683" spans="1:8" ht="15" thickBot="1">
      <c r="A683" s="44">
        <v>44573</v>
      </c>
      <c r="B683" s="45" t="s">
        <v>1362</v>
      </c>
      <c r="C683" s="45" t="s">
        <v>1363</v>
      </c>
      <c r="D683" s="48">
        <v>1896693</v>
      </c>
      <c r="F683" s="1">
        <f t="shared" si="30"/>
        <v>2064467</v>
      </c>
      <c r="G683">
        <f t="shared" si="31"/>
        <v>4008</v>
      </c>
      <c r="H683">
        <f t="shared" si="32"/>
        <v>4636</v>
      </c>
    </row>
    <row r="684" spans="1:8" ht="15" thickBot="1">
      <c r="A684" s="44">
        <v>44574</v>
      </c>
      <c r="B684" s="45" t="s">
        <v>1364</v>
      </c>
      <c r="C684" s="45" t="s">
        <v>1365</v>
      </c>
      <c r="D684" s="48">
        <v>1899550</v>
      </c>
      <c r="F684" s="1">
        <f t="shared" si="30"/>
        <v>2069957</v>
      </c>
      <c r="G684">
        <f t="shared" si="31"/>
        <v>5490</v>
      </c>
      <c r="H684">
        <f t="shared" si="32"/>
        <v>5094</v>
      </c>
    </row>
    <row r="685" spans="1:8" ht="15" thickBot="1">
      <c r="A685" s="44">
        <v>44575</v>
      </c>
      <c r="B685" s="45" t="s">
        <v>1366</v>
      </c>
      <c r="C685" s="45" t="s">
        <v>1367</v>
      </c>
      <c r="D685" s="48">
        <v>1902438</v>
      </c>
      <c r="F685" s="1">
        <f t="shared" si="30"/>
        <v>2075669</v>
      </c>
      <c r="G685">
        <f t="shared" si="31"/>
        <v>5712</v>
      </c>
      <c r="H685">
        <f t="shared" si="32"/>
        <v>5772.7142857142853</v>
      </c>
    </row>
    <row r="686" spans="1:8" ht="15" thickBot="1">
      <c r="A686" s="46">
        <v>44576</v>
      </c>
      <c r="B686" s="47" t="s">
        <v>1368</v>
      </c>
      <c r="C686" s="47" t="s">
        <v>1369</v>
      </c>
      <c r="D686" s="49">
        <v>1905315</v>
      </c>
      <c r="F686" s="1">
        <f t="shared" si="30"/>
        <v>2082224</v>
      </c>
      <c r="G686">
        <f t="shared" si="31"/>
        <v>6555</v>
      </c>
      <c r="H686">
        <f t="shared" si="32"/>
        <v>6302.2857142857147</v>
      </c>
    </row>
    <row r="687" spans="1:8" ht="15" thickBot="1">
      <c r="A687" s="46">
        <v>44577</v>
      </c>
      <c r="B687" s="47" t="s">
        <v>1370</v>
      </c>
      <c r="C687" s="47" t="s">
        <v>1371</v>
      </c>
      <c r="D687" s="49">
        <v>1907686</v>
      </c>
      <c r="F687" s="1">
        <f t="shared" si="30"/>
        <v>2088704</v>
      </c>
      <c r="G687">
        <f t="shared" si="31"/>
        <v>6480</v>
      </c>
      <c r="H687">
        <f t="shared" si="32"/>
        <v>6986.1428571428569</v>
      </c>
    </row>
    <row r="688" spans="1:8" ht="15" thickBot="1">
      <c r="A688" s="44">
        <v>44578</v>
      </c>
      <c r="B688" s="45" t="s">
        <v>1372</v>
      </c>
      <c r="C688" s="45" t="s">
        <v>1373</v>
      </c>
      <c r="D688" s="48">
        <v>1909491</v>
      </c>
      <c r="F688" s="1">
        <f t="shared" si="30"/>
        <v>2096233</v>
      </c>
      <c r="G688">
        <f t="shared" si="31"/>
        <v>7529</v>
      </c>
      <c r="H688">
        <f t="shared" si="32"/>
        <v>7852.8571428571431</v>
      </c>
    </row>
    <row r="689" spans="1:8" ht="15" thickBot="1">
      <c r="A689" s="44">
        <v>44579</v>
      </c>
      <c r="B689" s="45" t="s">
        <v>1374</v>
      </c>
      <c r="C689" s="45" t="s">
        <v>1375</v>
      </c>
      <c r="D689" s="48">
        <v>1911329</v>
      </c>
      <c r="F689" s="1">
        <f t="shared" si="30"/>
        <v>2104575</v>
      </c>
      <c r="G689">
        <f t="shared" si="31"/>
        <v>8342</v>
      </c>
      <c r="H689">
        <f t="shared" si="32"/>
        <v>9320.7142857142862</v>
      </c>
    </row>
    <row r="690" spans="1:8" ht="15" thickBot="1">
      <c r="A690" s="44">
        <v>44580</v>
      </c>
      <c r="B690" s="45" t="s">
        <v>1376</v>
      </c>
      <c r="C690" s="45" t="s">
        <v>1377</v>
      </c>
      <c r="D690" s="48">
        <v>1913326</v>
      </c>
      <c r="F690" s="1">
        <f t="shared" si="30"/>
        <v>2113370</v>
      </c>
      <c r="G690">
        <f t="shared" si="31"/>
        <v>8795</v>
      </c>
      <c r="H690">
        <f t="shared" si="32"/>
        <v>10683.428571428571</v>
      </c>
    </row>
    <row r="691" spans="1:8" ht="15" thickBot="1">
      <c r="A691" s="44">
        <v>44581</v>
      </c>
      <c r="B691" s="45" t="s">
        <v>1378</v>
      </c>
      <c r="C691" s="45" t="s">
        <v>1379</v>
      </c>
      <c r="D691" s="48">
        <v>1915633</v>
      </c>
      <c r="F691" s="1">
        <f t="shared" si="30"/>
        <v>2124927</v>
      </c>
      <c r="G691">
        <f t="shared" si="31"/>
        <v>11557</v>
      </c>
      <c r="H691">
        <f t="shared" si="32"/>
        <v>12261.714285714286</v>
      </c>
    </row>
    <row r="692" spans="1:8" ht="15" thickBot="1">
      <c r="A692" s="44">
        <v>44582</v>
      </c>
      <c r="B692" s="45" t="s">
        <v>1380</v>
      </c>
      <c r="C692" s="45" t="s">
        <v>1381</v>
      </c>
      <c r="D692" s="48">
        <v>1917946</v>
      </c>
      <c r="F692" s="1">
        <f t="shared" si="30"/>
        <v>2140914</v>
      </c>
      <c r="G692">
        <f t="shared" si="31"/>
        <v>15987</v>
      </c>
      <c r="H692">
        <f t="shared" si="32"/>
        <v>13973.142857142857</v>
      </c>
    </row>
    <row r="693" spans="1:8" ht="15" thickBot="1">
      <c r="A693" s="46">
        <v>44583</v>
      </c>
      <c r="B693" s="47" t="s">
        <v>1382</v>
      </c>
      <c r="C693" s="47" t="s">
        <v>1383</v>
      </c>
      <c r="D693" s="49">
        <v>1920971</v>
      </c>
      <c r="F693" s="1">
        <f t="shared" si="30"/>
        <v>2157008</v>
      </c>
      <c r="G693">
        <f t="shared" si="31"/>
        <v>16094</v>
      </c>
      <c r="H693">
        <f t="shared" si="32"/>
        <v>15486.428571428571</v>
      </c>
    </row>
    <row r="694" spans="1:8" ht="15" thickBot="1">
      <c r="A694" s="46">
        <v>44584</v>
      </c>
      <c r="B694" s="47" t="s">
        <v>1384</v>
      </c>
      <c r="C694" s="47" t="s">
        <v>1385</v>
      </c>
      <c r="D694" s="49">
        <v>1923786</v>
      </c>
      <c r="F694" s="1">
        <f t="shared" si="30"/>
        <v>2174536</v>
      </c>
      <c r="G694">
        <f t="shared" si="31"/>
        <v>17528</v>
      </c>
      <c r="H694">
        <f t="shared" si="32"/>
        <v>17066.571428571428</v>
      </c>
    </row>
    <row r="695" spans="1:8" ht="15" thickBot="1">
      <c r="A695" s="44">
        <v>44585</v>
      </c>
      <c r="B695" s="45" t="s">
        <v>1386</v>
      </c>
      <c r="C695" s="45" t="s">
        <v>1387</v>
      </c>
      <c r="D695" s="48">
        <v>1927017</v>
      </c>
      <c r="F695" s="1">
        <f t="shared" si="30"/>
        <v>2194045</v>
      </c>
      <c r="G695">
        <f t="shared" si="31"/>
        <v>19509</v>
      </c>
      <c r="H695">
        <f t="shared" si="32"/>
        <v>19213.571428571428</v>
      </c>
    </row>
    <row r="696" spans="1:8" ht="15" thickBot="1">
      <c r="A696" s="44">
        <v>44586</v>
      </c>
      <c r="B696" s="45" t="s">
        <v>1388</v>
      </c>
      <c r="C696" s="45" t="s">
        <v>1389</v>
      </c>
      <c r="D696" s="48">
        <v>1931016</v>
      </c>
      <c r="F696" s="1">
        <f t="shared" si="30"/>
        <v>2212980</v>
      </c>
      <c r="G696">
        <f t="shared" si="31"/>
        <v>18935</v>
      </c>
      <c r="H696">
        <f t="shared" si="32"/>
        <v>20357.428571428572</v>
      </c>
    </row>
    <row r="697" spans="1:8" ht="15" thickBot="1">
      <c r="A697" s="44">
        <v>44587</v>
      </c>
      <c r="B697" s="45" t="s">
        <v>1390</v>
      </c>
      <c r="C697" s="45" t="s">
        <v>1391</v>
      </c>
      <c r="D697" s="48">
        <v>1935354</v>
      </c>
      <c r="F697" s="1">
        <f t="shared" si="30"/>
        <v>2232836</v>
      </c>
      <c r="G697">
        <f t="shared" si="31"/>
        <v>19856</v>
      </c>
      <c r="H697">
        <f t="shared" si="32"/>
        <v>21842.285714285714</v>
      </c>
    </row>
    <row r="698" spans="1:8" ht="15" thickBot="1">
      <c r="A698" s="44">
        <v>44588</v>
      </c>
      <c r="B698" s="45" t="s">
        <v>1392</v>
      </c>
      <c r="C698" s="45" t="s">
        <v>1393</v>
      </c>
      <c r="D698" s="48">
        <v>1940819</v>
      </c>
      <c r="F698" s="1">
        <f t="shared" si="30"/>
        <v>2259422</v>
      </c>
      <c r="G698">
        <f t="shared" si="31"/>
        <v>26586</v>
      </c>
      <c r="H698">
        <f t="shared" si="32"/>
        <v>22771.142857142859</v>
      </c>
    </row>
    <row r="699" spans="1:8" ht="15" thickBot="1">
      <c r="A699" s="44">
        <v>44589</v>
      </c>
      <c r="B699" s="45" t="s">
        <v>1394</v>
      </c>
      <c r="C699" s="45" t="s">
        <v>1395</v>
      </c>
      <c r="D699" s="48">
        <v>1946142</v>
      </c>
      <c r="F699" s="1">
        <f t="shared" si="30"/>
        <v>2283416</v>
      </c>
      <c r="G699">
        <f t="shared" si="31"/>
        <v>23994</v>
      </c>
      <c r="H699">
        <f t="shared" si="32"/>
        <v>23329.428571428572</v>
      </c>
    </row>
    <row r="700" spans="1:8" ht="15" thickBot="1">
      <c r="A700" s="46">
        <v>44590</v>
      </c>
      <c r="B700" s="47" t="s">
        <v>1396</v>
      </c>
      <c r="C700" s="47" t="s">
        <v>1397</v>
      </c>
      <c r="D700" s="49">
        <v>1951552</v>
      </c>
      <c r="F700" s="1">
        <f t="shared" si="30"/>
        <v>2309904</v>
      </c>
      <c r="G700">
        <f t="shared" si="31"/>
        <v>26488</v>
      </c>
      <c r="H700">
        <f t="shared" si="32"/>
        <v>23700.571428571428</v>
      </c>
    </row>
    <row r="701" spans="1:8" ht="15" thickBot="1">
      <c r="A701" s="46">
        <v>44591</v>
      </c>
      <c r="B701" s="47" t="s">
        <v>1398</v>
      </c>
      <c r="C701" s="47" t="s">
        <v>1399</v>
      </c>
      <c r="D701" s="49">
        <v>1956577</v>
      </c>
      <c r="F701" s="1">
        <f t="shared" si="30"/>
        <v>2333934</v>
      </c>
      <c r="G701">
        <f t="shared" si="31"/>
        <v>24030</v>
      </c>
      <c r="H701">
        <f t="shared" si="32"/>
        <v>24261.714285714286</v>
      </c>
    </row>
    <row r="702" spans="1:8" ht="15" thickBot="1">
      <c r="A702" s="44">
        <v>44592</v>
      </c>
      <c r="B702" s="45" t="s">
        <v>1400</v>
      </c>
      <c r="C702" s="45" t="s">
        <v>1401</v>
      </c>
      <c r="D702" s="48">
        <v>1962382</v>
      </c>
      <c r="F702" s="1">
        <f t="shared" si="30"/>
        <v>2357351</v>
      </c>
      <c r="G702">
        <f t="shared" si="31"/>
        <v>23417</v>
      </c>
      <c r="H702">
        <f t="shared" si="32"/>
        <v>24307.142857142859</v>
      </c>
    </row>
    <row r="703" spans="1:8" ht="15" thickBot="1">
      <c r="A703" s="44">
        <v>44593</v>
      </c>
      <c r="B703" s="45" t="s">
        <v>1402</v>
      </c>
      <c r="C703" s="45" t="s">
        <v>1403</v>
      </c>
      <c r="D703" s="48">
        <v>1970326</v>
      </c>
      <c r="F703" s="1">
        <f t="shared" si="30"/>
        <v>2378884</v>
      </c>
      <c r="G703">
        <f t="shared" si="31"/>
        <v>21533</v>
      </c>
      <c r="H703">
        <f t="shared" si="32"/>
        <v>24453.571428571428</v>
      </c>
    </row>
    <row r="704" spans="1:8" ht="15" thickBot="1">
      <c r="A704" s="44">
        <v>44594</v>
      </c>
      <c r="B704" s="45" t="s">
        <v>1404</v>
      </c>
      <c r="C704" s="45" t="s">
        <v>1405</v>
      </c>
      <c r="D704" s="48">
        <v>1981801</v>
      </c>
      <c r="F704" s="1">
        <f t="shared" si="30"/>
        <v>2402668</v>
      </c>
      <c r="G704">
        <f t="shared" si="31"/>
        <v>23784</v>
      </c>
      <c r="H704">
        <f t="shared" si="32"/>
        <v>23875.857142857141</v>
      </c>
    </row>
    <row r="705" spans="1:8" ht="15" thickBot="1">
      <c r="A705" s="44">
        <v>44595</v>
      </c>
      <c r="B705" s="45" t="s">
        <v>1406</v>
      </c>
      <c r="C705" s="45" t="s">
        <v>1407</v>
      </c>
      <c r="D705" s="48">
        <v>1994160</v>
      </c>
      <c r="F705" s="1">
        <f t="shared" si="30"/>
        <v>2429572</v>
      </c>
      <c r="G705">
        <f t="shared" si="31"/>
        <v>26904</v>
      </c>
      <c r="H705">
        <f t="shared" si="32"/>
        <v>23136.714285714286</v>
      </c>
    </row>
    <row r="706" spans="1:8" ht="15" thickBot="1">
      <c r="A706" s="44">
        <v>44596</v>
      </c>
      <c r="B706" s="45" t="s">
        <v>1408</v>
      </c>
      <c r="C706" s="45" t="s">
        <v>1409</v>
      </c>
      <c r="D706" s="48">
        <v>2007965</v>
      </c>
      <c r="F706" s="1">
        <f t="shared" ref="F706:F769" si="33">IF(IFERROR(FIND("(",B706),0)&gt;0, VALUE(LEFT(B706, FIND("(",B706)-2)), VALUE(B706))</f>
        <v>2454591</v>
      </c>
      <c r="G706">
        <f t="shared" si="31"/>
        <v>25019</v>
      </c>
      <c r="H706">
        <f t="shared" si="32"/>
        <v>21997.428571428572</v>
      </c>
    </row>
    <row r="707" spans="1:8" ht="15" thickBot="1">
      <c r="A707" s="46">
        <v>44597</v>
      </c>
      <c r="B707" s="47" t="s">
        <v>1410</v>
      </c>
      <c r="C707" s="47" t="s">
        <v>1411</v>
      </c>
      <c r="D707" s="49">
        <v>2021805</v>
      </c>
      <c r="F707" s="1">
        <f t="shared" si="33"/>
        <v>2477035</v>
      </c>
      <c r="G707">
        <f t="shared" si="31"/>
        <v>22444</v>
      </c>
      <c r="H707">
        <f t="shared" si="32"/>
        <v>20764.428571428572</v>
      </c>
    </row>
    <row r="708" spans="1:8" ht="15" thickBot="1">
      <c r="A708" s="46">
        <v>44598</v>
      </c>
      <c r="B708" s="47" t="s">
        <v>1412</v>
      </c>
      <c r="C708" s="47" t="s">
        <v>1413</v>
      </c>
      <c r="D708" s="49">
        <v>2034827</v>
      </c>
      <c r="F708" s="1">
        <f t="shared" si="33"/>
        <v>2495891</v>
      </c>
      <c r="G708">
        <f t="shared" ref="G708:G771" si="34">F708-F707</f>
        <v>18856</v>
      </c>
      <c r="H708">
        <f t="shared" si="32"/>
        <v>19012.571428571428</v>
      </c>
    </row>
    <row r="709" spans="1:8" ht="15" thickBot="1">
      <c r="A709" s="44">
        <v>44599</v>
      </c>
      <c r="B709" s="45" t="s">
        <v>1414</v>
      </c>
      <c r="C709" s="45" t="s">
        <v>1415</v>
      </c>
      <c r="D709" s="48">
        <v>2047924</v>
      </c>
      <c r="F709" s="1">
        <f t="shared" si="33"/>
        <v>2511333</v>
      </c>
      <c r="G709">
        <f t="shared" si="34"/>
        <v>15442</v>
      </c>
      <c r="H709">
        <f t="shared" si="32"/>
        <v>18418.714285714286</v>
      </c>
    </row>
    <row r="710" spans="1:8" ht="15" thickBot="1">
      <c r="A710" s="44">
        <v>44600</v>
      </c>
      <c r="B710" s="45" t="s">
        <v>1416</v>
      </c>
      <c r="C710" s="45" t="s">
        <v>1417</v>
      </c>
      <c r="D710" s="48">
        <v>2068597</v>
      </c>
      <c r="F710" s="1">
        <f t="shared" si="33"/>
        <v>2524235</v>
      </c>
      <c r="G710">
        <f t="shared" si="34"/>
        <v>12902</v>
      </c>
      <c r="H710">
        <f t="shared" ref="H710:H773" si="35">AVERAGE(G707:G713)</f>
        <v>17493.285714285714</v>
      </c>
    </row>
    <row r="711" spans="1:8" ht="15" thickBot="1">
      <c r="A711" s="44">
        <v>44601</v>
      </c>
      <c r="B711" s="45" t="s">
        <v>1418</v>
      </c>
      <c r="C711" s="45" t="s">
        <v>1419</v>
      </c>
      <c r="D711" s="48">
        <v>2094533</v>
      </c>
      <c r="F711" s="1">
        <f t="shared" si="33"/>
        <v>2535756</v>
      </c>
      <c r="G711">
        <f t="shared" si="34"/>
        <v>11521</v>
      </c>
      <c r="H711">
        <f t="shared" si="35"/>
        <v>16335</v>
      </c>
    </row>
    <row r="712" spans="1:8" ht="15" thickBot="1">
      <c r="A712" s="44">
        <v>44602</v>
      </c>
      <c r="B712" s="45" t="s">
        <v>1420</v>
      </c>
      <c r="C712" s="45" t="s">
        <v>1421</v>
      </c>
      <c r="D712" s="48">
        <v>2118897</v>
      </c>
      <c r="F712" s="1">
        <f t="shared" si="33"/>
        <v>2558503</v>
      </c>
      <c r="G712">
        <f t="shared" si="34"/>
        <v>22747</v>
      </c>
      <c r="H712">
        <f t="shared" si="35"/>
        <v>15426.428571428571</v>
      </c>
    </row>
    <row r="713" spans="1:8" ht="15" thickBot="1">
      <c r="A713" s="44">
        <v>44603</v>
      </c>
      <c r="B713" s="45" t="s">
        <v>1422</v>
      </c>
      <c r="C713" s="45" t="s">
        <v>1423</v>
      </c>
      <c r="D713" s="48">
        <v>2140512</v>
      </c>
      <c r="F713" s="1">
        <f t="shared" si="33"/>
        <v>2577044</v>
      </c>
      <c r="G713">
        <f t="shared" si="34"/>
        <v>18541</v>
      </c>
      <c r="H713">
        <f t="shared" si="35"/>
        <v>14594.142857142857</v>
      </c>
    </row>
    <row r="714" spans="1:8" ht="15" thickBot="1">
      <c r="A714" s="46">
        <v>44604</v>
      </c>
      <c r="B714" s="47" t="s">
        <v>1424</v>
      </c>
      <c r="C714" s="47" t="s">
        <v>1425</v>
      </c>
      <c r="D714" s="49">
        <v>2160558</v>
      </c>
      <c r="F714" s="1">
        <f t="shared" si="33"/>
        <v>2591380</v>
      </c>
      <c r="G714">
        <f t="shared" si="34"/>
        <v>14336</v>
      </c>
      <c r="H714">
        <f t="shared" si="35"/>
        <v>13916.714285714286</v>
      </c>
    </row>
    <row r="715" spans="1:8" ht="15" thickBot="1">
      <c r="A715" s="46">
        <v>44605</v>
      </c>
      <c r="B715" s="47" t="s">
        <v>1426</v>
      </c>
      <c r="C715" s="47" t="s">
        <v>1427</v>
      </c>
      <c r="D715" s="49">
        <v>2185131</v>
      </c>
      <c r="F715" s="1">
        <f t="shared" si="33"/>
        <v>2603876</v>
      </c>
      <c r="G715">
        <f t="shared" si="34"/>
        <v>12496</v>
      </c>
      <c r="H715">
        <f t="shared" si="35"/>
        <v>13879.714285714286</v>
      </c>
    </row>
    <row r="716" spans="1:8" ht="15" thickBot="1">
      <c r="A716" s="44">
        <v>44606</v>
      </c>
      <c r="B716" s="45" t="s">
        <v>1428</v>
      </c>
      <c r="C716" s="45" t="s">
        <v>1429</v>
      </c>
      <c r="D716" s="48">
        <v>2214046</v>
      </c>
      <c r="F716" s="1">
        <f t="shared" si="33"/>
        <v>2613492</v>
      </c>
      <c r="G716">
        <f t="shared" si="34"/>
        <v>9616</v>
      </c>
      <c r="H716">
        <f t="shared" si="35"/>
        <v>12016.571428571429</v>
      </c>
    </row>
    <row r="717" spans="1:8" ht="15" thickBot="1">
      <c r="A717" s="44">
        <v>44607</v>
      </c>
      <c r="B717" s="45" t="s">
        <v>1430</v>
      </c>
      <c r="C717" s="45" t="s">
        <v>1431</v>
      </c>
      <c r="D717" s="48">
        <v>2244013</v>
      </c>
      <c r="F717" s="1">
        <f t="shared" si="33"/>
        <v>2621652</v>
      </c>
      <c r="G717">
        <f t="shared" si="34"/>
        <v>8160</v>
      </c>
      <c r="H717">
        <f t="shared" si="35"/>
        <v>10554.714285714286</v>
      </c>
    </row>
    <row r="718" spans="1:8" ht="15" thickBot="1">
      <c r="A718" s="44">
        <v>44608</v>
      </c>
      <c r="B718" s="45" t="s">
        <v>1432</v>
      </c>
      <c r="C718" s="45" t="s">
        <v>1433</v>
      </c>
      <c r="D718" s="48">
        <v>2281792</v>
      </c>
      <c r="F718" s="1">
        <f t="shared" si="33"/>
        <v>2632914</v>
      </c>
      <c r="G718">
        <f t="shared" si="34"/>
        <v>11262</v>
      </c>
      <c r="H718">
        <f t="shared" si="35"/>
        <v>9488.7142857142862</v>
      </c>
    </row>
    <row r="719" spans="1:8" ht="15" thickBot="1">
      <c r="A719" s="44">
        <v>44609</v>
      </c>
      <c r="B719" s="45" t="s">
        <v>1434</v>
      </c>
      <c r="C719" s="45" t="s">
        <v>1435</v>
      </c>
      <c r="D719" s="48">
        <v>2324231</v>
      </c>
      <c r="F719" s="1">
        <f t="shared" si="33"/>
        <v>2642619</v>
      </c>
      <c r="G719">
        <f t="shared" si="34"/>
        <v>9705</v>
      </c>
      <c r="H719">
        <f t="shared" si="35"/>
        <v>8616.1428571428569</v>
      </c>
    </row>
    <row r="720" spans="1:8" ht="15" thickBot="1">
      <c r="A720" s="44">
        <v>44610</v>
      </c>
      <c r="B720" s="45" t="s">
        <v>1436</v>
      </c>
      <c r="C720" s="45" t="s">
        <v>1437</v>
      </c>
      <c r="D720" s="48">
        <v>2363212</v>
      </c>
      <c r="F720" s="1">
        <f t="shared" si="33"/>
        <v>2650927</v>
      </c>
      <c r="G720">
        <f t="shared" si="34"/>
        <v>8308</v>
      </c>
      <c r="H720">
        <f t="shared" si="35"/>
        <v>7956.2857142857147</v>
      </c>
    </row>
    <row r="721" spans="1:8" ht="15" thickBot="1">
      <c r="A721" s="46">
        <v>44611</v>
      </c>
      <c r="B721" s="47" t="s">
        <v>1438</v>
      </c>
      <c r="C721" s="47" t="s">
        <v>1439</v>
      </c>
      <c r="D721" s="49">
        <v>2398976</v>
      </c>
      <c r="F721" s="1">
        <f t="shared" si="33"/>
        <v>2657801</v>
      </c>
      <c r="G721">
        <f t="shared" si="34"/>
        <v>6874</v>
      </c>
      <c r="H721">
        <f t="shared" si="35"/>
        <v>7397.7142857142853</v>
      </c>
    </row>
    <row r="722" spans="1:8" ht="15" thickBot="1">
      <c r="A722" s="46">
        <v>44612</v>
      </c>
      <c r="B722" s="47" t="s">
        <v>1440</v>
      </c>
      <c r="C722" s="47" t="s">
        <v>1441</v>
      </c>
      <c r="D722" s="49">
        <v>2418457</v>
      </c>
      <c r="F722" s="1">
        <f t="shared" si="33"/>
        <v>2664189</v>
      </c>
      <c r="G722">
        <f t="shared" si="34"/>
        <v>6388</v>
      </c>
      <c r="H722">
        <f t="shared" si="35"/>
        <v>6598</v>
      </c>
    </row>
    <row r="723" spans="1:8" ht="15" thickBot="1">
      <c r="A723" s="44">
        <v>44613</v>
      </c>
      <c r="B723" s="45" t="s">
        <v>1442</v>
      </c>
      <c r="C723" s="45" t="s">
        <v>1443</v>
      </c>
      <c r="D723" s="48">
        <v>2431079</v>
      </c>
      <c r="F723" s="1">
        <f t="shared" si="33"/>
        <v>2669186</v>
      </c>
      <c r="G723">
        <f t="shared" si="34"/>
        <v>4997</v>
      </c>
      <c r="H723">
        <f t="shared" si="35"/>
        <v>5887.2857142857147</v>
      </c>
    </row>
    <row r="724" spans="1:8" ht="15" thickBot="1">
      <c r="A724" s="44">
        <v>44614</v>
      </c>
      <c r="B724" s="45" t="s">
        <v>1444</v>
      </c>
      <c r="C724" s="45" t="s">
        <v>1445</v>
      </c>
      <c r="D724" s="48">
        <v>2443899</v>
      </c>
      <c r="F724" s="1">
        <f t="shared" si="33"/>
        <v>2673436</v>
      </c>
      <c r="G724">
        <f t="shared" si="34"/>
        <v>4250</v>
      </c>
      <c r="H724">
        <f t="shared" si="35"/>
        <v>5176.5714285714284</v>
      </c>
    </row>
    <row r="725" spans="1:8" ht="15" thickBot="1">
      <c r="A725" s="44">
        <v>44615</v>
      </c>
      <c r="B725" s="45" t="s">
        <v>1446</v>
      </c>
      <c r="C725" s="45" t="s">
        <v>1447</v>
      </c>
      <c r="D725" s="48">
        <v>2452895</v>
      </c>
      <c r="F725" s="1">
        <f t="shared" si="33"/>
        <v>2679100</v>
      </c>
      <c r="G725">
        <f t="shared" si="34"/>
        <v>5664</v>
      </c>
      <c r="H725">
        <f t="shared" si="35"/>
        <v>4758.4285714285716</v>
      </c>
    </row>
    <row r="726" spans="1:8" ht="15" thickBot="1">
      <c r="A726" s="44">
        <v>44616</v>
      </c>
      <c r="B726" s="45" t="s">
        <v>1448</v>
      </c>
      <c r="C726" s="45" t="s">
        <v>1449</v>
      </c>
      <c r="D726" s="48">
        <v>2459296</v>
      </c>
      <c r="F726" s="1">
        <f t="shared" si="33"/>
        <v>2683830</v>
      </c>
      <c r="G726">
        <f t="shared" si="34"/>
        <v>4730</v>
      </c>
      <c r="H726">
        <f t="shared" si="35"/>
        <v>4281.5714285714284</v>
      </c>
    </row>
    <row r="727" spans="1:8" ht="15" thickBot="1">
      <c r="A727" s="44">
        <v>44617</v>
      </c>
      <c r="B727" s="45" t="s">
        <v>1450</v>
      </c>
      <c r="C727" s="45" t="s">
        <v>1451</v>
      </c>
      <c r="D727" s="48">
        <v>2466755</v>
      </c>
      <c r="F727" s="1">
        <f t="shared" si="33"/>
        <v>2687163</v>
      </c>
      <c r="G727">
        <f t="shared" si="34"/>
        <v>3333</v>
      </c>
      <c r="H727">
        <f t="shared" si="35"/>
        <v>3936.8571428571427</v>
      </c>
    </row>
    <row r="728" spans="1:8" ht="15" thickBot="1">
      <c r="A728" s="46">
        <v>44618</v>
      </c>
      <c r="B728" s="47" t="s">
        <v>1452</v>
      </c>
      <c r="C728" s="47" t="s">
        <v>1453</v>
      </c>
      <c r="D728" s="49">
        <v>2473013</v>
      </c>
      <c r="F728" s="1">
        <f t="shared" si="33"/>
        <v>2691110</v>
      </c>
      <c r="G728">
        <f t="shared" si="34"/>
        <v>3947</v>
      </c>
      <c r="H728">
        <f t="shared" si="35"/>
        <v>3624.8571428571427</v>
      </c>
    </row>
    <row r="729" spans="1:8" ht="15" thickBot="1">
      <c r="A729" s="46">
        <v>44619</v>
      </c>
      <c r="B729" s="47" t="s">
        <v>1454</v>
      </c>
      <c r="C729" s="47" t="s">
        <v>1455</v>
      </c>
      <c r="D729" s="49">
        <v>2477563</v>
      </c>
      <c r="F729" s="1">
        <f t="shared" si="33"/>
        <v>2694160</v>
      </c>
      <c r="G729">
        <f t="shared" si="34"/>
        <v>3050</v>
      </c>
      <c r="H729">
        <f t="shared" si="35"/>
        <v>3247.7142857142858</v>
      </c>
    </row>
    <row r="730" spans="1:8" ht="15" thickBot="1">
      <c r="A730" s="44">
        <v>44620</v>
      </c>
      <c r="B730" s="45" t="s">
        <v>1456</v>
      </c>
      <c r="C730" s="45" t="s">
        <v>1457</v>
      </c>
      <c r="D730" s="48">
        <v>2481921</v>
      </c>
      <c r="F730" s="1">
        <f t="shared" si="33"/>
        <v>2696744</v>
      </c>
      <c r="G730">
        <f t="shared" si="34"/>
        <v>2584</v>
      </c>
      <c r="H730">
        <f t="shared" si="35"/>
        <v>2955.2857142857142</v>
      </c>
    </row>
    <row r="731" spans="1:8" ht="15" thickBot="1">
      <c r="A731" s="44">
        <v>44621</v>
      </c>
      <c r="B731" s="45" t="s">
        <v>1458</v>
      </c>
      <c r="C731" s="45" t="s">
        <v>1459</v>
      </c>
      <c r="D731" s="48">
        <v>2487594</v>
      </c>
      <c r="F731" s="1">
        <f t="shared" si="33"/>
        <v>2698810</v>
      </c>
      <c r="G731">
        <f t="shared" si="34"/>
        <v>2066</v>
      </c>
      <c r="H731">
        <f t="shared" si="35"/>
        <v>2831</v>
      </c>
    </row>
    <row r="732" spans="1:8" ht="15" thickBot="1">
      <c r="A732" s="44">
        <v>44622</v>
      </c>
      <c r="B732" s="45" t="s">
        <v>1460</v>
      </c>
      <c r="C732" s="45" t="s">
        <v>1461</v>
      </c>
      <c r="D732" s="48">
        <v>2492797</v>
      </c>
      <c r="F732" s="1">
        <f t="shared" si="33"/>
        <v>2701834</v>
      </c>
      <c r="G732">
        <f t="shared" si="34"/>
        <v>3024</v>
      </c>
      <c r="H732">
        <f t="shared" si="35"/>
        <v>2561.4285714285716</v>
      </c>
    </row>
    <row r="733" spans="1:8" ht="15" thickBot="1">
      <c r="A733" s="44">
        <v>44623</v>
      </c>
      <c r="B733" s="45" t="s">
        <v>1462</v>
      </c>
      <c r="C733" s="45" t="s">
        <v>1463</v>
      </c>
      <c r="D733" s="48">
        <v>2497491</v>
      </c>
      <c r="F733" s="1">
        <f t="shared" si="33"/>
        <v>2704517</v>
      </c>
      <c r="G733">
        <f t="shared" si="34"/>
        <v>2683</v>
      </c>
      <c r="H733">
        <f t="shared" si="35"/>
        <v>2397.2857142857142</v>
      </c>
    </row>
    <row r="734" spans="1:8" ht="15" thickBot="1">
      <c r="A734" s="44">
        <v>44624</v>
      </c>
      <c r="B734" s="45" t="s">
        <v>1464</v>
      </c>
      <c r="C734" s="45" t="s">
        <v>1465</v>
      </c>
      <c r="D734" s="48">
        <v>2501129</v>
      </c>
      <c r="F734" s="1">
        <f t="shared" si="33"/>
        <v>2706980</v>
      </c>
      <c r="G734">
        <f t="shared" si="34"/>
        <v>2463</v>
      </c>
      <c r="H734">
        <f t="shared" si="35"/>
        <v>2248.4285714285716</v>
      </c>
    </row>
    <row r="735" spans="1:8" ht="15" thickBot="1">
      <c r="A735" s="46">
        <v>44625</v>
      </c>
      <c r="B735" s="47" t="s">
        <v>1466</v>
      </c>
      <c r="C735" s="47" t="s">
        <v>1467</v>
      </c>
      <c r="D735" s="49">
        <v>2504198</v>
      </c>
      <c r="F735" s="1">
        <f t="shared" si="33"/>
        <v>2709040</v>
      </c>
      <c r="G735">
        <f t="shared" si="34"/>
        <v>2060</v>
      </c>
      <c r="H735">
        <f t="shared" si="35"/>
        <v>2117.7142857142858</v>
      </c>
    </row>
    <row r="736" spans="1:8" ht="15" thickBot="1">
      <c r="A736" s="46">
        <v>44626</v>
      </c>
      <c r="B736" s="47" t="s">
        <v>1468</v>
      </c>
      <c r="C736" s="47" t="s">
        <v>1469</v>
      </c>
      <c r="D736" s="49">
        <v>2506536</v>
      </c>
      <c r="F736" s="1">
        <f t="shared" si="33"/>
        <v>2710941</v>
      </c>
      <c r="G736">
        <f t="shared" si="34"/>
        <v>1901</v>
      </c>
      <c r="H736">
        <f t="shared" si="35"/>
        <v>1870.2857142857142</v>
      </c>
    </row>
    <row r="737" spans="1:8" ht="15" thickBot="1">
      <c r="A737" s="44">
        <v>44627</v>
      </c>
      <c r="B737" s="45" t="s">
        <v>1470</v>
      </c>
      <c r="C737" s="45" t="s">
        <v>1471</v>
      </c>
      <c r="D737" s="48">
        <v>2508951</v>
      </c>
      <c r="F737" s="1">
        <f t="shared" si="33"/>
        <v>2712483</v>
      </c>
      <c r="G737">
        <f t="shared" si="34"/>
        <v>1542</v>
      </c>
      <c r="H737">
        <f t="shared" si="35"/>
        <v>1660.5714285714287</v>
      </c>
    </row>
    <row r="738" spans="1:8" ht="15" thickBot="1">
      <c r="A738" s="44">
        <v>44628</v>
      </c>
      <c r="B738" s="45" t="s">
        <v>1472</v>
      </c>
      <c r="C738" s="45" t="s">
        <v>1473</v>
      </c>
      <c r="D738" s="48">
        <v>2511907</v>
      </c>
      <c r="F738" s="1">
        <f t="shared" si="33"/>
        <v>2713634</v>
      </c>
      <c r="G738">
        <f t="shared" si="34"/>
        <v>1151</v>
      </c>
      <c r="H738">
        <f t="shared" si="35"/>
        <v>1609</v>
      </c>
    </row>
    <row r="739" spans="1:8" ht="15" thickBot="1">
      <c r="A739" s="44">
        <v>44629</v>
      </c>
      <c r="B739" s="45" t="s">
        <v>1474</v>
      </c>
      <c r="C739" s="45" t="s">
        <v>1475</v>
      </c>
      <c r="D739" s="48">
        <v>2514574</v>
      </c>
      <c r="F739" s="1">
        <f t="shared" si="33"/>
        <v>2714926</v>
      </c>
      <c r="G739">
        <f t="shared" si="34"/>
        <v>1292</v>
      </c>
      <c r="H739">
        <f t="shared" si="35"/>
        <v>1551.1428571428571</v>
      </c>
    </row>
    <row r="740" spans="1:8" ht="15" thickBot="1">
      <c r="A740" s="44">
        <v>44630</v>
      </c>
      <c r="B740" s="45" t="s">
        <v>1476</v>
      </c>
      <c r="C740" s="45" t="s">
        <v>1477</v>
      </c>
      <c r="D740" s="48">
        <v>2517165</v>
      </c>
      <c r="F740" s="1">
        <f t="shared" si="33"/>
        <v>2716141</v>
      </c>
      <c r="G740">
        <f t="shared" si="34"/>
        <v>1215</v>
      </c>
      <c r="H740">
        <f t="shared" si="35"/>
        <v>1484.8571428571429</v>
      </c>
    </row>
    <row r="741" spans="1:8" ht="15" thickBot="1">
      <c r="A741" s="44">
        <v>44631</v>
      </c>
      <c r="B741" s="45" t="s">
        <v>1478</v>
      </c>
      <c r="C741" s="45" t="s">
        <v>1479</v>
      </c>
      <c r="D741" s="48">
        <v>2519398</v>
      </c>
      <c r="F741" s="1">
        <f t="shared" si="33"/>
        <v>2718243</v>
      </c>
      <c r="G741">
        <f t="shared" si="34"/>
        <v>2102</v>
      </c>
      <c r="H741">
        <f t="shared" si="35"/>
        <v>1401.2857142857142</v>
      </c>
    </row>
    <row r="742" spans="1:8" ht="15" thickBot="1">
      <c r="A742" s="46">
        <v>44632</v>
      </c>
      <c r="B742" s="47" t="s">
        <v>1480</v>
      </c>
      <c r="C742" s="47" t="s">
        <v>1481</v>
      </c>
      <c r="D742" s="49">
        <v>2521223</v>
      </c>
      <c r="F742" s="1">
        <f t="shared" si="33"/>
        <v>2719898</v>
      </c>
      <c r="G742">
        <f t="shared" si="34"/>
        <v>1655</v>
      </c>
      <c r="H742">
        <f t="shared" si="35"/>
        <v>1379.5714285714287</v>
      </c>
    </row>
    <row r="743" spans="1:8" ht="15" thickBot="1">
      <c r="A743" s="46">
        <v>44633</v>
      </c>
      <c r="B743" s="47" t="s">
        <v>1482</v>
      </c>
      <c r="C743" s="47" t="s">
        <v>1483</v>
      </c>
      <c r="D743" s="49">
        <v>2522435</v>
      </c>
      <c r="F743" s="1">
        <f t="shared" si="33"/>
        <v>2721335</v>
      </c>
      <c r="G743">
        <f t="shared" si="34"/>
        <v>1437</v>
      </c>
      <c r="H743">
        <f t="shared" si="35"/>
        <v>1426.5714285714287</v>
      </c>
    </row>
    <row r="744" spans="1:8" ht="15" thickBot="1">
      <c r="A744" s="44">
        <v>44634</v>
      </c>
      <c r="B744" s="45" t="s">
        <v>1484</v>
      </c>
      <c r="C744" s="45" t="s">
        <v>1485</v>
      </c>
      <c r="D744" s="48">
        <v>2523496</v>
      </c>
      <c r="F744" s="1">
        <f t="shared" si="33"/>
        <v>2722292</v>
      </c>
      <c r="G744">
        <f t="shared" si="34"/>
        <v>957</v>
      </c>
      <c r="H744">
        <f t="shared" si="35"/>
        <v>1446.1428571428571</v>
      </c>
    </row>
    <row r="745" spans="1:8" ht="15" thickBot="1">
      <c r="A745" s="44">
        <v>44635</v>
      </c>
      <c r="B745" s="45" t="s">
        <v>1486</v>
      </c>
      <c r="C745" s="45" t="s">
        <v>1487</v>
      </c>
      <c r="D745" s="48">
        <v>2524854</v>
      </c>
      <c r="F745" s="1">
        <f t="shared" si="33"/>
        <v>2723291</v>
      </c>
      <c r="G745">
        <f t="shared" si="34"/>
        <v>999</v>
      </c>
      <c r="H745">
        <f t="shared" si="35"/>
        <v>1307.2857142857142</v>
      </c>
    </row>
    <row r="746" spans="1:8" ht="15" thickBot="1">
      <c r="A746" s="44">
        <v>44636</v>
      </c>
      <c r="B746" s="45" t="s">
        <v>1488</v>
      </c>
      <c r="C746" s="45" t="s">
        <v>1489</v>
      </c>
      <c r="D746" s="48">
        <v>2526380</v>
      </c>
      <c r="F746" s="1">
        <f t="shared" si="33"/>
        <v>2724912</v>
      </c>
      <c r="G746">
        <f t="shared" si="34"/>
        <v>1621</v>
      </c>
      <c r="H746">
        <f t="shared" si="35"/>
        <v>1203.2857142857142</v>
      </c>
    </row>
    <row r="747" spans="1:8" ht="15" thickBot="1">
      <c r="A747" s="44">
        <v>44637</v>
      </c>
      <c r="B747" s="45" t="s">
        <v>1490</v>
      </c>
      <c r="C747" s="45" t="s">
        <v>1491</v>
      </c>
      <c r="D747" s="48">
        <v>2528385</v>
      </c>
      <c r="F747" s="1">
        <f t="shared" si="33"/>
        <v>2726264</v>
      </c>
      <c r="G747">
        <f t="shared" si="34"/>
        <v>1352</v>
      </c>
      <c r="H747">
        <f t="shared" si="35"/>
        <v>1130.5714285714287</v>
      </c>
    </row>
    <row r="748" spans="1:8" ht="15" thickBot="1">
      <c r="A748" s="44">
        <v>44638</v>
      </c>
      <c r="B748" s="45" t="s">
        <v>1492</v>
      </c>
      <c r="C748" s="45" t="s">
        <v>1493</v>
      </c>
      <c r="D748" s="48">
        <v>2530464</v>
      </c>
      <c r="F748" s="1">
        <f t="shared" si="33"/>
        <v>2727394</v>
      </c>
      <c r="G748">
        <f t="shared" si="34"/>
        <v>1130</v>
      </c>
      <c r="H748">
        <f t="shared" si="35"/>
        <v>1104</v>
      </c>
    </row>
    <row r="749" spans="1:8" ht="15" thickBot="1">
      <c r="A749" s="46">
        <v>44639</v>
      </c>
      <c r="B749" s="47" t="s">
        <v>1494</v>
      </c>
      <c r="C749" s="47" t="s">
        <v>1495</v>
      </c>
      <c r="D749" s="49">
        <v>2532057</v>
      </c>
      <c r="F749" s="1">
        <f t="shared" si="33"/>
        <v>2728321</v>
      </c>
      <c r="G749">
        <f t="shared" si="34"/>
        <v>927</v>
      </c>
      <c r="H749">
        <f t="shared" si="35"/>
        <v>1064.5714285714287</v>
      </c>
    </row>
    <row r="750" spans="1:8" ht="15" thickBot="1">
      <c r="A750" s="46">
        <v>44640</v>
      </c>
      <c r="B750" s="47" t="s">
        <v>1496</v>
      </c>
      <c r="C750" s="47" t="s">
        <v>1497</v>
      </c>
      <c r="D750" s="49">
        <v>2533045</v>
      </c>
      <c r="F750" s="1">
        <f t="shared" si="33"/>
        <v>2729249</v>
      </c>
      <c r="G750">
        <f t="shared" si="34"/>
        <v>928</v>
      </c>
      <c r="H750">
        <f t="shared" si="35"/>
        <v>1019.5714285714286</v>
      </c>
    </row>
    <row r="751" spans="1:8" ht="15" thickBot="1">
      <c r="A751" s="44">
        <v>44641</v>
      </c>
      <c r="B751" s="45" t="s">
        <v>1498</v>
      </c>
      <c r="C751" s="45" t="s">
        <v>1499</v>
      </c>
      <c r="D751" s="48">
        <v>2534143</v>
      </c>
      <c r="F751" s="1">
        <f t="shared" si="33"/>
        <v>2730020</v>
      </c>
      <c r="G751">
        <f t="shared" si="34"/>
        <v>771</v>
      </c>
      <c r="H751">
        <f t="shared" si="35"/>
        <v>992.57142857142856</v>
      </c>
    </row>
    <row r="752" spans="1:8" ht="15" thickBot="1">
      <c r="A752" s="44">
        <v>44642</v>
      </c>
      <c r="B752" s="45" t="s">
        <v>1500</v>
      </c>
      <c r="C752" s="45" t="s">
        <v>1501</v>
      </c>
      <c r="D752" s="48">
        <v>2535852</v>
      </c>
      <c r="F752" s="1">
        <f t="shared" si="33"/>
        <v>2730743</v>
      </c>
      <c r="G752">
        <f t="shared" si="34"/>
        <v>723</v>
      </c>
      <c r="H752">
        <f t="shared" si="35"/>
        <v>986.28571428571433</v>
      </c>
    </row>
    <row r="753" spans="1:8" ht="15" thickBot="1">
      <c r="A753" s="44">
        <v>44643</v>
      </c>
      <c r="B753" s="45" t="s">
        <v>1502</v>
      </c>
      <c r="C753" s="45" t="s">
        <v>1503</v>
      </c>
      <c r="D753" s="48">
        <v>2537114</v>
      </c>
      <c r="F753" s="1">
        <f t="shared" si="33"/>
        <v>2732049</v>
      </c>
      <c r="G753">
        <f t="shared" si="34"/>
        <v>1306</v>
      </c>
      <c r="H753">
        <f t="shared" si="35"/>
        <v>986</v>
      </c>
    </row>
    <row r="754" spans="1:8" ht="15" thickBot="1">
      <c r="A754" s="44">
        <v>44644</v>
      </c>
      <c r="B754" s="45" t="s">
        <v>1504</v>
      </c>
      <c r="C754" s="45" t="s">
        <v>1505</v>
      </c>
      <c r="D754" s="48">
        <v>2538159</v>
      </c>
      <c r="F754" s="1">
        <f t="shared" si="33"/>
        <v>2733212</v>
      </c>
      <c r="G754">
        <f t="shared" si="34"/>
        <v>1163</v>
      </c>
      <c r="H754">
        <f t="shared" si="35"/>
        <v>977.28571428571433</v>
      </c>
    </row>
    <row r="755" spans="1:8" ht="15" thickBot="1">
      <c r="A755" s="44">
        <v>44645</v>
      </c>
      <c r="B755" s="45" t="s">
        <v>1506</v>
      </c>
      <c r="C755" s="45" t="s">
        <v>1507</v>
      </c>
      <c r="D755" s="48">
        <v>2539045</v>
      </c>
      <c r="F755" s="1">
        <f t="shared" si="33"/>
        <v>2734298</v>
      </c>
      <c r="G755">
        <f t="shared" si="34"/>
        <v>1086</v>
      </c>
      <c r="H755">
        <f t="shared" si="35"/>
        <v>967.57142857142856</v>
      </c>
    </row>
    <row r="756" spans="1:8" ht="15" thickBot="1">
      <c r="A756" s="46">
        <v>44646</v>
      </c>
      <c r="B756" s="47" t="s">
        <v>1508</v>
      </c>
      <c r="C756" s="47" t="s">
        <v>1509</v>
      </c>
      <c r="D756" s="49">
        <v>2539938</v>
      </c>
      <c r="F756" s="1">
        <f t="shared" si="33"/>
        <v>2735223</v>
      </c>
      <c r="G756">
        <f t="shared" si="34"/>
        <v>925</v>
      </c>
      <c r="H756">
        <f t="shared" si="35"/>
        <v>965.42857142857144</v>
      </c>
    </row>
    <row r="757" spans="1:8" ht="15" thickBot="1">
      <c r="A757" s="46">
        <v>44647</v>
      </c>
      <c r="B757" s="47" t="s">
        <v>1510</v>
      </c>
      <c r="C757" s="47" t="s">
        <v>1511</v>
      </c>
      <c r="D757" s="49">
        <v>2540464</v>
      </c>
      <c r="F757" s="1">
        <f t="shared" si="33"/>
        <v>2736090</v>
      </c>
      <c r="G757">
        <f t="shared" si="34"/>
        <v>867</v>
      </c>
      <c r="H757">
        <f t="shared" si="35"/>
        <v>945.28571428571433</v>
      </c>
    </row>
    <row r="758" spans="1:8" ht="15" thickBot="1">
      <c r="A758" s="44">
        <v>44648</v>
      </c>
      <c r="B758" s="45" t="s">
        <v>1512</v>
      </c>
      <c r="C758" s="45" t="s">
        <v>1513</v>
      </c>
      <c r="D758" s="48">
        <v>2541469</v>
      </c>
      <c r="F758" s="1">
        <f t="shared" si="33"/>
        <v>2736793</v>
      </c>
      <c r="G758">
        <f t="shared" si="34"/>
        <v>703</v>
      </c>
      <c r="H758">
        <f t="shared" si="35"/>
        <v>940.57142857142856</v>
      </c>
    </row>
    <row r="759" spans="1:8" ht="15" thickBot="1">
      <c r="A759" s="44">
        <v>44649</v>
      </c>
      <c r="B759" s="45" t="s">
        <v>1514</v>
      </c>
      <c r="C759" s="45" t="s">
        <v>1515</v>
      </c>
      <c r="D759" s="48">
        <v>2542802</v>
      </c>
      <c r="F759" s="1">
        <f t="shared" si="33"/>
        <v>2737501</v>
      </c>
      <c r="G759">
        <f t="shared" si="34"/>
        <v>708</v>
      </c>
      <c r="H759">
        <f t="shared" si="35"/>
        <v>933.71428571428567</v>
      </c>
    </row>
    <row r="760" spans="1:8" ht="15" thickBot="1">
      <c r="A760" s="44">
        <v>44650</v>
      </c>
      <c r="B760" s="45" t="s">
        <v>1516</v>
      </c>
      <c r="C760" s="45" t="s">
        <v>1517</v>
      </c>
      <c r="D760" s="48">
        <v>2543959</v>
      </c>
      <c r="F760" s="1">
        <f t="shared" si="33"/>
        <v>2738666</v>
      </c>
      <c r="G760">
        <f t="shared" si="34"/>
        <v>1165</v>
      </c>
      <c r="H760">
        <f t="shared" si="35"/>
        <v>943.57142857142856</v>
      </c>
    </row>
    <row r="761" spans="1:8" ht="15" thickBot="1">
      <c r="A761" s="44">
        <v>44651</v>
      </c>
      <c r="B761" s="45" t="s">
        <v>1518</v>
      </c>
      <c r="C761" s="45" t="s">
        <v>1519</v>
      </c>
      <c r="D761" s="48">
        <v>2544974</v>
      </c>
      <c r="F761" s="1">
        <f t="shared" si="33"/>
        <v>2739796</v>
      </c>
      <c r="G761">
        <f t="shared" si="34"/>
        <v>1130</v>
      </c>
      <c r="H761">
        <f t="shared" si="35"/>
        <v>939</v>
      </c>
    </row>
    <row r="762" spans="1:8" ht="15" thickBot="1">
      <c r="A762" s="44">
        <v>44652</v>
      </c>
      <c r="B762" s="45" t="s">
        <v>1520</v>
      </c>
      <c r="C762" s="45" t="s">
        <v>1521</v>
      </c>
      <c r="D762" s="48">
        <v>2545875</v>
      </c>
      <c r="F762" s="1">
        <f t="shared" si="33"/>
        <v>2740834</v>
      </c>
      <c r="G762">
        <f t="shared" si="34"/>
        <v>1038</v>
      </c>
      <c r="H762">
        <f t="shared" si="35"/>
        <v>938.28571428571433</v>
      </c>
    </row>
    <row r="763" spans="1:8" ht="15" thickBot="1">
      <c r="A763" s="46">
        <v>44653</v>
      </c>
      <c r="B763" s="47" t="s">
        <v>1522</v>
      </c>
      <c r="C763" s="47" t="s">
        <v>1523</v>
      </c>
      <c r="D763" s="49">
        <v>2546782</v>
      </c>
      <c r="F763" s="1">
        <f t="shared" si="33"/>
        <v>2741828</v>
      </c>
      <c r="G763">
        <f t="shared" si="34"/>
        <v>994</v>
      </c>
      <c r="H763">
        <f t="shared" si="35"/>
        <v>922.28571428571433</v>
      </c>
    </row>
    <row r="764" spans="1:8" ht="15" thickBot="1">
      <c r="A764" s="46">
        <v>44654</v>
      </c>
      <c r="B764" s="47" t="s">
        <v>1524</v>
      </c>
      <c r="C764" s="47" t="s">
        <v>1525</v>
      </c>
      <c r="D764" s="49">
        <v>2547527</v>
      </c>
      <c r="F764" s="1">
        <f t="shared" si="33"/>
        <v>2742663</v>
      </c>
      <c r="G764">
        <f t="shared" si="34"/>
        <v>835</v>
      </c>
      <c r="H764">
        <f t="shared" si="35"/>
        <v>909</v>
      </c>
    </row>
    <row r="765" spans="1:8" ht="15" thickBot="1">
      <c r="A765" s="44">
        <v>44655</v>
      </c>
      <c r="B765" s="45" t="s">
        <v>1526</v>
      </c>
      <c r="C765" s="45" t="s">
        <v>1527</v>
      </c>
      <c r="D765" s="48">
        <v>2548262</v>
      </c>
      <c r="F765" s="1">
        <f t="shared" si="33"/>
        <v>2743361</v>
      </c>
      <c r="G765">
        <f t="shared" si="34"/>
        <v>698</v>
      </c>
      <c r="H765">
        <f t="shared" si="35"/>
        <v>891</v>
      </c>
    </row>
    <row r="766" spans="1:8" ht="15" thickBot="1">
      <c r="A766" s="44">
        <v>44656</v>
      </c>
      <c r="B766" s="45" t="s">
        <v>1528</v>
      </c>
      <c r="C766" s="45" t="s">
        <v>1529</v>
      </c>
      <c r="D766" s="48">
        <v>2549372</v>
      </c>
      <c r="F766" s="1">
        <f t="shared" si="33"/>
        <v>2743957</v>
      </c>
      <c r="G766">
        <f t="shared" si="34"/>
        <v>596</v>
      </c>
      <c r="H766">
        <f t="shared" si="35"/>
        <v>864.85714285714289</v>
      </c>
    </row>
    <row r="767" spans="1:8" ht="15" thickBot="1">
      <c r="A767" s="44">
        <v>44657</v>
      </c>
      <c r="B767" s="45" t="s">
        <v>1530</v>
      </c>
      <c r="C767" s="45" t="s">
        <v>1531</v>
      </c>
      <c r="D767" s="48">
        <v>2550593</v>
      </c>
      <c r="F767" s="1">
        <f t="shared" si="33"/>
        <v>2745029</v>
      </c>
      <c r="G767">
        <f t="shared" si="34"/>
        <v>1072</v>
      </c>
      <c r="H767">
        <f t="shared" si="35"/>
        <v>837.28571428571433</v>
      </c>
    </row>
    <row r="768" spans="1:8" ht="15" thickBot="1">
      <c r="A768" s="44">
        <v>44658</v>
      </c>
      <c r="B768" s="45" t="s">
        <v>1532</v>
      </c>
      <c r="C768" s="45" t="s">
        <v>1533</v>
      </c>
      <c r="D768" s="48">
        <v>2551635</v>
      </c>
      <c r="F768" s="1">
        <f t="shared" si="33"/>
        <v>2746033</v>
      </c>
      <c r="G768">
        <f t="shared" si="34"/>
        <v>1004</v>
      </c>
      <c r="H768">
        <f t="shared" si="35"/>
        <v>824</v>
      </c>
    </row>
    <row r="769" spans="1:8" ht="15" thickBot="1">
      <c r="A769" s="44">
        <v>44659</v>
      </c>
      <c r="B769" s="45" t="s">
        <v>1534</v>
      </c>
      <c r="C769" s="45" t="s">
        <v>1535</v>
      </c>
      <c r="D769" s="48">
        <v>2552447</v>
      </c>
      <c r="F769" s="1">
        <f t="shared" si="33"/>
        <v>2746888</v>
      </c>
      <c r="G769">
        <f t="shared" si="34"/>
        <v>855</v>
      </c>
      <c r="H769">
        <f t="shared" si="35"/>
        <v>808.42857142857144</v>
      </c>
    </row>
    <row r="770" spans="1:8" ht="15" thickBot="1">
      <c r="A770" s="46">
        <v>44660</v>
      </c>
      <c r="B770" s="47" t="s">
        <v>1536</v>
      </c>
      <c r="C770" s="47" t="s">
        <v>1537</v>
      </c>
      <c r="D770" s="49">
        <v>2553278</v>
      </c>
      <c r="F770" s="1">
        <f t="shared" ref="F770:F833" si="36">IF(IFERROR(FIND("(",B770),0)&gt;0, VALUE(LEFT(B770, FIND("(",B770)-2)), VALUE(B770))</f>
        <v>2747689</v>
      </c>
      <c r="G770">
        <f t="shared" si="34"/>
        <v>801</v>
      </c>
      <c r="H770">
        <f t="shared" si="35"/>
        <v>793.14285714285711</v>
      </c>
    </row>
    <row r="771" spans="1:8" ht="15" thickBot="1">
      <c r="A771" s="46">
        <v>44661</v>
      </c>
      <c r="B771" s="47" t="s">
        <v>1538</v>
      </c>
      <c r="C771" s="47" t="s">
        <v>1539</v>
      </c>
      <c r="D771" s="49">
        <v>2553846</v>
      </c>
      <c r="F771" s="1">
        <f t="shared" si="36"/>
        <v>2748431</v>
      </c>
      <c r="G771">
        <f t="shared" si="34"/>
        <v>742</v>
      </c>
      <c r="H771">
        <f t="shared" si="35"/>
        <v>773.28571428571433</v>
      </c>
    </row>
    <row r="772" spans="1:8" ht="15" thickBot="1">
      <c r="A772" s="44">
        <v>44662</v>
      </c>
      <c r="B772" s="45" t="s">
        <v>1540</v>
      </c>
      <c r="C772" s="45" t="s">
        <v>1541</v>
      </c>
      <c r="D772" s="48">
        <v>2554544</v>
      </c>
      <c r="F772" s="1">
        <f t="shared" si="36"/>
        <v>2749020</v>
      </c>
      <c r="G772">
        <f t="shared" ref="G772:G835" si="37">F772-F771</f>
        <v>589</v>
      </c>
      <c r="H772">
        <f t="shared" si="35"/>
        <v>753.85714285714289</v>
      </c>
    </row>
    <row r="773" spans="1:8" ht="15" thickBot="1">
      <c r="A773" s="44">
        <v>44663</v>
      </c>
      <c r="B773" s="45" t="s">
        <v>1542</v>
      </c>
      <c r="C773" s="45" t="s">
        <v>1543</v>
      </c>
      <c r="D773" s="48">
        <v>2555538</v>
      </c>
      <c r="F773" s="1">
        <f t="shared" si="36"/>
        <v>2749509</v>
      </c>
      <c r="G773">
        <f t="shared" si="37"/>
        <v>489</v>
      </c>
      <c r="H773">
        <f t="shared" si="35"/>
        <v>741.14285714285711</v>
      </c>
    </row>
    <row r="774" spans="1:8" ht="15" thickBot="1">
      <c r="A774" s="44">
        <v>44664</v>
      </c>
      <c r="B774" s="45" t="s">
        <v>1544</v>
      </c>
      <c r="C774" s="45" t="s">
        <v>1545</v>
      </c>
      <c r="D774" s="48">
        <v>2556555</v>
      </c>
      <c r="F774" s="1">
        <f t="shared" si="36"/>
        <v>2750442</v>
      </c>
      <c r="G774">
        <f t="shared" si="37"/>
        <v>933</v>
      </c>
      <c r="H774">
        <f t="shared" ref="H774:H837" si="38">AVERAGE(G771:G777)</f>
        <v>717.28571428571433</v>
      </c>
    </row>
    <row r="775" spans="1:8" ht="15" thickBot="1">
      <c r="A775" s="44">
        <v>44665</v>
      </c>
      <c r="B775" s="45" t="s">
        <v>1546</v>
      </c>
      <c r="C775" s="45" t="s">
        <v>1547</v>
      </c>
      <c r="D775" s="48">
        <v>2557511</v>
      </c>
      <c r="F775" s="1">
        <f t="shared" si="36"/>
        <v>2751310</v>
      </c>
      <c r="G775">
        <f t="shared" si="37"/>
        <v>868</v>
      </c>
      <c r="H775">
        <f t="shared" si="38"/>
        <v>697.42857142857144</v>
      </c>
    </row>
    <row r="776" spans="1:8" ht="15" thickBot="1">
      <c r="A776" s="44">
        <v>44666</v>
      </c>
      <c r="B776" s="45" t="s">
        <v>1548</v>
      </c>
      <c r="C776" s="45" t="s">
        <v>1549</v>
      </c>
      <c r="D776" s="48">
        <v>2558422</v>
      </c>
      <c r="F776" s="1">
        <f t="shared" si="36"/>
        <v>2752076</v>
      </c>
      <c r="G776">
        <f t="shared" si="37"/>
        <v>766</v>
      </c>
      <c r="H776">
        <f t="shared" si="38"/>
        <v>684.28571428571433</v>
      </c>
    </row>
    <row r="777" spans="1:8" ht="15" thickBot="1">
      <c r="A777" s="46">
        <v>44667</v>
      </c>
      <c r="B777" s="47" t="s">
        <v>1550</v>
      </c>
      <c r="C777" s="47" t="s">
        <v>1551</v>
      </c>
      <c r="D777" s="49">
        <v>2559246</v>
      </c>
      <c r="F777" s="1">
        <f t="shared" si="36"/>
        <v>2752710</v>
      </c>
      <c r="G777">
        <f t="shared" si="37"/>
        <v>634</v>
      </c>
      <c r="H777">
        <f t="shared" si="38"/>
        <v>673.85714285714289</v>
      </c>
    </row>
    <row r="778" spans="1:8" ht="15" thickBot="1">
      <c r="A778" s="46">
        <v>44668</v>
      </c>
      <c r="B778" s="47" t="s">
        <v>1552</v>
      </c>
      <c r="C778" s="47" t="s">
        <v>1553</v>
      </c>
      <c r="D778" s="49">
        <v>2560043</v>
      </c>
      <c r="F778" s="1">
        <f t="shared" si="36"/>
        <v>2753313</v>
      </c>
      <c r="G778">
        <f t="shared" si="37"/>
        <v>603</v>
      </c>
      <c r="H778">
        <f t="shared" si="38"/>
        <v>647.57142857142856</v>
      </c>
    </row>
    <row r="779" spans="1:8" ht="15" thickBot="1">
      <c r="A779" s="44">
        <v>44669</v>
      </c>
      <c r="B779" s="45" t="s">
        <v>1554</v>
      </c>
      <c r="C779" s="45" t="s">
        <v>1555</v>
      </c>
      <c r="D779" s="48">
        <v>2560708</v>
      </c>
      <c r="F779" s="1">
        <f t="shared" si="36"/>
        <v>2753810</v>
      </c>
      <c r="G779">
        <f t="shared" si="37"/>
        <v>497</v>
      </c>
      <c r="H779">
        <f t="shared" si="38"/>
        <v>611.57142857142856</v>
      </c>
    </row>
    <row r="780" spans="1:8" ht="15" thickBot="1">
      <c r="A780" s="44">
        <v>44670</v>
      </c>
      <c r="B780" s="45" t="s">
        <v>1556</v>
      </c>
      <c r="C780" s="45" t="s">
        <v>1557</v>
      </c>
      <c r="D780" s="48">
        <v>2561601</v>
      </c>
      <c r="F780" s="1">
        <f t="shared" si="36"/>
        <v>2754226</v>
      </c>
      <c r="G780">
        <f t="shared" si="37"/>
        <v>416</v>
      </c>
      <c r="H780">
        <f t="shared" si="38"/>
        <v>594.14285714285711</v>
      </c>
    </row>
    <row r="781" spans="1:8" ht="15" thickBot="1">
      <c r="A781" s="44">
        <v>44671</v>
      </c>
      <c r="B781" s="45" t="s">
        <v>1558</v>
      </c>
      <c r="C781" s="45" t="s">
        <v>1559</v>
      </c>
      <c r="D781" s="48">
        <v>2562329</v>
      </c>
      <c r="F781" s="1">
        <f t="shared" si="36"/>
        <v>2754975</v>
      </c>
      <c r="G781">
        <f t="shared" si="37"/>
        <v>749</v>
      </c>
      <c r="H781">
        <f t="shared" si="38"/>
        <v>589.57142857142856</v>
      </c>
    </row>
    <row r="782" spans="1:8" ht="15" thickBot="1">
      <c r="A782" s="44">
        <v>44672</v>
      </c>
      <c r="B782" s="45" t="s">
        <v>1560</v>
      </c>
      <c r="C782" s="45" t="s">
        <v>1561</v>
      </c>
      <c r="D782" s="48">
        <v>2562943</v>
      </c>
      <c r="F782" s="1">
        <f t="shared" si="36"/>
        <v>2755591</v>
      </c>
      <c r="G782">
        <f t="shared" si="37"/>
        <v>616</v>
      </c>
      <c r="H782">
        <f t="shared" si="38"/>
        <v>586.85714285714289</v>
      </c>
    </row>
    <row r="783" spans="1:8" ht="15" thickBot="1">
      <c r="A783" s="44">
        <v>44673</v>
      </c>
      <c r="B783" s="45" t="s">
        <v>1562</v>
      </c>
      <c r="C783" s="45" t="s">
        <v>1563</v>
      </c>
      <c r="D783" s="48">
        <v>2563696</v>
      </c>
      <c r="F783" s="1">
        <f t="shared" si="36"/>
        <v>2756235</v>
      </c>
      <c r="G783">
        <f t="shared" si="37"/>
        <v>644</v>
      </c>
      <c r="H783">
        <f t="shared" si="38"/>
        <v>580.85714285714289</v>
      </c>
    </row>
    <row r="784" spans="1:8" ht="15" thickBot="1">
      <c r="A784" s="46">
        <v>44674</v>
      </c>
      <c r="B784" s="47" t="s">
        <v>1564</v>
      </c>
      <c r="C784" s="47" t="s">
        <v>1565</v>
      </c>
      <c r="D784" s="49">
        <v>2564391</v>
      </c>
      <c r="F784" s="1">
        <f t="shared" si="36"/>
        <v>2756837</v>
      </c>
      <c r="G784">
        <f t="shared" si="37"/>
        <v>602</v>
      </c>
      <c r="H784">
        <f t="shared" si="38"/>
        <v>575.42857142857144</v>
      </c>
    </row>
    <row r="785" spans="1:8" ht="15" thickBot="1">
      <c r="A785" s="46">
        <v>44675</v>
      </c>
      <c r="B785" s="47" t="s">
        <v>1566</v>
      </c>
      <c r="C785" s="47" t="s">
        <v>1567</v>
      </c>
      <c r="D785" s="49">
        <v>2564838</v>
      </c>
      <c r="F785" s="1">
        <f t="shared" si="36"/>
        <v>2757421</v>
      </c>
      <c r="G785">
        <f t="shared" si="37"/>
        <v>584</v>
      </c>
      <c r="H785">
        <f t="shared" si="38"/>
        <v>577</v>
      </c>
    </row>
    <row r="786" spans="1:8" ht="15" thickBot="1">
      <c r="A786" s="44">
        <v>44676</v>
      </c>
      <c r="B786" s="45" t="s">
        <v>1568</v>
      </c>
      <c r="C786" s="45" t="s">
        <v>1569</v>
      </c>
      <c r="D786" s="48">
        <v>2565312</v>
      </c>
      <c r="F786" s="1">
        <f t="shared" si="36"/>
        <v>2757876</v>
      </c>
      <c r="G786">
        <f t="shared" si="37"/>
        <v>455</v>
      </c>
      <c r="H786">
        <f t="shared" si="38"/>
        <v>578.85714285714289</v>
      </c>
    </row>
    <row r="787" spans="1:8" ht="15" thickBot="1">
      <c r="A787" s="44">
        <v>44677</v>
      </c>
      <c r="B787" s="45" t="s">
        <v>1570</v>
      </c>
      <c r="C787" s="45" t="s">
        <v>1571</v>
      </c>
      <c r="D787" s="48">
        <v>2566156</v>
      </c>
      <c r="F787" s="1">
        <f t="shared" si="36"/>
        <v>2758254</v>
      </c>
      <c r="G787">
        <f t="shared" si="37"/>
        <v>378</v>
      </c>
      <c r="H787">
        <f t="shared" si="38"/>
        <v>568.28571428571433</v>
      </c>
    </row>
    <row r="788" spans="1:8" ht="15" thickBot="1">
      <c r="A788" s="44">
        <v>44678</v>
      </c>
      <c r="B788" s="45" t="s">
        <v>1572</v>
      </c>
      <c r="C788" s="45" t="s">
        <v>1573</v>
      </c>
      <c r="D788" s="48">
        <v>2566693</v>
      </c>
      <c r="F788" s="1">
        <f t="shared" si="36"/>
        <v>2759014</v>
      </c>
      <c r="G788">
        <f t="shared" si="37"/>
        <v>760</v>
      </c>
      <c r="H788">
        <f t="shared" si="38"/>
        <v>551.57142857142856</v>
      </c>
    </row>
    <row r="789" spans="1:8" ht="15" thickBot="1">
      <c r="A789" s="44">
        <v>44679</v>
      </c>
      <c r="B789" s="45" t="s">
        <v>1574</v>
      </c>
      <c r="C789" s="45" t="s">
        <v>1575</v>
      </c>
      <c r="D789" s="48">
        <v>2567229</v>
      </c>
      <c r="F789" s="1">
        <f t="shared" si="36"/>
        <v>2759643</v>
      </c>
      <c r="G789">
        <f t="shared" si="37"/>
        <v>629</v>
      </c>
      <c r="H789">
        <f t="shared" si="38"/>
        <v>533.14285714285711</v>
      </c>
    </row>
    <row r="790" spans="1:8" ht="15" thickBot="1">
      <c r="A790" s="44">
        <v>44680</v>
      </c>
      <c r="B790" s="45" t="s">
        <v>1576</v>
      </c>
      <c r="C790" s="45" t="s">
        <v>1577</v>
      </c>
      <c r="D790" s="48">
        <v>2567858</v>
      </c>
      <c r="F790" s="1">
        <f t="shared" si="36"/>
        <v>2760213</v>
      </c>
      <c r="G790">
        <f t="shared" si="37"/>
        <v>570</v>
      </c>
      <c r="H790">
        <f t="shared" si="38"/>
        <v>515.85714285714289</v>
      </c>
    </row>
    <row r="791" spans="1:8" ht="15" thickBot="1">
      <c r="A791" s="46">
        <v>44681</v>
      </c>
      <c r="B791" s="47" t="s">
        <v>1578</v>
      </c>
      <c r="C791" s="47" t="s">
        <v>1579</v>
      </c>
      <c r="D791" s="49">
        <v>2568474</v>
      </c>
      <c r="F791" s="1">
        <f t="shared" si="36"/>
        <v>2760698</v>
      </c>
      <c r="G791">
        <f t="shared" si="37"/>
        <v>485</v>
      </c>
      <c r="H791">
        <f t="shared" si="38"/>
        <v>497.57142857142856</v>
      </c>
    </row>
    <row r="792" spans="1:8" ht="15" thickBot="1">
      <c r="A792" s="46">
        <v>44682</v>
      </c>
      <c r="B792" s="47" t="s">
        <v>1580</v>
      </c>
      <c r="C792" s="47" t="s">
        <v>1581</v>
      </c>
      <c r="D792" s="49">
        <v>2568898</v>
      </c>
      <c r="F792" s="1">
        <f t="shared" si="36"/>
        <v>2761153</v>
      </c>
      <c r="G792">
        <f t="shared" si="37"/>
        <v>455</v>
      </c>
      <c r="H792">
        <f t="shared" si="38"/>
        <v>429.28571428571428</v>
      </c>
    </row>
    <row r="793" spans="1:8" ht="15" thickBot="1">
      <c r="A793" s="44">
        <v>44683</v>
      </c>
      <c r="B793" s="45" t="s">
        <v>1582</v>
      </c>
      <c r="C793" s="45" t="s">
        <v>1583</v>
      </c>
      <c r="D793" s="48">
        <v>2569374</v>
      </c>
      <c r="F793" s="1">
        <f t="shared" si="36"/>
        <v>2761487</v>
      </c>
      <c r="G793">
        <f t="shared" si="37"/>
        <v>334</v>
      </c>
      <c r="H793">
        <f t="shared" si="38"/>
        <v>395.57142857142856</v>
      </c>
    </row>
    <row r="794" spans="1:8" ht="15" thickBot="1">
      <c r="A794" s="44">
        <v>44684</v>
      </c>
      <c r="B794" s="45" t="s">
        <v>1584</v>
      </c>
      <c r="C794" s="45" t="s">
        <v>1585</v>
      </c>
      <c r="D794" s="48">
        <v>2569856</v>
      </c>
      <c r="F794" s="1">
        <f t="shared" si="36"/>
        <v>2761737</v>
      </c>
      <c r="G794">
        <f t="shared" si="37"/>
        <v>250</v>
      </c>
      <c r="H794">
        <f t="shared" si="38"/>
        <v>389.28571428571428</v>
      </c>
    </row>
    <row r="795" spans="1:8" ht="15" thickBot="1">
      <c r="A795" s="44">
        <v>44685</v>
      </c>
      <c r="B795" s="45" t="s">
        <v>1586</v>
      </c>
      <c r="C795" s="45" t="s">
        <v>1587</v>
      </c>
      <c r="D795" s="48">
        <v>2570377</v>
      </c>
      <c r="F795" s="1">
        <f t="shared" si="36"/>
        <v>2762019</v>
      </c>
      <c r="G795">
        <f t="shared" si="37"/>
        <v>282</v>
      </c>
      <c r="H795">
        <f t="shared" si="38"/>
        <v>375.28571428571428</v>
      </c>
    </row>
    <row r="796" spans="1:8" ht="15" thickBot="1">
      <c r="A796" s="44">
        <v>44686</v>
      </c>
      <c r="B796" s="45" t="s">
        <v>1588</v>
      </c>
      <c r="C796" s="45" t="s">
        <v>1589</v>
      </c>
      <c r="D796" s="48">
        <v>2570999</v>
      </c>
      <c r="F796" s="1">
        <f t="shared" si="36"/>
        <v>2762412</v>
      </c>
      <c r="G796">
        <f t="shared" si="37"/>
        <v>393</v>
      </c>
      <c r="H796">
        <f t="shared" si="38"/>
        <v>366.85714285714283</v>
      </c>
    </row>
    <row r="797" spans="1:8" ht="15" thickBot="1">
      <c r="A797" s="44">
        <v>44687</v>
      </c>
      <c r="B797" s="45" t="s">
        <v>1590</v>
      </c>
      <c r="C797" s="45" t="s">
        <v>1591</v>
      </c>
      <c r="D797" s="48">
        <v>2571492</v>
      </c>
      <c r="F797" s="1">
        <f t="shared" si="36"/>
        <v>2762938</v>
      </c>
      <c r="G797">
        <f t="shared" si="37"/>
        <v>526</v>
      </c>
      <c r="H797">
        <f t="shared" si="38"/>
        <v>357.42857142857144</v>
      </c>
    </row>
    <row r="798" spans="1:8" ht="15" thickBot="1">
      <c r="A798" s="46">
        <v>44688</v>
      </c>
      <c r="B798" s="47" t="s">
        <v>1592</v>
      </c>
      <c r="C798" s="47" t="s">
        <v>1593</v>
      </c>
      <c r="D798" s="49">
        <v>2571904</v>
      </c>
      <c r="F798" s="1">
        <f t="shared" si="36"/>
        <v>2763325</v>
      </c>
      <c r="G798">
        <f t="shared" si="37"/>
        <v>387</v>
      </c>
      <c r="H798">
        <f t="shared" si="38"/>
        <v>355.57142857142856</v>
      </c>
    </row>
    <row r="799" spans="1:8" ht="15" thickBot="1">
      <c r="A799" s="46">
        <v>44689</v>
      </c>
      <c r="B799" s="47" t="s">
        <v>1594</v>
      </c>
      <c r="C799" s="47" t="s">
        <v>1595</v>
      </c>
      <c r="D799" s="49">
        <v>2572227</v>
      </c>
      <c r="F799" s="1">
        <f t="shared" si="36"/>
        <v>2763721</v>
      </c>
      <c r="G799">
        <f t="shared" si="37"/>
        <v>396</v>
      </c>
      <c r="H799">
        <f t="shared" si="38"/>
        <v>346.28571428571428</v>
      </c>
    </row>
    <row r="800" spans="1:8" ht="15" thickBot="1">
      <c r="A800" s="44">
        <v>44690</v>
      </c>
      <c r="B800" s="45" t="s">
        <v>1596</v>
      </c>
      <c r="C800" s="45" t="s">
        <v>1597</v>
      </c>
      <c r="D800" s="48">
        <v>2572477</v>
      </c>
      <c r="F800" s="1">
        <f t="shared" si="36"/>
        <v>2763989</v>
      </c>
      <c r="G800">
        <f t="shared" si="37"/>
        <v>268</v>
      </c>
      <c r="H800">
        <f t="shared" si="38"/>
        <v>332.14285714285717</v>
      </c>
    </row>
    <row r="801" spans="1:8" ht="15" thickBot="1">
      <c r="A801" s="44">
        <v>44691</v>
      </c>
      <c r="B801" s="45" t="s">
        <v>1598</v>
      </c>
      <c r="C801" s="45" t="s">
        <v>1599</v>
      </c>
      <c r="D801" s="48">
        <v>2572757</v>
      </c>
      <c r="F801" s="1">
        <f t="shared" si="36"/>
        <v>2764226</v>
      </c>
      <c r="G801">
        <f t="shared" si="37"/>
        <v>237</v>
      </c>
      <c r="H801">
        <f t="shared" si="38"/>
        <v>324.71428571428572</v>
      </c>
    </row>
    <row r="802" spans="1:8" ht="15" thickBot="1">
      <c r="A802" s="44">
        <v>44692</v>
      </c>
      <c r="B802" s="45" t="s">
        <v>1600</v>
      </c>
      <c r="C802" s="45" t="s">
        <v>1601</v>
      </c>
      <c r="D802" s="48">
        <v>2573152</v>
      </c>
      <c r="F802" s="1">
        <f t="shared" si="36"/>
        <v>2764443</v>
      </c>
      <c r="G802">
        <f t="shared" si="37"/>
        <v>217</v>
      </c>
      <c r="H802">
        <f t="shared" si="38"/>
        <v>326.85714285714283</v>
      </c>
    </row>
    <row r="803" spans="1:8" ht="15" thickBot="1">
      <c r="A803" s="44">
        <v>44693</v>
      </c>
      <c r="B803" s="45" t="s">
        <v>1602</v>
      </c>
      <c r="C803" s="45" t="s">
        <v>1603</v>
      </c>
      <c r="D803" s="48">
        <v>2573636</v>
      </c>
      <c r="F803" s="1">
        <f t="shared" si="36"/>
        <v>2764737</v>
      </c>
      <c r="G803">
        <f t="shared" si="37"/>
        <v>294</v>
      </c>
      <c r="H803">
        <f t="shared" si="38"/>
        <v>318.14285714285717</v>
      </c>
    </row>
    <row r="804" spans="1:8" ht="15" thickBot="1">
      <c r="A804" s="44">
        <v>44694</v>
      </c>
      <c r="B804" s="45" t="s">
        <v>1604</v>
      </c>
      <c r="C804" s="45" t="s">
        <v>1605</v>
      </c>
      <c r="D804" s="48">
        <v>2574079</v>
      </c>
      <c r="F804" s="1">
        <f t="shared" si="36"/>
        <v>2765211</v>
      </c>
      <c r="G804">
        <f t="shared" si="37"/>
        <v>474</v>
      </c>
      <c r="H804">
        <f t="shared" si="38"/>
        <v>321</v>
      </c>
    </row>
    <row r="805" spans="1:8" ht="15" thickBot="1">
      <c r="A805" s="46">
        <v>44695</v>
      </c>
      <c r="B805" s="47" t="s">
        <v>1606</v>
      </c>
      <c r="C805" s="47" t="s">
        <v>1607</v>
      </c>
      <c r="D805" s="49">
        <v>2574424</v>
      </c>
      <c r="F805" s="1">
        <f t="shared" si="36"/>
        <v>2765613</v>
      </c>
      <c r="G805">
        <f t="shared" si="37"/>
        <v>402</v>
      </c>
      <c r="H805">
        <f t="shared" si="38"/>
        <v>317.42857142857144</v>
      </c>
    </row>
    <row r="806" spans="1:8" ht="15" thickBot="1">
      <c r="A806" s="46">
        <v>44696</v>
      </c>
      <c r="B806" s="47" t="s">
        <v>1608</v>
      </c>
      <c r="C806" s="47" t="s">
        <v>1609</v>
      </c>
      <c r="D806" s="49">
        <v>2574691</v>
      </c>
      <c r="F806" s="1">
        <f t="shared" si="36"/>
        <v>2765948</v>
      </c>
      <c r="G806">
        <f t="shared" si="37"/>
        <v>335</v>
      </c>
      <c r="H806">
        <f t="shared" si="38"/>
        <v>340.71428571428572</v>
      </c>
    </row>
    <row r="807" spans="1:8" ht="15" thickBot="1">
      <c r="A807" s="44">
        <v>44697</v>
      </c>
      <c r="B807" s="45" t="s">
        <v>1610</v>
      </c>
      <c r="C807" s="45" t="s">
        <v>1611</v>
      </c>
      <c r="D807" s="48">
        <v>2574946</v>
      </c>
      <c r="F807" s="1">
        <f t="shared" si="36"/>
        <v>2766236</v>
      </c>
      <c r="G807">
        <f t="shared" si="37"/>
        <v>288</v>
      </c>
      <c r="H807">
        <f t="shared" si="38"/>
        <v>350.85714285714283</v>
      </c>
    </row>
    <row r="808" spans="1:8" ht="15" thickBot="1">
      <c r="A808" s="44">
        <v>44698</v>
      </c>
      <c r="B808" s="45" t="s">
        <v>1612</v>
      </c>
      <c r="C808" s="45" t="s">
        <v>1613</v>
      </c>
      <c r="D808" s="48">
        <v>2575194</v>
      </c>
      <c r="F808" s="1">
        <f t="shared" si="36"/>
        <v>2766448</v>
      </c>
      <c r="G808">
        <f t="shared" si="37"/>
        <v>212</v>
      </c>
      <c r="H808">
        <f t="shared" si="38"/>
        <v>335.71428571428572</v>
      </c>
    </row>
    <row r="809" spans="1:8" ht="15" thickBot="1">
      <c r="A809" s="44">
        <v>44699</v>
      </c>
      <c r="B809" s="45" t="s">
        <v>1614</v>
      </c>
      <c r="C809" s="45" t="s">
        <v>1615</v>
      </c>
      <c r="D809" s="48">
        <v>2575553</v>
      </c>
      <c r="F809" s="1">
        <f t="shared" si="36"/>
        <v>2766828</v>
      </c>
      <c r="G809">
        <f t="shared" si="37"/>
        <v>380</v>
      </c>
      <c r="H809">
        <f t="shared" si="38"/>
        <v>326.42857142857144</v>
      </c>
    </row>
    <row r="810" spans="1:8" ht="15" thickBot="1">
      <c r="A810" s="44">
        <v>44700</v>
      </c>
      <c r="B810" s="45" t="s">
        <v>1616</v>
      </c>
      <c r="C810" s="45" t="s">
        <v>1617</v>
      </c>
      <c r="D810" s="48">
        <v>2575983</v>
      </c>
      <c r="F810" s="1">
        <f t="shared" si="36"/>
        <v>2767193</v>
      </c>
      <c r="G810">
        <f t="shared" si="37"/>
        <v>365</v>
      </c>
      <c r="H810">
        <f t="shared" si="38"/>
        <v>318.28571428571428</v>
      </c>
    </row>
    <row r="811" spans="1:8" ht="15" thickBot="1">
      <c r="A811" s="44">
        <v>44701</v>
      </c>
      <c r="B811" s="45" t="s">
        <v>1618</v>
      </c>
      <c r="C811" s="45" t="s">
        <v>1619</v>
      </c>
      <c r="D811" s="48">
        <v>2576412</v>
      </c>
      <c r="F811" s="1">
        <f t="shared" si="36"/>
        <v>2767561</v>
      </c>
      <c r="G811">
        <f t="shared" si="37"/>
        <v>368</v>
      </c>
      <c r="H811">
        <f t="shared" si="38"/>
        <v>309.85714285714283</v>
      </c>
    </row>
    <row r="812" spans="1:8" ht="15" thickBot="1">
      <c r="A812" s="46">
        <v>44702</v>
      </c>
      <c r="B812" s="47" t="s">
        <v>1620</v>
      </c>
      <c r="C812" s="47" t="s">
        <v>1621</v>
      </c>
      <c r="D812" s="49">
        <v>2576765</v>
      </c>
      <c r="F812" s="1">
        <f t="shared" si="36"/>
        <v>2767898</v>
      </c>
      <c r="G812">
        <f t="shared" si="37"/>
        <v>337</v>
      </c>
      <c r="H812">
        <f t="shared" si="38"/>
        <v>304.14285714285717</v>
      </c>
    </row>
    <row r="813" spans="1:8" ht="15" thickBot="1">
      <c r="A813" s="46">
        <v>44703</v>
      </c>
      <c r="B813" s="47" t="s">
        <v>1622</v>
      </c>
      <c r="C813" s="47" t="s">
        <v>1623</v>
      </c>
      <c r="D813" s="49">
        <v>2577050</v>
      </c>
      <c r="F813" s="1">
        <f t="shared" si="36"/>
        <v>2768176</v>
      </c>
      <c r="G813">
        <f t="shared" si="37"/>
        <v>278</v>
      </c>
      <c r="H813">
        <f t="shared" si="38"/>
        <v>302.71428571428572</v>
      </c>
    </row>
    <row r="814" spans="1:8" ht="15" thickBot="1">
      <c r="A814" s="44">
        <v>44704</v>
      </c>
      <c r="B814" s="45" t="s">
        <v>1624</v>
      </c>
      <c r="C814" s="45" t="s">
        <v>1625</v>
      </c>
      <c r="D814" s="48">
        <v>2577305</v>
      </c>
      <c r="F814" s="1">
        <f t="shared" si="36"/>
        <v>2768405</v>
      </c>
      <c r="G814">
        <f t="shared" si="37"/>
        <v>229</v>
      </c>
      <c r="H814">
        <f t="shared" si="38"/>
        <v>303.14285714285717</v>
      </c>
    </row>
    <row r="815" spans="1:8" ht="15" thickBot="1">
      <c r="A815" s="44">
        <v>44705</v>
      </c>
      <c r="B815" s="45" t="s">
        <v>1626</v>
      </c>
      <c r="C815" s="45" t="s">
        <v>1627</v>
      </c>
      <c r="D815" s="48">
        <v>2577664</v>
      </c>
      <c r="F815" s="1">
        <f t="shared" si="36"/>
        <v>2768577</v>
      </c>
      <c r="G815">
        <f t="shared" si="37"/>
        <v>172</v>
      </c>
      <c r="H815">
        <f t="shared" si="38"/>
        <v>296.14285714285717</v>
      </c>
    </row>
    <row r="816" spans="1:8" ht="15" thickBot="1">
      <c r="A816" s="44">
        <v>44706</v>
      </c>
      <c r="B816" s="45" t="s">
        <v>1628</v>
      </c>
      <c r="C816" s="45" t="s">
        <v>1629</v>
      </c>
      <c r="D816" s="48">
        <v>2578023</v>
      </c>
      <c r="F816" s="1">
        <f t="shared" si="36"/>
        <v>2768947</v>
      </c>
      <c r="G816">
        <f t="shared" si="37"/>
        <v>370</v>
      </c>
      <c r="H816">
        <f t="shared" si="38"/>
        <v>286.14285714285717</v>
      </c>
    </row>
    <row r="817" spans="1:8" ht="15" thickBot="1">
      <c r="A817" s="44">
        <v>44707</v>
      </c>
      <c r="B817" s="45" t="s">
        <v>1630</v>
      </c>
      <c r="C817" s="45" t="s">
        <v>1631</v>
      </c>
      <c r="D817" s="48">
        <v>2578355</v>
      </c>
      <c r="F817" s="1">
        <f t="shared" si="36"/>
        <v>2769315</v>
      </c>
      <c r="G817">
        <f t="shared" si="37"/>
        <v>368</v>
      </c>
      <c r="H817">
        <f t="shared" si="38"/>
        <v>287.28571428571428</v>
      </c>
    </row>
    <row r="818" spans="1:8" ht="15" thickBot="1">
      <c r="A818" s="44">
        <v>44708</v>
      </c>
      <c r="B818" s="45" t="s">
        <v>1632</v>
      </c>
      <c r="C818" s="45" t="s">
        <v>1633</v>
      </c>
      <c r="D818" s="48">
        <v>2578716</v>
      </c>
      <c r="F818" s="1">
        <f t="shared" si="36"/>
        <v>2769634</v>
      </c>
      <c r="G818">
        <f t="shared" si="37"/>
        <v>319</v>
      </c>
      <c r="H818">
        <f t="shared" si="38"/>
        <v>281.85714285714283</v>
      </c>
    </row>
    <row r="819" spans="1:8" ht="15" thickBot="1">
      <c r="A819" s="46">
        <v>44709</v>
      </c>
      <c r="B819" s="47" t="s">
        <v>1634</v>
      </c>
      <c r="C819" s="47" t="s">
        <v>1635</v>
      </c>
      <c r="D819" s="49">
        <v>2578937</v>
      </c>
      <c r="F819" s="1">
        <f t="shared" si="36"/>
        <v>2769901</v>
      </c>
      <c r="G819">
        <f t="shared" si="37"/>
        <v>267</v>
      </c>
      <c r="H819">
        <f t="shared" si="38"/>
        <v>284.42857142857144</v>
      </c>
    </row>
    <row r="820" spans="1:8" ht="15" thickBot="1">
      <c r="A820" s="46">
        <v>44710</v>
      </c>
      <c r="B820" s="47" t="s">
        <v>1636</v>
      </c>
      <c r="C820" s="47" t="s">
        <v>1637</v>
      </c>
      <c r="D820" s="49">
        <v>2579114</v>
      </c>
      <c r="F820" s="1">
        <f t="shared" si="36"/>
        <v>2770187</v>
      </c>
      <c r="G820">
        <f t="shared" si="37"/>
        <v>286</v>
      </c>
      <c r="H820">
        <f t="shared" si="38"/>
        <v>284</v>
      </c>
    </row>
    <row r="821" spans="1:8" ht="15" thickBot="1">
      <c r="A821" s="44">
        <v>44711</v>
      </c>
      <c r="B821" s="45" t="s">
        <v>1638</v>
      </c>
      <c r="C821" s="45" t="s">
        <v>1639</v>
      </c>
      <c r="D821" s="48">
        <v>2579330</v>
      </c>
      <c r="F821" s="1">
        <f t="shared" si="36"/>
        <v>2770378</v>
      </c>
      <c r="G821">
        <f t="shared" si="37"/>
        <v>191</v>
      </c>
      <c r="H821">
        <f t="shared" si="38"/>
        <v>281.85714285714283</v>
      </c>
    </row>
    <row r="822" spans="1:8" ht="15" thickBot="1">
      <c r="A822" s="44">
        <v>44712</v>
      </c>
      <c r="B822" s="45" t="s">
        <v>1640</v>
      </c>
      <c r="C822" s="45" t="s">
        <v>1641</v>
      </c>
      <c r="D822" s="48">
        <v>2579638</v>
      </c>
      <c r="F822" s="1">
        <f t="shared" si="36"/>
        <v>2770568</v>
      </c>
      <c r="G822">
        <f t="shared" si="37"/>
        <v>190</v>
      </c>
      <c r="H822">
        <f t="shared" si="38"/>
        <v>274</v>
      </c>
    </row>
    <row r="823" spans="1:8" ht="15" thickBot="1">
      <c r="A823" s="44">
        <v>44713</v>
      </c>
      <c r="B823" s="45" t="s">
        <v>1642</v>
      </c>
      <c r="C823" s="45" t="s">
        <v>1643</v>
      </c>
      <c r="D823" s="48">
        <v>2580022</v>
      </c>
      <c r="F823" s="1">
        <f t="shared" si="36"/>
        <v>2770935</v>
      </c>
      <c r="G823">
        <f t="shared" si="37"/>
        <v>367</v>
      </c>
      <c r="H823">
        <f t="shared" si="38"/>
        <v>274.71428571428572</v>
      </c>
    </row>
    <row r="824" spans="1:8" ht="15" thickBot="1">
      <c r="A824" s="44">
        <v>44714</v>
      </c>
      <c r="B824" s="45" t="s">
        <v>1644</v>
      </c>
      <c r="C824" s="45" t="s">
        <v>1645</v>
      </c>
      <c r="D824" s="48">
        <v>2580293</v>
      </c>
      <c r="F824" s="1">
        <f t="shared" si="36"/>
        <v>2771288</v>
      </c>
      <c r="G824">
        <f t="shared" si="37"/>
        <v>353</v>
      </c>
      <c r="H824">
        <f t="shared" si="38"/>
        <v>260.28571428571428</v>
      </c>
    </row>
    <row r="825" spans="1:8" ht="15" thickBot="1">
      <c r="A825" s="44">
        <v>44715</v>
      </c>
      <c r="B825" s="45" t="s">
        <v>1646</v>
      </c>
      <c r="C825" s="45" t="s">
        <v>1647</v>
      </c>
      <c r="D825" s="48">
        <v>2580581</v>
      </c>
      <c r="F825" s="1">
        <f t="shared" si="36"/>
        <v>2771552</v>
      </c>
      <c r="G825">
        <f t="shared" si="37"/>
        <v>264</v>
      </c>
      <c r="H825">
        <f t="shared" si="38"/>
        <v>260</v>
      </c>
    </row>
    <row r="826" spans="1:8" ht="15" thickBot="1">
      <c r="A826" s="46">
        <v>44716</v>
      </c>
      <c r="B826" s="47" t="s">
        <v>1648</v>
      </c>
      <c r="C826" s="47" t="s">
        <v>1649</v>
      </c>
      <c r="D826" s="49">
        <v>2580895</v>
      </c>
      <c r="F826" s="1">
        <f t="shared" si="36"/>
        <v>2771824</v>
      </c>
      <c r="G826">
        <f t="shared" si="37"/>
        <v>272</v>
      </c>
      <c r="H826">
        <f t="shared" si="38"/>
        <v>256.71428571428572</v>
      </c>
    </row>
    <row r="827" spans="1:8" ht="15" thickBot="1">
      <c r="A827" s="46">
        <v>44717</v>
      </c>
      <c r="B827" s="47" t="s">
        <v>1650</v>
      </c>
      <c r="C827" s="47" t="s">
        <v>1651</v>
      </c>
      <c r="D827" s="49">
        <v>2581043</v>
      </c>
      <c r="F827" s="1">
        <f t="shared" si="36"/>
        <v>2772009</v>
      </c>
      <c r="G827">
        <f t="shared" si="37"/>
        <v>185</v>
      </c>
      <c r="H827">
        <f t="shared" si="38"/>
        <v>245.71428571428572</v>
      </c>
    </row>
    <row r="828" spans="1:8" ht="15" thickBot="1">
      <c r="A828" s="44">
        <v>44718</v>
      </c>
      <c r="B828" s="45" t="s">
        <v>1652</v>
      </c>
      <c r="C828" s="45" t="s">
        <v>1653</v>
      </c>
      <c r="D828" s="48">
        <v>2581254</v>
      </c>
      <c r="F828" s="1">
        <f t="shared" si="36"/>
        <v>2772198</v>
      </c>
      <c r="G828">
        <f t="shared" si="37"/>
        <v>189</v>
      </c>
      <c r="H828">
        <f t="shared" si="38"/>
        <v>227.57142857142858</v>
      </c>
    </row>
    <row r="829" spans="1:8" ht="15" thickBot="1">
      <c r="A829" s="44">
        <v>44719</v>
      </c>
      <c r="B829" s="45" t="s">
        <v>1654</v>
      </c>
      <c r="C829" s="45" t="s">
        <v>1655</v>
      </c>
      <c r="D829" s="48">
        <v>2581598</v>
      </c>
      <c r="F829" s="1">
        <f t="shared" si="36"/>
        <v>2772365</v>
      </c>
      <c r="G829">
        <f t="shared" si="37"/>
        <v>167</v>
      </c>
      <c r="H829">
        <f t="shared" si="38"/>
        <v>221.57142857142858</v>
      </c>
    </row>
    <row r="830" spans="1:8" ht="15" thickBot="1">
      <c r="A830" s="44">
        <v>44720</v>
      </c>
      <c r="B830" s="45" t="s">
        <v>1656</v>
      </c>
      <c r="C830" s="45" t="s">
        <v>1657</v>
      </c>
      <c r="D830" s="48">
        <v>2581920</v>
      </c>
      <c r="F830" s="1">
        <f t="shared" si="36"/>
        <v>2772655</v>
      </c>
      <c r="G830">
        <f t="shared" si="37"/>
        <v>290</v>
      </c>
      <c r="H830">
        <f t="shared" si="38"/>
        <v>214.14285714285714</v>
      </c>
    </row>
    <row r="831" spans="1:8" ht="15" thickBot="1">
      <c r="A831" s="44">
        <v>44721</v>
      </c>
      <c r="B831" s="45" t="s">
        <v>1658</v>
      </c>
      <c r="C831" s="45" t="s">
        <v>1659</v>
      </c>
      <c r="D831" s="48">
        <v>2582155</v>
      </c>
      <c r="F831" s="1">
        <f t="shared" si="36"/>
        <v>2772881</v>
      </c>
      <c r="G831">
        <f t="shared" si="37"/>
        <v>226</v>
      </c>
      <c r="H831">
        <f t="shared" si="38"/>
        <v>218.71428571428572</v>
      </c>
    </row>
    <row r="832" spans="1:8" ht="15" thickBot="1">
      <c r="A832" s="44">
        <v>44722</v>
      </c>
      <c r="B832" s="45" t="s">
        <v>1660</v>
      </c>
      <c r="C832" s="45" t="s">
        <v>1661</v>
      </c>
      <c r="D832" s="48">
        <v>2582431</v>
      </c>
      <c r="F832" s="1">
        <f t="shared" si="36"/>
        <v>2773103</v>
      </c>
      <c r="G832">
        <f t="shared" si="37"/>
        <v>222</v>
      </c>
      <c r="H832">
        <f t="shared" si="38"/>
        <v>217.42857142857142</v>
      </c>
    </row>
    <row r="833" spans="1:8" ht="15" thickBot="1">
      <c r="A833" s="46">
        <v>44723</v>
      </c>
      <c r="B833" s="47" t="s">
        <v>1662</v>
      </c>
      <c r="C833" s="47" t="s">
        <v>1663</v>
      </c>
      <c r="D833" s="49">
        <v>2582672</v>
      </c>
      <c r="F833" s="1">
        <f t="shared" si="36"/>
        <v>2773323</v>
      </c>
      <c r="G833">
        <f t="shared" si="37"/>
        <v>220</v>
      </c>
      <c r="H833">
        <f t="shared" si="38"/>
        <v>213.85714285714286</v>
      </c>
    </row>
    <row r="834" spans="1:8" ht="15" thickBot="1">
      <c r="A834" s="46">
        <v>44724</v>
      </c>
      <c r="B834" s="47" t="s">
        <v>1664</v>
      </c>
      <c r="C834" s="47" t="s">
        <v>1665</v>
      </c>
      <c r="D834" s="49">
        <v>2582850</v>
      </c>
      <c r="F834" s="1">
        <f t="shared" ref="F834:F897" si="39">IF(IFERROR(FIND("(",B834),0)&gt;0, VALUE(LEFT(B834, FIND("(",B834)-2)), VALUE(B834))</f>
        <v>2773540</v>
      </c>
      <c r="G834">
        <f t="shared" si="37"/>
        <v>217</v>
      </c>
      <c r="H834">
        <f t="shared" si="38"/>
        <v>197.14285714285714</v>
      </c>
    </row>
    <row r="835" spans="1:8" ht="15" thickBot="1">
      <c r="A835" s="44">
        <v>44725</v>
      </c>
      <c r="B835" s="45" t="s">
        <v>1666</v>
      </c>
      <c r="C835" s="45" t="s">
        <v>1667</v>
      </c>
      <c r="D835" s="48">
        <v>2583048</v>
      </c>
      <c r="F835" s="1">
        <f t="shared" si="39"/>
        <v>2773720</v>
      </c>
      <c r="G835">
        <f t="shared" si="37"/>
        <v>180</v>
      </c>
      <c r="H835">
        <f t="shared" si="38"/>
        <v>203.42857142857142</v>
      </c>
    </row>
    <row r="836" spans="1:8" ht="15" thickBot="1">
      <c r="A836" s="44">
        <v>44726</v>
      </c>
      <c r="B836" s="45" t="s">
        <v>1668</v>
      </c>
      <c r="C836" s="45" t="s">
        <v>1669</v>
      </c>
      <c r="D836" s="48">
        <v>2583291</v>
      </c>
      <c r="F836" s="1">
        <f t="shared" si="39"/>
        <v>2773862</v>
      </c>
      <c r="G836">
        <f t="shared" ref="G836:G899" si="40">F836-F835</f>
        <v>142</v>
      </c>
      <c r="H836">
        <f t="shared" si="38"/>
        <v>205.57142857142858</v>
      </c>
    </row>
    <row r="837" spans="1:8" ht="15" thickBot="1">
      <c r="A837" s="44">
        <v>44727</v>
      </c>
      <c r="B837" s="45" t="s">
        <v>1670</v>
      </c>
      <c r="C837" s="45" t="s">
        <v>1671</v>
      </c>
      <c r="D837" s="48">
        <v>2583563</v>
      </c>
      <c r="F837" s="1">
        <f t="shared" si="39"/>
        <v>2774035</v>
      </c>
      <c r="G837">
        <f t="shared" si="40"/>
        <v>173</v>
      </c>
      <c r="H837">
        <f t="shared" si="38"/>
        <v>205.57142857142858</v>
      </c>
    </row>
    <row r="838" spans="1:8" ht="15" thickBot="1">
      <c r="A838" s="44">
        <v>44728</v>
      </c>
      <c r="B838" s="45" t="s">
        <v>1672</v>
      </c>
      <c r="C838" s="45" t="s">
        <v>1673</v>
      </c>
      <c r="D838" s="48">
        <v>2583824</v>
      </c>
      <c r="F838" s="1">
        <f t="shared" si="39"/>
        <v>2774305</v>
      </c>
      <c r="G838">
        <f t="shared" si="40"/>
        <v>270</v>
      </c>
      <c r="H838">
        <f t="shared" ref="H838:H901" si="41">AVERAGE(G835:G841)</f>
        <v>199.14285714285714</v>
      </c>
    </row>
    <row r="839" spans="1:8" ht="15" thickBot="1">
      <c r="A839" s="44">
        <v>44729</v>
      </c>
      <c r="B839" s="45" t="s">
        <v>1674</v>
      </c>
      <c r="C839" s="45" t="s">
        <v>1675</v>
      </c>
      <c r="D839" s="48">
        <v>2584048</v>
      </c>
      <c r="F839" s="1">
        <f t="shared" si="39"/>
        <v>2774542</v>
      </c>
      <c r="G839">
        <f t="shared" si="40"/>
        <v>237</v>
      </c>
      <c r="H839">
        <f t="shared" si="41"/>
        <v>196.42857142857142</v>
      </c>
    </row>
    <row r="840" spans="1:8" ht="15" thickBot="1">
      <c r="A840" s="46">
        <v>44730</v>
      </c>
      <c r="B840" s="47" t="s">
        <v>1676</v>
      </c>
      <c r="C840" s="47" t="s">
        <v>1677</v>
      </c>
      <c r="D840" s="49">
        <v>2584239</v>
      </c>
      <c r="F840" s="1">
        <f t="shared" si="39"/>
        <v>2774762</v>
      </c>
      <c r="G840">
        <f t="shared" si="40"/>
        <v>220</v>
      </c>
      <c r="H840">
        <f t="shared" si="41"/>
        <v>197</v>
      </c>
    </row>
    <row r="841" spans="1:8" ht="15" thickBot="1">
      <c r="A841" s="46">
        <v>44731</v>
      </c>
      <c r="B841" s="47" t="s">
        <v>1678</v>
      </c>
      <c r="C841" s="47" t="s">
        <v>1679</v>
      </c>
      <c r="D841" s="49">
        <v>2584418</v>
      </c>
      <c r="F841" s="1">
        <f t="shared" si="39"/>
        <v>2774934</v>
      </c>
      <c r="G841">
        <f t="shared" si="40"/>
        <v>172</v>
      </c>
      <c r="H841">
        <f t="shared" si="41"/>
        <v>208.85714285714286</v>
      </c>
    </row>
    <row r="842" spans="1:8" ht="15" thickBot="1">
      <c r="A842" s="44">
        <v>44732</v>
      </c>
      <c r="B842" s="45" t="s">
        <v>1680</v>
      </c>
      <c r="C842" s="45" t="s">
        <v>1681</v>
      </c>
      <c r="D842" s="48">
        <v>2584564</v>
      </c>
      <c r="F842" s="1">
        <f t="shared" si="39"/>
        <v>2775095</v>
      </c>
      <c r="G842">
        <f t="shared" si="40"/>
        <v>161</v>
      </c>
      <c r="H842">
        <f t="shared" si="41"/>
        <v>205.42857142857142</v>
      </c>
    </row>
    <row r="843" spans="1:8" ht="15" thickBot="1">
      <c r="A843" s="44">
        <v>44733</v>
      </c>
      <c r="B843" s="45" t="s">
        <v>1682</v>
      </c>
      <c r="C843" s="45" t="s">
        <v>1683</v>
      </c>
      <c r="D843" s="48">
        <v>2584755</v>
      </c>
      <c r="F843" s="1">
        <f t="shared" si="39"/>
        <v>2775241</v>
      </c>
      <c r="G843">
        <f t="shared" si="40"/>
        <v>146</v>
      </c>
      <c r="H843">
        <f t="shared" si="41"/>
        <v>205.85714285714286</v>
      </c>
    </row>
    <row r="844" spans="1:8" ht="15" thickBot="1">
      <c r="A844" s="44">
        <v>44734</v>
      </c>
      <c r="B844" s="45" t="s">
        <v>1684</v>
      </c>
      <c r="C844" s="45" t="s">
        <v>1685</v>
      </c>
      <c r="D844" s="48">
        <v>2585004</v>
      </c>
      <c r="F844" s="1">
        <f t="shared" si="39"/>
        <v>2775497</v>
      </c>
      <c r="G844">
        <f t="shared" si="40"/>
        <v>256</v>
      </c>
      <c r="H844">
        <f t="shared" si="41"/>
        <v>207.28571428571428</v>
      </c>
    </row>
    <row r="845" spans="1:8" ht="15" thickBot="1">
      <c r="A845" s="44">
        <v>44735</v>
      </c>
      <c r="B845" s="45" t="s">
        <v>1686</v>
      </c>
      <c r="C845" s="45" t="s">
        <v>1687</v>
      </c>
      <c r="D845" s="48">
        <v>2585262</v>
      </c>
      <c r="F845" s="1">
        <f t="shared" si="39"/>
        <v>2775743</v>
      </c>
      <c r="G845">
        <f t="shared" si="40"/>
        <v>246</v>
      </c>
      <c r="H845">
        <f t="shared" si="41"/>
        <v>215.85714285714286</v>
      </c>
    </row>
    <row r="846" spans="1:8" ht="15" thickBot="1">
      <c r="A846" s="44">
        <v>44736</v>
      </c>
      <c r="B846" s="45" t="s">
        <v>1688</v>
      </c>
      <c r="C846" s="45" t="s">
        <v>1689</v>
      </c>
      <c r="D846" s="48">
        <v>2585483</v>
      </c>
      <c r="F846" s="1">
        <f t="shared" si="39"/>
        <v>2775983</v>
      </c>
      <c r="G846">
        <f t="shared" si="40"/>
        <v>240</v>
      </c>
      <c r="H846">
        <f t="shared" si="41"/>
        <v>223.14285714285714</v>
      </c>
    </row>
    <row r="847" spans="1:8" ht="15" thickBot="1">
      <c r="A847" s="46">
        <v>44737</v>
      </c>
      <c r="B847" s="47" t="s">
        <v>1690</v>
      </c>
      <c r="C847" s="47" t="s">
        <v>1691</v>
      </c>
      <c r="D847" s="49">
        <v>2585660</v>
      </c>
      <c r="F847" s="1">
        <f t="shared" si="39"/>
        <v>2776213</v>
      </c>
      <c r="G847">
        <f t="shared" si="40"/>
        <v>230</v>
      </c>
      <c r="H847">
        <f t="shared" si="41"/>
        <v>233.28571428571428</v>
      </c>
    </row>
    <row r="848" spans="1:8" ht="15" thickBot="1">
      <c r="A848" s="46">
        <v>44738</v>
      </c>
      <c r="B848" s="47" t="s">
        <v>1692</v>
      </c>
      <c r="C848" s="47" t="s">
        <v>1693</v>
      </c>
      <c r="D848" s="49">
        <v>2585826</v>
      </c>
      <c r="F848" s="1">
        <f t="shared" si="39"/>
        <v>2776445</v>
      </c>
      <c r="G848">
        <f t="shared" si="40"/>
        <v>232</v>
      </c>
      <c r="H848">
        <f t="shared" si="41"/>
        <v>250.28571428571428</v>
      </c>
    </row>
    <row r="849" spans="1:8" ht="15" thickBot="1">
      <c r="A849" s="44">
        <v>44739</v>
      </c>
      <c r="B849" s="45" t="s">
        <v>1694</v>
      </c>
      <c r="C849" s="45" t="s">
        <v>1695</v>
      </c>
      <c r="D849" s="48">
        <v>2585979</v>
      </c>
      <c r="F849" s="1">
        <f t="shared" si="39"/>
        <v>2776657</v>
      </c>
      <c r="G849">
        <f t="shared" si="40"/>
        <v>212</v>
      </c>
      <c r="H849">
        <f t="shared" si="41"/>
        <v>266.71428571428572</v>
      </c>
    </row>
    <row r="850" spans="1:8" ht="15" thickBot="1">
      <c r="A850" s="44">
        <v>44740</v>
      </c>
      <c r="B850" s="45" t="s">
        <v>1696</v>
      </c>
      <c r="C850" s="45" t="s">
        <v>1697</v>
      </c>
      <c r="D850" s="48">
        <v>2586259</v>
      </c>
      <c r="F850" s="1">
        <f t="shared" si="39"/>
        <v>2776874</v>
      </c>
      <c r="G850">
        <f t="shared" si="40"/>
        <v>217</v>
      </c>
      <c r="H850">
        <f t="shared" si="41"/>
        <v>281</v>
      </c>
    </row>
    <row r="851" spans="1:8" ht="15" thickBot="1">
      <c r="A851" s="44">
        <v>44741</v>
      </c>
      <c r="B851" s="45" t="s">
        <v>1698</v>
      </c>
      <c r="C851" s="45" t="s">
        <v>1699</v>
      </c>
      <c r="D851" s="48">
        <v>2586500</v>
      </c>
      <c r="F851" s="1">
        <f t="shared" si="39"/>
        <v>2777249</v>
      </c>
      <c r="G851">
        <f t="shared" si="40"/>
        <v>375</v>
      </c>
      <c r="H851">
        <f t="shared" si="41"/>
        <v>304.71428571428572</v>
      </c>
    </row>
    <row r="852" spans="1:8" ht="15" thickBot="1">
      <c r="A852" s="44">
        <v>44742</v>
      </c>
      <c r="B852" s="45" t="s">
        <v>1700</v>
      </c>
      <c r="C852" s="45" t="s">
        <v>1701</v>
      </c>
      <c r="D852" s="48">
        <v>2586729</v>
      </c>
      <c r="F852" s="1">
        <f t="shared" si="39"/>
        <v>2777610</v>
      </c>
      <c r="G852">
        <f t="shared" si="40"/>
        <v>361</v>
      </c>
      <c r="H852">
        <f t="shared" si="41"/>
        <v>324.57142857142856</v>
      </c>
    </row>
    <row r="853" spans="1:8" ht="15" thickBot="1">
      <c r="A853" s="44">
        <v>44743</v>
      </c>
      <c r="B853" s="45" t="s">
        <v>1702</v>
      </c>
      <c r="C853" s="45" t="s">
        <v>1703</v>
      </c>
      <c r="D853" s="48">
        <v>2586955</v>
      </c>
      <c r="F853" s="1">
        <f t="shared" si="39"/>
        <v>2777950</v>
      </c>
      <c r="G853">
        <f t="shared" si="40"/>
        <v>340</v>
      </c>
      <c r="H853">
        <f t="shared" si="41"/>
        <v>341.14285714285717</v>
      </c>
    </row>
    <row r="854" spans="1:8" ht="15" thickBot="1">
      <c r="A854" s="46">
        <v>44744</v>
      </c>
      <c r="B854" s="47" t="s">
        <v>1704</v>
      </c>
      <c r="C854" s="47" t="s">
        <v>1705</v>
      </c>
      <c r="D854" s="49">
        <v>2587192</v>
      </c>
      <c r="F854" s="1">
        <f t="shared" si="39"/>
        <v>2778346</v>
      </c>
      <c r="G854">
        <f t="shared" si="40"/>
        <v>396</v>
      </c>
      <c r="H854">
        <f t="shared" si="41"/>
        <v>358.57142857142856</v>
      </c>
    </row>
    <row r="855" spans="1:8" ht="15" thickBot="1">
      <c r="A855" s="46">
        <v>44745</v>
      </c>
      <c r="B855" s="47" t="s">
        <v>1706</v>
      </c>
      <c r="C855" s="47" t="s">
        <v>1707</v>
      </c>
      <c r="D855" s="49">
        <v>2587398</v>
      </c>
      <c r="F855" s="1">
        <f t="shared" si="39"/>
        <v>2778717</v>
      </c>
      <c r="G855">
        <f t="shared" si="40"/>
        <v>371</v>
      </c>
      <c r="H855">
        <f t="shared" si="41"/>
        <v>384.28571428571428</v>
      </c>
    </row>
    <row r="856" spans="1:8" ht="15" thickBot="1">
      <c r="A856" s="44">
        <v>44746</v>
      </c>
      <c r="B856" s="45" t="s">
        <v>1708</v>
      </c>
      <c r="C856" s="45" t="s">
        <v>1709</v>
      </c>
      <c r="D856" s="48">
        <v>2587626</v>
      </c>
      <c r="F856" s="1">
        <f t="shared" si="39"/>
        <v>2779045</v>
      </c>
      <c r="G856">
        <f t="shared" si="40"/>
        <v>328</v>
      </c>
      <c r="H856">
        <f t="shared" si="41"/>
        <v>419.42857142857144</v>
      </c>
    </row>
    <row r="857" spans="1:8" ht="15" thickBot="1">
      <c r="A857" s="44">
        <v>44747</v>
      </c>
      <c r="B857" s="45" t="s">
        <v>1710</v>
      </c>
      <c r="C857" s="45" t="s">
        <v>1711</v>
      </c>
      <c r="D857" s="48">
        <v>2587999</v>
      </c>
      <c r="F857" s="1">
        <f t="shared" si="39"/>
        <v>2779384</v>
      </c>
      <c r="G857">
        <f t="shared" si="40"/>
        <v>339</v>
      </c>
      <c r="H857">
        <f t="shared" si="41"/>
        <v>450.28571428571428</v>
      </c>
    </row>
    <row r="858" spans="1:8" ht="15" thickBot="1">
      <c r="A858" s="44">
        <v>44748</v>
      </c>
      <c r="B858" s="45" t="s">
        <v>1712</v>
      </c>
      <c r="C858" s="45" t="s">
        <v>1713</v>
      </c>
      <c r="D858" s="48">
        <v>2588357</v>
      </c>
      <c r="F858" s="1">
        <f t="shared" si="39"/>
        <v>2779939</v>
      </c>
      <c r="G858">
        <f t="shared" si="40"/>
        <v>555</v>
      </c>
      <c r="H858">
        <f t="shared" si="41"/>
        <v>479.42857142857144</v>
      </c>
    </row>
    <row r="859" spans="1:8" ht="15" thickBot="1">
      <c r="A859" s="44">
        <v>44749</v>
      </c>
      <c r="B859" s="45" t="s">
        <v>1714</v>
      </c>
      <c r="C859" s="45" t="s">
        <v>1715</v>
      </c>
      <c r="D859" s="48">
        <v>2588713</v>
      </c>
      <c r="F859" s="1">
        <f t="shared" si="39"/>
        <v>2780546</v>
      </c>
      <c r="G859">
        <f t="shared" si="40"/>
        <v>607</v>
      </c>
      <c r="H859">
        <f t="shared" si="41"/>
        <v>508.42857142857144</v>
      </c>
    </row>
    <row r="860" spans="1:8" ht="15" thickBot="1">
      <c r="A860" s="44">
        <v>44750</v>
      </c>
      <c r="B860" s="45" t="s">
        <v>1716</v>
      </c>
      <c r="C860" s="45" t="s">
        <v>1717</v>
      </c>
      <c r="D860" s="48">
        <v>2589110</v>
      </c>
      <c r="F860" s="1">
        <f t="shared" si="39"/>
        <v>2781102</v>
      </c>
      <c r="G860">
        <f t="shared" si="40"/>
        <v>556</v>
      </c>
      <c r="H860">
        <f t="shared" si="41"/>
        <v>535</v>
      </c>
    </row>
    <row r="861" spans="1:8" ht="15" thickBot="1">
      <c r="A861" s="46">
        <v>44751</v>
      </c>
      <c r="B861" s="47" t="s">
        <v>1718</v>
      </c>
      <c r="C861" s="47" t="s">
        <v>1719</v>
      </c>
      <c r="D861" s="49">
        <v>2589455</v>
      </c>
      <c r="F861" s="1">
        <f t="shared" si="39"/>
        <v>2781702</v>
      </c>
      <c r="G861">
        <f t="shared" si="40"/>
        <v>600</v>
      </c>
      <c r="H861">
        <f t="shared" si="41"/>
        <v>566.42857142857144</v>
      </c>
    </row>
    <row r="862" spans="1:8" ht="15" thickBot="1">
      <c r="A862" s="46">
        <v>44752</v>
      </c>
      <c r="B862" s="47" t="s">
        <v>1720</v>
      </c>
      <c r="C862" s="47" t="s">
        <v>1721</v>
      </c>
      <c r="D862" s="49">
        <v>2589785</v>
      </c>
      <c r="F862" s="1">
        <f t="shared" si="39"/>
        <v>2782276</v>
      </c>
      <c r="G862">
        <f t="shared" si="40"/>
        <v>574</v>
      </c>
      <c r="H862">
        <f t="shared" si="41"/>
        <v>626</v>
      </c>
    </row>
    <row r="863" spans="1:8" ht="15" thickBot="1">
      <c r="A863" s="44">
        <v>44753</v>
      </c>
      <c r="B863" s="45" t="s">
        <v>1722</v>
      </c>
      <c r="C863" s="45" t="s">
        <v>1723</v>
      </c>
      <c r="D863" s="48">
        <v>2590142</v>
      </c>
      <c r="F863" s="1">
        <f t="shared" si="39"/>
        <v>2782790</v>
      </c>
      <c r="G863">
        <f t="shared" si="40"/>
        <v>514</v>
      </c>
      <c r="H863">
        <f t="shared" si="41"/>
        <v>680.28571428571433</v>
      </c>
    </row>
    <row r="864" spans="1:8" ht="15" thickBot="1">
      <c r="A864" s="44">
        <v>44754</v>
      </c>
      <c r="B864" s="45" t="s">
        <v>1724</v>
      </c>
      <c r="C864" s="45" t="s">
        <v>1725</v>
      </c>
      <c r="D864" s="48">
        <v>2590702</v>
      </c>
      <c r="F864" s="1">
        <f t="shared" si="39"/>
        <v>2783349</v>
      </c>
      <c r="G864">
        <f t="shared" si="40"/>
        <v>559</v>
      </c>
      <c r="H864">
        <f t="shared" si="41"/>
        <v>723.71428571428567</v>
      </c>
    </row>
    <row r="865" spans="1:8" ht="15" thickBot="1">
      <c r="A865" s="44">
        <v>44755</v>
      </c>
      <c r="B865" s="45" t="s">
        <v>1726</v>
      </c>
      <c r="C865" s="45" t="s">
        <v>1727</v>
      </c>
      <c r="D865" s="48">
        <v>2591312</v>
      </c>
      <c r="F865" s="1">
        <f t="shared" si="39"/>
        <v>2784321</v>
      </c>
      <c r="G865">
        <f t="shared" si="40"/>
        <v>972</v>
      </c>
      <c r="H865">
        <f t="shared" si="41"/>
        <v>777.28571428571433</v>
      </c>
    </row>
    <row r="866" spans="1:8" ht="15" thickBot="1">
      <c r="A866" s="44">
        <v>44756</v>
      </c>
      <c r="B866" s="45" t="s">
        <v>1728</v>
      </c>
      <c r="C866" s="45" t="s">
        <v>1729</v>
      </c>
      <c r="D866" s="48">
        <v>2591906</v>
      </c>
      <c r="F866" s="1">
        <f t="shared" si="39"/>
        <v>2785308</v>
      </c>
      <c r="G866">
        <f t="shared" si="40"/>
        <v>987</v>
      </c>
      <c r="H866">
        <f t="shared" si="41"/>
        <v>826.42857142857144</v>
      </c>
    </row>
    <row r="867" spans="1:8" ht="15" thickBot="1">
      <c r="A867" s="44">
        <v>44757</v>
      </c>
      <c r="B867" s="45" t="s">
        <v>1730</v>
      </c>
      <c r="C867" s="45" t="s">
        <v>1731</v>
      </c>
      <c r="D867" s="48">
        <v>2592492</v>
      </c>
      <c r="F867" s="1">
        <f t="shared" si="39"/>
        <v>2786168</v>
      </c>
      <c r="G867">
        <f t="shared" si="40"/>
        <v>860</v>
      </c>
      <c r="H867">
        <f t="shared" si="41"/>
        <v>885.28571428571433</v>
      </c>
    </row>
    <row r="868" spans="1:8" ht="15" thickBot="1">
      <c r="A868" s="46">
        <v>44758</v>
      </c>
      <c r="B868" s="47" t="s">
        <v>1732</v>
      </c>
      <c r="C868" s="47" t="s">
        <v>1733</v>
      </c>
      <c r="D868" s="49">
        <v>2593077</v>
      </c>
      <c r="F868" s="1">
        <f t="shared" si="39"/>
        <v>2787143</v>
      </c>
      <c r="G868">
        <f t="shared" si="40"/>
        <v>975</v>
      </c>
      <c r="H868">
        <f t="shared" si="41"/>
        <v>918.28571428571433</v>
      </c>
    </row>
    <row r="869" spans="1:8" ht="15" thickBot="1">
      <c r="A869" s="46">
        <v>44759</v>
      </c>
      <c r="B869" s="47" t="s">
        <v>1734</v>
      </c>
      <c r="C869" s="47" t="s">
        <v>1735</v>
      </c>
      <c r="D869" s="49">
        <v>2593595</v>
      </c>
      <c r="F869" s="1">
        <f t="shared" si="39"/>
        <v>2788061</v>
      </c>
      <c r="G869">
        <f t="shared" si="40"/>
        <v>918</v>
      </c>
      <c r="H869">
        <f t="shared" si="41"/>
        <v>1018</v>
      </c>
    </row>
    <row r="870" spans="1:8" ht="15" thickBot="1">
      <c r="A870" s="44">
        <v>44760</v>
      </c>
      <c r="B870" s="45" t="s">
        <v>1736</v>
      </c>
      <c r="C870" s="45" t="s">
        <v>1737</v>
      </c>
      <c r="D870" s="48">
        <v>2594149</v>
      </c>
      <c r="F870" s="1">
        <f t="shared" si="39"/>
        <v>2788987</v>
      </c>
      <c r="G870">
        <f t="shared" si="40"/>
        <v>926</v>
      </c>
      <c r="H870">
        <f t="shared" si="41"/>
        <v>1128.8571428571429</v>
      </c>
    </row>
    <row r="871" spans="1:8" ht="15" thickBot="1">
      <c r="A871" s="44">
        <v>44761</v>
      </c>
      <c r="B871" s="45" t="s">
        <v>1738</v>
      </c>
      <c r="C871" s="45" t="s">
        <v>1739</v>
      </c>
      <c r="D871" s="48">
        <v>2595143</v>
      </c>
      <c r="F871" s="1">
        <f t="shared" si="39"/>
        <v>2789777</v>
      </c>
      <c r="G871">
        <f t="shared" si="40"/>
        <v>790</v>
      </c>
      <c r="H871">
        <f t="shared" si="41"/>
        <v>1261.2857142857142</v>
      </c>
    </row>
    <row r="872" spans="1:8" ht="15" thickBot="1">
      <c r="A872" s="44">
        <v>44762</v>
      </c>
      <c r="B872" s="45" t="s">
        <v>1740</v>
      </c>
      <c r="C872" s="45" t="s">
        <v>1741</v>
      </c>
      <c r="D872" s="48">
        <v>2596132</v>
      </c>
      <c r="F872" s="1">
        <f t="shared" si="39"/>
        <v>2791447</v>
      </c>
      <c r="G872">
        <f t="shared" si="40"/>
        <v>1670</v>
      </c>
      <c r="H872">
        <f t="shared" si="41"/>
        <v>1389.2857142857142</v>
      </c>
    </row>
    <row r="873" spans="1:8" ht="15" thickBot="1">
      <c r="A873" s="44">
        <v>44763</v>
      </c>
      <c r="B873" s="45" t="s">
        <v>1742</v>
      </c>
      <c r="C873" s="45" t="s">
        <v>1743</v>
      </c>
      <c r="D873" s="48">
        <v>2597007</v>
      </c>
      <c r="F873" s="1">
        <f t="shared" si="39"/>
        <v>2793210</v>
      </c>
      <c r="G873">
        <f t="shared" si="40"/>
        <v>1763</v>
      </c>
      <c r="H873">
        <f t="shared" si="41"/>
        <v>1599</v>
      </c>
    </row>
    <row r="874" spans="1:8" ht="15" thickBot="1">
      <c r="A874" s="44">
        <v>44764</v>
      </c>
      <c r="B874" s="45" t="s">
        <v>1744</v>
      </c>
      <c r="C874" s="45" t="s">
        <v>1745</v>
      </c>
      <c r="D874" s="48">
        <v>2597980</v>
      </c>
      <c r="F874" s="1">
        <f t="shared" si="39"/>
        <v>2794997</v>
      </c>
      <c r="G874">
        <f t="shared" si="40"/>
        <v>1787</v>
      </c>
      <c r="H874">
        <f t="shared" si="41"/>
        <v>1771.4285714285713</v>
      </c>
    </row>
    <row r="875" spans="1:8" ht="15" thickBot="1">
      <c r="A875" s="46">
        <v>44765</v>
      </c>
      <c r="B875" s="47" t="s">
        <v>1746</v>
      </c>
      <c r="C875" s="47" t="s">
        <v>1747</v>
      </c>
      <c r="D875" s="49">
        <v>2598905</v>
      </c>
      <c r="F875" s="1">
        <f t="shared" si="39"/>
        <v>2796868</v>
      </c>
      <c r="G875">
        <f t="shared" si="40"/>
        <v>1871</v>
      </c>
      <c r="H875">
        <f t="shared" si="41"/>
        <v>1949.5714285714287</v>
      </c>
    </row>
    <row r="876" spans="1:8" ht="15" thickBot="1">
      <c r="A876" s="46">
        <v>44766</v>
      </c>
      <c r="B876" s="47" t="s">
        <v>1748</v>
      </c>
      <c r="C876" s="47" t="s">
        <v>1749</v>
      </c>
      <c r="D876" s="49">
        <v>2599816</v>
      </c>
      <c r="F876" s="1">
        <f t="shared" si="39"/>
        <v>2799254</v>
      </c>
      <c r="G876">
        <f t="shared" si="40"/>
        <v>2386</v>
      </c>
      <c r="H876">
        <f t="shared" si="41"/>
        <v>2235.7142857142858</v>
      </c>
    </row>
    <row r="877" spans="1:8" ht="15" thickBot="1">
      <c r="A877" s="44">
        <v>44767</v>
      </c>
      <c r="B877" s="45" t="s">
        <v>1750</v>
      </c>
      <c r="C877" s="45" t="s">
        <v>1751</v>
      </c>
      <c r="D877" s="48">
        <v>2600605</v>
      </c>
      <c r="F877" s="1">
        <f t="shared" si="39"/>
        <v>2801387</v>
      </c>
      <c r="G877">
        <f t="shared" si="40"/>
        <v>2133</v>
      </c>
      <c r="H877">
        <f t="shared" si="41"/>
        <v>2623.4285714285716</v>
      </c>
    </row>
    <row r="878" spans="1:8" ht="15" thickBot="1">
      <c r="A878" s="44">
        <v>44768</v>
      </c>
      <c r="B878" s="45" t="s">
        <v>1752</v>
      </c>
      <c r="C878" s="45" t="s">
        <v>1753</v>
      </c>
      <c r="D878" s="48">
        <v>2602297</v>
      </c>
      <c r="F878" s="1">
        <f t="shared" si="39"/>
        <v>2803424</v>
      </c>
      <c r="G878">
        <f t="shared" si="40"/>
        <v>2037</v>
      </c>
      <c r="H878">
        <f t="shared" si="41"/>
        <v>2894.1428571428573</v>
      </c>
    </row>
    <row r="879" spans="1:8" ht="15" thickBot="1">
      <c r="A879" s="44">
        <v>44769</v>
      </c>
      <c r="B879" s="45" t="s">
        <v>1754</v>
      </c>
      <c r="C879" s="45" t="s">
        <v>1755</v>
      </c>
      <c r="D879" s="48">
        <v>2604050</v>
      </c>
      <c r="F879" s="1">
        <f t="shared" si="39"/>
        <v>2807097</v>
      </c>
      <c r="G879">
        <f t="shared" si="40"/>
        <v>3673</v>
      </c>
      <c r="H879">
        <f t="shared" si="41"/>
        <v>3182.2857142857142</v>
      </c>
    </row>
    <row r="880" spans="1:8" ht="15" thickBot="1">
      <c r="A880" s="44">
        <v>44770</v>
      </c>
      <c r="B880" s="45" t="s">
        <v>1756</v>
      </c>
      <c r="C880" s="45" t="s">
        <v>1757</v>
      </c>
      <c r="D880" s="48">
        <v>2605879</v>
      </c>
      <c r="F880" s="1">
        <f t="shared" si="39"/>
        <v>2811574</v>
      </c>
      <c r="G880">
        <f t="shared" si="40"/>
        <v>4477</v>
      </c>
      <c r="H880">
        <f t="shared" si="41"/>
        <v>3380.4285714285716</v>
      </c>
    </row>
    <row r="881" spans="1:8" ht="15" thickBot="1">
      <c r="A881" s="44">
        <v>44771</v>
      </c>
      <c r="B881" s="45" t="s">
        <v>1758</v>
      </c>
      <c r="C881" s="45" t="s">
        <v>1759</v>
      </c>
      <c r="D881" s="48">
        <v>2607781</v>
      </c>
      <c r="F881" s="1">
        <f t="shared" si="39"/>
        <v>2815256</v>
      </c>
      <c r="G881">
        <f t="shared" si="40"/>
        <v>3682</v>
      </c>
      <c r="H881">
        <f t="shared" si="41"/>
        <v>3513.1428571428573</v>
      </c>
    </row>
    <row r="882" spans="1:8" ht="15" thickBot="1">
      <c r="A882" s="46">
        <v>44772</v>
      </c>
      <c r="B882" s="47" t="s">
        <v>1760</v>
      </c>
      <c r="C882" s="47" t="s">
        <v>1761</v>
      </c>
      <c r="D882" s="49">
        <v>2610004</v>
      </c>
      <c r="F882" s="1">
        <f t="shared" si="39"/>
        <v>2819144</v>
      </c>
      <c r="G882">
        <f t="shared" si="40"/>
        <v>3888</v>
      </c>
      <c r="H882">
        <f t="shared" si="41"/>
        <v>3617.1428571428573</v>
      </c>
    </row>
    <row r="883" spans="1:8" ht="15" thickBot="1">
      <c r="A883" s="46">
        <v>44773</v>
      </c>
      <c r="B883" s="47" t="s">
        <v>1762</v>
      </c>
      <c r="C883" s="47" t="s">
        <v>1763</v>
      </c>
      <c r="D883" s="49">
        <v>2612079</v>
      </c>
      <c r="F883" s="1">
        <f t="shared" si="39"/>
        <v>2822917</v>
      </c>
      <c r="G883">
        <f t="shared" si="40"/>
        <v>3773</v>
      </c>
      <c r="H883">
        <f t="shared" si="41"/>
        <v>3909.5714285714284</v>
      </c>
    </row>
    <row r="884" spans="1:8" ht="15" thickBot="1">
      <c r="A884" s="44">
        <v>44774</v>
      </c>
      <c r="B884" s="45" t="s">
        <v>1764</v>
      </c>
      <c r="C884" s="45" t="s">
        <v>1765</v>
      </c>
      <c r="D884" s="48">
        <v>2614310</v>
      </c>
      <c r="F884" s="1">
        <f t="shared" si="39"/>
        <v>2825979</v>
      </c>
      <c r="G884">
        <f t="shared" si="40"/>
        <v>3062</v>
      </c>
      <c r="H884">
        <f t="shared" si="41"/>
        <v>4123.2857142857147</v>
      </c>
    </row>
    <row r="885" spans="1:8" ht="15" thickBot="1">
      <c r="A885" s="44">
        <v>44775</v>
      </c>
      <c r="B885" s="45" t="s">
        <v>1766</v>
      </c>
      <c r="C885" s="45" t="s">
        <v>1767</v>
      </c>
      <c r="D885" s="48">
        <v>2617950</v>
      </c>
      <c r="F885" s="1">
        <f t="shared" si="39"/>
        <v>2828744</v>
      </c>
      <c r="G885">
        <f t="shared" si="40"/>
        <v>2765</v>
      </c>
      <c r="H885">
        <f t="shared" si="41"/>
        <v>4475.7142857142853</v>
      </c>
    </row>
    <row r="886" spans="1:8" ht="15" thickBot="1">
      <c r="A886" s="44">
        <v>44776</v>
      </c>
      <c r="B886" s="45" t="s">
        <v>1768</v>
      </c>
      <c r="C886" s="45" t="s">
        <v>1769</v>
      </c>
      <c r="D886" s="48">
        <v>2622415</v>
      </c>
      <c r="F886" s="1">
        <f t="shared" si="39"/>
        <v>2834464</v>
      </c>
      <c r="G886">
        <f t="shared" si="40"/>
        <v>5720</v>
      </c>
      <c r="H886">
        <f t="shared" si="41"/>
        <v>4777</v>
      </c>
    </row>
    <row r="887" spans="1:8" ht="15" thickBot="1">
      <c r="A887" s="44">
        <v>44777</v>
      </c>
      <c r="B887" s="45" t="s">
        <v>1770</v>
      </c>
      <c r="C887" s="45" t="s">
        <v>1771</v>
      </c>
      <c r="D887" s="48">
        <v>2626105</v>
      </c>
      <c r="F887" s="1">
        <f t="shared" si="39"/>
        <v>2840437</v>
      </c>
      <c r="G887">
        <f t="shared" si="40"/>
        <v>5973</v>
      </c>
      <c r="H887">
        <f t="shared" si="41"/>
        <v>5110.8571428571431</v>
      </c>
    </row>
    <row r="888" spans="1:8" ht="15" thickBot="1">
      <c r="A888" s="44">
        <v>44778</v>
      </c>
      <c r="B888" s="45" t="s">
        <v>1772</v>
      </c>
      <c r="C888" s="45" t="s">
        <v>1773</v>
      </c>
      <c r="D888" s="48">
        <v>2630001</v>
      </c>
      <c r="F888" s="1">
        <f t="shared" si="39"/>
        <v>2846586</v>
      </c>
      <c r="G888">
        <f t="shared" si="40"/>
        <v>6149</v>
      </c>
      <c r="H888">
        <f t="shared" si="41"/>
        <v>5422.1428571428569</v>
      </c>
    </row>
    <row r="889" spans="1:8" ht="15" thickBot="1">
      <c r="A889" s="46">
        <v>44779</v>
      </c>
      <c r="B889" s="47" t="s">
        <v>1774</v>
      </c>
      <c r="C889" s="47" t="s">
        <v>1775</v>
      </c>
      <c r="D889" s="49">
        <v>2633804</v>
      </c>
      <c r="F889" s="1">
        <f t="shared" si="39"/>
        <v>2852583</v>
      </c>
      <c r="G889">
        <f t="shared" si="40"/>
        <v>5997</v>
      </c>
      <c r="H889">
        <f t="shared" si="41"/>
        <v>5710.1428571428569</v>
      </c>
    </row>
    <row r="890" spans="1:8" ht="15" thickBot="1">
      <c r="A890" s="46">
        <v>44780</v>
      </c>
      <c r="B890" s="47" t="s">
        <v>1776</v>
      </c>
      <c r="C890" s="47" t="s">
        <v>1777</v>
      </c>
      <c r="D890" s="49">
        <v>2636826</v>
      </c>
      <c r="F890" s="1">
        <f t="shared" si="39"/>
        <v>2858693</v>
      </c>
      <c r="G890">
        <f t="shared" si="40"/>
        <v>6110</v>
      </c>
      <c r="H890">
        <f t="shared" si="41"/>
        <v>6122.7142857142853</v>
      </c>
    </row>
    <row r="891" spans="1:8" ht="15" thickBot="1">
      <c r="A891" s="44">
        <v>44781</v>
      </c>
      <c r="B891" s="45" t="s">
        <v>1778</v>
      </c>
      <c r="C891" s="45" t="s">
        <v>1779</v>
      </c>
      <c r="D891" s="48">
        <v>2639671</v>
      </c>
      <c r="F891" s="1">
        <f t="shared" si="39"/>
        <v>2863934</v>
      </c>
      <c r="G891">
        <f t="shared" si="40"/>
        <v>5241</v>
      </c>
      <c r="H891">
        <f t="shared" si="41"/>
        <v>6397.8571428571431</v>
      </c>
    </row>
    <row r="892" spans="1:8" ht="15" thickBot="1">
      <c r="A892" s="44">
        <v>44782</v>
      </c>
      <c r="B892" s="45" t="s">
        <v>1780</v>
      </c>
      <c r="C892" s="45" t="s">
        <v>1781</v>
      </c>
      <c r="D892" s="48">
        <v>2645382</v>
      </c>
      <c r="F892" s="1">
        <f t="shared" si="39"/>
        <v>2868715</v>
      </c>
      <c r="G892">
        <f t="shared" si="40"/>
        <v>4781</v>
      </c>
      <c r="H892">
        <f t="shared" si="41"/>
        <v>6573.8571428571431</v>
      </c>
    </row>
    <row r="893" spans="1:8" ht="15" thickBot="1">
      <c r="A893" s="44">
        <v>44783</v>
      </c>
      <c r="B893" s="45" t="s">
        <v>1782</v>
      </c>
      <c r="C893" s="45" t="s">
        <v>1783</v>
      </c>
      <c r="D893" s="48">
        <v>2651404</v>
      </c>
      <c r="F893" s="1">
        <f t="shared" si="39"/>
        <v>2877323</v>
      </c>
      <c r="G893">
        <f t="shared" si="40"/>
        <v>8608</v>
      </c>
      <c r="H893">
        <f t="shared" si="41"/>
        <v>6738.1428571428569</v>
      </c>
    </row>
    <row r="894" spans="1:8" ht="15" thickBot="1">
      <c r="A894" s="44">
        <v>44784</v>
      </c>
      <c r="B894" s="45" t="s">
        <v>1784</v>
      </c>
      <c r="C894" s="45" t="s">
        <v>1785</v>
      </c>
      <c r="D894" s="48">
        <v>2657606</v>
      </c>
      <c r="F894" s="1">
        <f t="shared" si="39"/>
        <v>2885222</v>
      </c>
      <c r="G894">
        <f t="shared" si="40"/>
        <v>7899</v>
      </c>
      <c r="H894">
        <f t="shared" si="41"/>
        <v>6868.1428571428569</v>
      </c>
    </row>
    <row r="895" spans="1:8" ht="15" thickBot="1">
      <c r="A895" s="44">
        <v>44785</v>
      </c>
      <c r="B895" s="45" t="s">
        <v>1786</v>
      </c>
      <c r="C895" s="45" t="s">
        <v>1787</v>
      </c>
      <c r="D895" s="48">
        <v>2663561</v>
      </c>
      <c r="F895" s="1">
        <f t="shared" si="39"/>
        <v>2892603</v>
      </c>
      <c r="G895">
        <f t="shared" si="40"/>
        <v>7381</v>
      </c>
      <c r="H895">
        <f t="shared" si="41"/>
        <v>6938.5714285714284</v>
      </c>
    </row>
    <row r="896" spans="1:8" ht="15" thickBot="1">
      <c r="A896" s="46">
        <v>44786</v>
      </c>
      <c r="B896" s="47" t="s">
        <v>1788</v>
      </c>
      <c r="C896" s="47" t="s">
        <v>1789</v>
      </c>
      <c r="D896" s="49">
        <v>2669674</v>
      </c>
      <c r="F896" s="1">
        <f t="shared" si="39"/>
        <v>2899750</v>
      </c>
      <c r="G896">
        <f t="shared" si="40"/>
        <v>7147</v>
      </c>
      <c r="H896">
        <f t="shared" si="41"/>
        <v>7045.5714285714284</v>
      </c>
    </row>
    <row r="897" spans="1:8" ht="15" thickBot="1">
      <c r="A897" s="46">
        <v>44787</v>
      </c>
      <c r="B897" s="47" t="s">
        <v>1790</v>
      </c>
      <c r="C897" s="47" t="s">
        <v>1791</v>
      </c>
      <c r="D897" s="49">
        <v>2674426</v>
      </c>
      <c r="F897" s="1">
        <f t="shared" si="39"/>
        <v>2906770</v>
      </c>
      <c r="G897">
        <f t="shared" si="40"/>
        <v>7020</v>
      </c>
      <c r="H897">
        <f t="shared" si="41"/>
        <v>7278.8571428571431</v>
      </c>
    </row>
    <row r="898" spans="1:8" ht="15" thickBot="1">
      <c r="A898" s="44">
        <v>44788</v>
      </c>
      <c r="B898" s="45" t="s">
        <v>1792</v>
      </c>
      <c r="C898" s="45" t="s">
        <v>1793</v>
      </c>
      <c r="D898" s="48">
        <v>2679872</v>
      </c>
      <c r="F898" s="1">
        <f t="shared" ref="F898:F961" si="42">IF(IFERROR(FIND("(",B898),0)&gt;0, VALUE(LEFT(B898, FIND("(",B898)-2)), VALUE(B898))</f>
        <v>2912504</v>
      </c>
      <c r="G898">
        <f t="shared" si="40"/>
        <v>5734</v>
      </c>
      <c r="H898">
        <f t="shared" si="41"/>
        <v>7447.5714285714284</v>
      </c>
    </row>
    <row r="899" spans="1:8" ht="15" thickBot="1">
      <c r="A899" s="44">
        <v>44789</v>
      </c>
      <c r="B899" s="45" t="s">
        <v>1794</v>
      </c>
      <c r="C899" s="45" t="s">
        <v>1795</v>
      </c>
      <c r="D899" s="48">
        <v>2688403</v>
      </c>
      <c r="F899" s="1">
        <f t="shared" si="42"/>
        <v>2918034</v>
      </c>
      <c r="G899">
        <f t="shared" si="40"/>
        <v>5530</v>
      </c>
      <c r="H899">
        <f t="shared" si="41"/>
        <v>7615.2857142857147</v>
      </c>
    </row>
    <row r="900" spans="1:8" ht="15" thickBot="1">
      <c r="A900" s="44">
        <v>44790</v>
      </c>
      <c r="B900" s="45" t="s">
        <v>1796</v>
      </c>
      <c r="C900" s="45" t="s">
        <v>1797</v>
      </c>
      <c r="D900" s="48">
        <v>2696223</v>
      </c>
      <c r="F900" s="1">
        <f t="shared" si="42"/>
        <v>2928275</v>
      </c>
      <c r="G900">
        <f t="shared" ref="G900:G963" si="43">F900-F899</f>
        <v>10241</v>
      </c>
      <c r="H900">
        <f t="shared" si="41"/>
        <v>7774.1428571428569</v>
      </c>
    </row>
    <row r="901" spans="1:8" ht="15" thickBot="1">
      <c r="A901" s="44">
        <v>44791</v>
      </c>
      <c r="B901" s="45" t="s">
        <v>1798</v>
      </c>
      <c r="C901" s="45" t="s">
        <v>1799</v>
      </c>
      <c r="D901" s="48">
        <v>2703578</v>
      </c>
      <c r="F901" s="1">
        <f t="shared" si="42"/>
        <v>2937355</v>
      </c>
      <c r="G901">
        <f t="shared" si="43"/>
        <v>9080</v>
      </c>
      <c r="H901">
        <f t="shared" si="41"/>
        <v>7832.8571428571431</v>
      </c>
    </row>
    <row r="902" spans="1:8" ht="15" thickBot="1">
      <c r="A902" s="44">
        <v>44792</v>
      </c>
      <c r="B902" s="45" t="s">
        <v>1800</v>
      </c>
      <c r="C902" s="45" t="s">
        <v>1801</v>
      </c>
      <c r="D902" s="48">
        <v>2710408</v>
      </c>
      <c r="F902" s="1">
        <f t="shared" si="42"/>
        <v>2945910</v>
      </c>
      <c r="G902">
        <f t="shared" si="43"/>
        <v>8555</v>
      </c>
      <c r="H902">
        <f t="shared" ref="H902:H965" si="44">AVERAGE(G899:G905)</f>
        <v>7752.5714285714284</v>
      </c>
    </row>
    <row r="903" spans="1:8" ht="15" thickBot="1">
      <c r="A903" s="46">
        <v>44793</v>
      </c>
      <c r="B903" s="47" t="s">
        <v>1802</v>
      </c>
      <c r="C903" s="47" t="s">
        <v>1803</v>
      </c>
      <c r="D903" s="49">
        <v>2717061</v>
      </c>
      <c r="F903" s="1">
        <f t="shared" si="42"/>
        <v>2954169</v>
      </c>
      <c r="G903">
        <f t="shared" si="43"/>
        <v>8259</v>
      </c>
      <c r="H903">
        <f t="shared" si="44"/>
        <v>7676.4285714285716</v>
      </c>
    </row>
    <row r="904" spans="1:8" ht="15" thickBot="1">
      <c r="A904" s="46">
        <v>44794</v>
      </c>
      <c r="B904" s="47" t="s">
        <v>1804</v>
      </c>
      <c r="C904" s="47" t="s">
        <v>1805</v>
      </c>
      <c r="D904" s="49">
        <v>2722963</v>
      </c>
      <c r="F904" s="1">
        <f t="shared" si="42"/>
        <v>2961600</v>
      </c>
      <c r="G904">
        <f t="shared" si="43"/>
        <v>7431</v>
      </c>
      <c r="H904">
        <f t="shared" si="44"/>
        <v>7558.2857142857147</v>
      </c>
    </row>
    <row r="905" spans="1:8" ht="15" thickBot="1">
      <c r="A905" s="44">
        <v>44795</v>
      </c>
      <c r="B905" s="45" t="s">
        <v>1806</v>
      </c>
      <c r="C905" s="45" t="s">
        <v>1807</v>
      </c>
      <c r="D905" s="48">
        <v>2728986</v>
      </c>
      <c r="F905" s="1">
        <f t="shared" si="42"/>
        <v>2966772</v>
      </c>
      <c r="G905">
        <f t="shared" si="43"/>
        <v>5172</v>
      </c>
      <c r="H905">
        <f t="shared" si="44"/>
        <v>7528.8571428571431</v>
      </c>
    </row>
    <row r="906" spans="1:8" ht="15" thickBot="1">
      <c r="A906" s="44">
        <v>44796</v>
      </c>
      <c r="B906" s="45" t="s">
        <v>1808</v>
      </c>
      <c r="C906" s="45" t="s">
        <v>1809</v>
      </c>
      <c r="D906" s="48">
        <v>2739235</v>
      </c>
      <c r="F906" s="1">
        <f t="shared" si="42"/>
        <v>2971769</v>
      </c>
      <c r="G906">
        <f t="shared" si="43"/>
        <v>4997</v>
      </c>
      <c r="H906">
        <f t="shared" si="44"/>
        <v>7392.7142857142853</v>
      </c>
    </row>
    <row r="907" spans="1:8" ht="15" thickBot="1">
      <c r="A907" s="44">
        <v>44797</v>
      </c>
      <c r="B907" s="45" t="s">
        <v>1810</v>
      </c>
      <c r="C907" s="45" t="s">
        <v>1811</v>
      </c>
      <c r="D907" s="48">
        <v>2748427</v>
      </c>
      <c r="F907" s="1">
        <f t="shared" si="42"/>
        <v>2981183</v>
      </c>
      <c r="G907">
        <f t="shared" si="43"/>
        <v>9414</v>
      </c>
      <c r="H907">
        <f t="shared" si="44"/>
        <v>7200.7142857142853</v>
      </c>
    </row>
    <row r="908" spans="1:8" ht="15" thickBot="1">
      <c r="A908" s="44">
        <v>44798</v>
      </c>
      <c r="B908" s="45" t="s">
        <v>1812</v>
      </c>
      <c r="C908" s="45" t="s">
        <v>1813</v>
      </c>
      <c r="D908" s="48">
        <v>2757001</v>
      </c>
      <c r="F908" s="1">
        <f t="shared" si="42"/>
        <v>2990057</v>
      </c>
      <c r="G908">
        <f t="shared" si="43"/>
        <v>8874</v>
      </c>
      <c r="H908">
        <f t="shared" si="44"/>
        <v>7060.7142857142853</v>
      </c>
    </row>
    <row r="909" spans="1:8" ht="15" thickBot="1">
      <c r="A909" s="44">
        <v>44799</v>
      </c>
      <c r="B909" s="45" t="s">
        <v>1814</v>
      </c>
      <c r="C909" s="45" t="s">
        <v>1815</v>
      </c>
      <c r="D909" s="48">
        <v>2765293</v>
      </c>
      <c r="F909" s="1">
        <f t="shared" si="42"/>
        <v>2997659</v>
      </c>
      <c r="G909">
        <f t="shared" si="43"/>
        <v>7602</v>
      </c>
      <c r="H909">
        <f t="shared" si="44"/>
        <v>7058.5714285714284</v>
      </c>
    </row>
    <row r="910" spans="1:8" ht="15" thickBot="1">
      <c r="A910" s="46">
        <v>44800</v>
      </c>
      <c r="B910" s="47" t="s">
        <v>1816</v>
      </c>
      <c r="C910" s="47" t="s">
        <v>1817</v>
      </c>
      <c r="D910" s="49">
        <v>2772762</v>
      </c>
      <c r="F910" s="1">
        <f t="shared" si="42"/>
        <v>3004574</v>
      </c>
      <c r="G910">
        <f t="shared" si="43"/>
        <v>6915</v>
      </c>
      <c r="H910">
        <f t="shared" si="44"/>
        <v>6974</v>
      </c>
    </row>
    <row r="911" spans="1:8" ht="15" thickBot="1">
      <c r="A911" s="46">
        <v>44801</v>
      </c>
      <c r="B911" s="47" t="s">
        <v>1818</v>
      </c>
      <c r="C911" s="47" t="s">
        <v>1819</v>
      </c>
      <c r="D911" s="49">
        <v>2777800</v>
      </c>
      <c r="F911" s="1">
        <f t="shared" si="42"/>
        <v>3011025</v>
      </c>
      <c r="G911">
        <f t="shared" si="43"/>
        <v>6451</v>
      </c>
      <c r="H911">
        <f t="shared" si="44"/>
        <v>6846</v>
      </c>
    </row>
    <row r="912" spans="1:8" ht="15" thickBot="1">
      <c r="A912" s="44">
        <v>44802</v>
      </c>
      <c r="B912" s="45" t="s">
        <v>1820</v>
      </c>
      <c r="C912" s="45" t="s">
        <v>1821</v>
      </c>
      <c r="D912" s="48">
        <v>2782873</v>
      </c>
      <c r="F912" s="1">
        <f t="shared" si="42"/>
        <v>3016182</v>
      </c>
      <c r="G912">
        <f t="shared" si="43"/>
        <v>5157</v>
      </c>
      <c r="H912">
        <f t="shared" si="44"/>
        <v>6612.8571428571431</v>
      </c>
    </row>
    <row r="913" spans="1:8" ht="15" thickBot="1">
      <c r="A913" s="44">
        <v>44803</v>
      </c>
      <c r="B913" s="45" t="s">
        <v>1822</v>
      </c>
      <c r="C913" s="45" t="s">
        <v>1823</v>
      </c>
      <c r="D913" s="48">
        <v>2792315</v>
      </c>
      <c r="F913" s="1">
        <f t="shared" si="42"/>
        <v>3020587</v>
      </c>
      <c r="G913">
        <f t="shared" si="43"/>
        <v>4405</v>
      </c>
      <c r="H913">
        <f t="shared" si="44"/>
        <v>6413.2857142857147</v>
      </c>
    </row>
    <row r="914" spans="1:8" ht="15" thickBot="1">
      <c r="A914" s="44">
        <v>44804</v>
      </c>
      <c r="B914" s="45" t="s">
        <v>1824</v>
      </c>
      <c r="C914" s="45" t="s">
        <v>1825</v>
      </c>
      <c r="D914" s="48">
        <v>2801011</v>
      </c>
      <c r="F914" s="1">
        <f t="shared" si="42"/>
        <v>3029105</v>
      </c>
      <c r="G914">
        <f t="shared" si="43"/>
        <v>8518</v>
      </c>
      <c r="H914">
        <f t="shared" si="44"/>
        <v>6373.1428571428569</v>
      </c>
    </row>
    <row r="915" spans="1:8" ht="15" thickBot="1">
      <c r="A915" s="44">
        <v>44805</v>
      </c>
      <c r="B915" s="45" t="s">
        <v>1826</v>
      </c>
      <c r="C915" s="45" t="s">
        <v>1827</v>
      </c>
      <c r="D915" s="48">
        <v>2808561</v>
      </c>
      <c r="F915" s="1">
        <f t="shared" si="42"/>
        <v>3036347</v>
      </c>
      <c r="G915">
        <f t="shared" si="43"/>
        <v>7242</v>
      </c>
      <c r="H915">
        <f t="shared" si="44"/>
        <v>6083.7142857142853</v>
      </c>
    </row>
    <row r="916" spans="1:8" ht="15" thickBot="1">
      <c r="A916" s="44">
        <v>44806</v>
      </c>
      <c r="B916" s="45" t="s">
        <v>1828</v>
      </c>
      <c r="C916" s="45" t="s">
        <v>1829</v>
      </c>
      <c r="D916" s="48">
        <v>2815479</v>
      </c>
      <c r="F916" s="1">
        <f t="shared" si="42"/>
        <v>3042552</v>
      </c>
      <c r="G916">
        <f t="shared" si="43"/>
        <v>6205</v>
      </c>
      <c r="H916">
        <f t="shared" si="44"/>
        <v>5919.2857142857147</v>
      </c>
    </row>
    <row r="917" spans="1:8" ht="15" thickBot="1">
      <c r="A917" s="46">
        <v>44807</v>
      </c>
      <c r="B917" s="47" t="s">
        <v>1830</v>
      </c>
      <c r="C917" s="47" t="s">
        <v>1831</v>
      </c>
      <c r="D917" s="49">
        <v>2821727</v>
      </c>
      <c r="F917" s="1">
        <f t="shared" si="42"/>
        <v>3049186</v>
      </c>
      <c r="G917">
        <f t="shared" si="43"/>
        <v>6634</v>
      </c>
      <c r="H917">
        <f t="shared" si="44"/>
        <v>5849.4285714285716</v>
      </c>
    </row>
    <row r="918" spans="1:8" ht="15" thickBot="1">
      <c r="A918" s="46">
        <v>44808</v>
      </c>
      <c r="B918" s="47" t="s">
        <v>1832</v>
      </c>
      <c r="C918" s="47" t="s">
        <v>1833</v>
      </c>
      <c r="D918" s="49">
        <v>2826890</v>
      </c>
      <c r="F918" s="1">
        <f t="shared" si="42"/>
        <v>3053611</v>
      </c>
      <c r="G918">
        <f t="shared" si="43"/>
        <v>4425</v>
      </c>
      <c r="H918">
        <f t="shared" si="44"/>
        <v>5832.5714285714284</v>
      </c>
    </row>
    <row r="919" spans="1:8" ht="15" thickBot="1">
      <c r="A919" s="44">
        <v>44809</v>
      </c>
      <c r="B919" s="45" t="s">
        <v>1834</v>
      </c>
      <c r="C919" s="45" t="s">
        <v>1835</v>
      </c>
      <c r="D919" s="48">
        <v>2831580</v>
      </c>
      <c r="F919" s="1">
        <f t="shared" si="42"/>
        <v>3057617</v>
      </c>
      <c r="G919">
        <f t="shared" si="43"/>
        <v>4006</v>
      </c>
      <c r="H919">
        <f t="shared" si="44"/>
        <v>5926</v>
      </c>
    </row>
    <row r="920" spans="1:8" ht="15" thickBot="1">
      <c r="A920" s="44">
        <v>44810</v>
      </c>
      <c r="B920" s="45" t="s">
        <v>1836</v>
      </c>
      <c r="C920" s="45" t="s">
        <v>1837</v>
      </c>
      <c r="D920" s="48">
        <v>2839963</v>
      </c>
      <c r="F920" s="1">
        <f t="shared" si="42"/>
        <v>3061533</v>
      </c>
      <c r="G920">
        <f t="shared" si="43"/>
        <v>3916</v>
      </c>
      <c r="H920">
        <f t="shared" si="44"/>
        <v>5971.7142857142853</v>
      </c>
    </row>
    <row r="921" spans="1:8" ht="15" thickBot="1">
      <c r="A921" s="44">
        <v>44811</v>
      </c>
      <c r="B921" s="45" t="s">
        <v>1838</v>
      </c>
      <c r="C921" s="45" t="s">
        <v>1839</v>
      </c>
      <c r="D921" s="48">
        <v>2847113</v>
      </c>
      <c r="F921" s="1">
        <f t="shared" si="42"/>
        <v>3069933</v>
      </c>
      <c r="G921">
        <f t="shared" si="43"/>
        <v>8400</v>
      </c>
      <c r="H921">
        <f t="shared" si="44"/>
        <v>5927.5714285714284</v>
      </c>
    </row>
    <row r="922" spans="1:8" ht="15" thickBot="1">
      <c r="A922" s="44">
        <v>44812</v>
      </c>
      <c r="B922" s="45" t="s">
        <v>1840</v>
      </c>
      <c r="C922" s="45" t="s">
        <v>1841</v>
      </c>
      <c r="D922" s="48">
        <v>2853729</v>
      </c>
      <c r="F922" s="1">
        <f t="shared" si="42"/>
        <v>3077829</v>
      </c>
      <c r="G922">
        <f t="shared" si="43"/>
        <v>7896</v>
      </c>
      <c r="H922">
        <f t="shared" si="44"/>
        <v>6274.8571428571431</v>
      </c>
    </row>
    <row r="923" spans="1:8" ht="15" thickBot="1">
      <c r="A923" s="44">
        <v>44813</v>
      </c>
      <c r="B923" s="45" t="s">
        <v>1842</v>
      </c>
      <c r="C923" s="45" t="s">
        <v>1843</v>
      </c>
      <c r="D923" s="48">
        <v>2858844</v>
      </c>
      <c r="F923" s="1">
        <f t="shared" si="42"/>
        <v>3084354</v>
      </c>
      <c r="G923">
        <f t="shared" si="43"/>
        <v>6525</v>
      </c>
      <c r="H923">
        <f t="shared" si="44"/>
        <v>6435.8571428571431</v>
      </c>
    </row>
    <row r="924" spans="1:8" ht="15" thickBot="1">
      <c r="A924" s="46">
        <v>44814</v>
      </c>
      <c r="B924" s="47" t="s">
        <v>1844</v>
      </c>
      <c r="C924" s="47" t="s">
        <v>1845</v>
      </c>
      <c r="D924" s="49">
        <v>2864500</v>
      </c>
      <c r="F924" s="1">
        <f t="shared" si="42"/>
        <v>3090679</v>
      </c>
      <c r="G924">
        <f t="shared" si="43"/>
        <v>6325</v>
      </c>
      <c r="H924">
        <f t="shared" si="44"/>
        <v>6583</v>
      </c>
    </row>
    <row r="925" spans="1:8" ht="15" thickBot="1">
      <c r="A925" s="46">
        <v>44815</v>
      </c>
      <c r="B925" s="47" t="s">
        <v>1846</v>
      </c>
      <c r="C925" s="47" t="s">
        <v>1847</v>
      </c>
      <c r="D925" s="49">
        <v>2868491</v>
      </c>
      <c r="F925" s="1">
        <f t="shared" si="42"/>
        <v>3097535</v>
      </c>
      <c r="G925">
        <f t="shared" si="43"/>
        <v>6856</v>
      </c>
      <c r="H925">
        <f t="shared" si="44"/>
        <v>6613</v>
      </c>
    </row>
    <row r="926" spans="1:8" ht="15" thickBot="1">
      <c r="A926" s="44">
        <v>44816</v>
      </c>
      <c r="B926" s="45" t="s">
        <v>1848</v>
      </c>
      <c r="C926" s="45" t="s">
        <v>1849</v>
      </c>
      <c r="D926" s="48">
        <v>2872228</v>
      </c>
      <c r="F926" s="1">
        <f t="shared" si="42"/>
        <v>3102668</v>
      </c>
      <c r="G926">
        <f t="shared" si="43"/>
        <v>5133</v>
      </c>
      <c r="H926">
        <f t="shared" si="44"/>
        <v>6782</v>
      </c>
    </row>
    <row r="927" spans="1:8" ht="15" thickBot="1">
      <c r="A927" s="44">
        <v>44817</v>
      </c>
      <c r="B927" s="45" t="s">
        <v>1850</v>
      </c>
      <c r="C927" s="45" t="s">
        <v>1851</v>
      </c>
      <c r="D927" s="48">
        <v>2880789</v>
      </c>
      <c r="F927" s="1">
        <f t="shared" si="42"/>
        <v>3107614</v>
      </c>
      <c r="G927">
        <f t="shared" si="43"/>
        <v>4946</v>
      </c>
      <c r="H927">
        <f t="shared" si="44"/>
        <v>7106.8571428571431</v>
      </c>
    </row>
    <row r="928" spans="1:8" ht="15" thickBot="1">
      <c r="A928" s="44">
        <v>44818</v>
      </c>
      <c r="B928" s="45" t="s">
        <v>1852</v>
      </c>
      <c r="C928" s="45" t="s">
        <v>1853</v>
      </c>
      <c r="D928" s="48">
        <v>2888728</v>
      </c>
      <c r="F928" s="1">
        <f t="shared" si="42"/>
        <v>3116224</v>
      </c>
      <c r="G928">
        <f t="shared" si="43"/>
        <v>8610</v>
      </c>
      <c r="H928">
        <f t="shared" si="44"/>
        <v>7214.2857142857147</v>
      </c>
    </row>
    <row r="929" spans="1:8" ht="15" thickBot="1">
      <c r="A929" s="44">
        <v>44819</v>
      </c>
      <c r="B929" s="45" t="s">
        <v>1854</v>
      </c>
      <c r="C929" s="45" t="s">
        <v>1855</v>
      </c>
      <c r="D929" s="48">
        <v>2895084</v>
      </c>
      <c r="F929" s="1">
        <f t="shared" si="42"/>
        <v>3125303</v>
      </c>
      <c r="G929">
        <f t="shared" si="43"/>
        <v>9079</v>
      </c>
      <c r="H929">
        <f t="shared" si="44"/>
        <v>7075.4285714285716</v>
      </c>
    </row>
    <row r="930" spans="1:8" ht="15" thickBot="1">
      <c r="A930" s="44">
        <v>44820</v>
      </c>
      <c r="B930" s="45" t="s">
        <v>1856</v>
      </c>
      <c r="C930" s="45" t="s">
        <v>1857</v>
      </c>
      <c r="D930" s="48">
        <v>2901468</v>
      </c>
      <c r="F930" s="1">
        <f t="shared" si="42"/>
        <v>3134102</v>
      </c>
      <c r="G930">
        <f t="shared" si="43"/>
        <v>8799</v>
      </c>
      <c r="H930">
        <f t="shared" si="44"/>
        <v>6930</v>
      </c>
    </row>
    <row r="931" spans="1:8" ht="15" thickBot="1">
      <c r="A931" s="46">
        <v>44821</v>
      </c>
      <c r="B931" s="47" t="s">
        <v>1858</v>
      </c>
      <c r="C931" s="47" t="s">
        <v>1859</v>
      </c>
      <c r="D931" s="49">
        <v>2908304</v>
      </c>
      <c r="F931" s="1">
        <f t="shared" si="42"/>
        <v>3141179</v>
      </c>
      <c r="G931">
        <f t="shared" si="43"/>
        <v>7077</v>
      </c>
      <c r="H931">
        <f t="shared" si="44"/>
        <v>6819.2857142857147</v>
      </c>
    </row>
    <row r="932" spans="1:8" ht="15" thickBot="1">
      <c r="A932" s="46">
        <v>44822</v>
      </c>
      <c r="B932" s="47" t="s">
        <v>1860</v>
      </c>
      <c r="C932" s="47" t="s">
        <v>1861</v>
      </c>
      <c r="D932" s="49">
        <v>2913448</v>
      </c>
      <c r="F932" s="1">
        <f t="shared" si="42"/>
        <v>3147063</v>
      </c>
      <c r="G932">
        <f t="shared" si="43"/>
        <v>5884</v>
      </c>
      <c r="H932">
        <f t="shared" si="44"/>
        <v>6538.8571428571431</v>
      </c>
    </row>
    <row r="933" spans="1:8" ht="15" thickBot="1">
      <c r="A933" s="44">
        <v>44823</v>
      </c>
      <c r="B933" s="45" t="s">
        <v>1862</v>
      </c>
      <c r="C933" s="45" t="s">
        <v>1863</v>
      </c>
      <c r="D933" s="48">
        <v>2918445</v>
      </c>
      <c r="F933" s="1">
        <f t="shared" si="42"/>
        <v>3151178</v>
      </c>
      <c r="G933">
        <f t="shared" si="43"/>
        <v>4115</v>
      </c>
      <c r="H933">
        <f t="shared" si="44"/>
        <v>6098.1428571428569</v>
      </c>
    </row>
    <row r="934" spans="1:8" ht="15" thickBot="1">
      <c r="A934" s="44">
        <v>44824</v>
      </c>
      <c r="B934" s="45" t="s">
        <v>1864</v>
      </c>
      <c r="C934" s="45" t="s">
        <v>1865</v>
      </c>
      <c r="D934" s="48">
        <v>2927135</v>
      </c>
      <c r="F934" s="1">
        <f t="shared" si="42"/>
        <v>3155349</v>
      </c>
      <c r="G934">
        <f t="shared" si="43"/>
        <v>4171</v>
      </c>
      <c r="H934">
        <f t="shared" si="44"/>
        <v>5544.4285714285716</v>
      </c>
    </row>
    <row r="935" spans="1:8" ht="15" thickBot="1">
      <c r="A935" s="44">
        <v>44825</v>
      </c>
      <c r="B935" s="45" t="s">
        <v>1866</v>
      </c>
      <c r="C935" s="45" t="s">
        <v>1867</v>
      </c>
      <c r="D935" s="48">
        <v>2936247</v>
      </c>
      <c r="F935" s="1">
        <f t="shared" si="42"/>
        <v>3161996</v>
      </c>
      <c r="G935">
        <f t="shared" si="43"/>
        <v>6647</v>
      </c>
      <c r="H935">
        <f t="shared" si="44"/>
        <v>5119.2857142857147</v>
      </c>
    </row>
    <row r="936" spans="1:8" ht="15" thickBot="1">
      <c r="A936" s="44">
        <v>44826</v>
      </c>
      <c r="B936" s="45" t="s">
        <v>1868</v>
      </c>
      <c r="C936" s="45" t="s">
        <v>1869</v>
      </c>
      <c r="D936" s="48">
        <v>2945036</v>
      </c>
      <c r="F936" s="1">
        <f t="shared" si="42"/>
        <v>3167990</v>
      </c>
      <c r="G936">
        <f t="shared" si="43"/>
        <v>5994</v>
      </c>
      <c r="H936">
        <f t="shared" si="44"/>
        <v>4765.7142857142853</v>
      </c>
    </row>
    <row r="937" spans="1:8" ht="15" thickBot="1">
      <c r="A937" s="44">
        <v>44827</v>
      </c>
      <c r="B937" s="45" t="s">
        <v>1870</v>
      </c>
      <c r="C937" s="45" t="s">
        <v>1871</v>
      </c>
      <c r="D937" s="48">
        <v>2952082</v>
      </c>
      <c r="F937" s="1">
        <f t="shared" si="42"/>
        <v>3172913</v>
      </c>
      <c r="G937">
        <f t="shared" si="43"/>
        <v>4923</v>
      </c>
      <c r="H937">
        <f t="shared" si="44"/>
        <v>4526.1428571428569</v>
      </c>
    </row>
    <row r="938" spans="1:8" ht="15" thickBot="1">
      <c r="A938" s="46">
        <v>44828</v>
      </c>
      <c r="B938" s="47" t="s">
        <v>1872</v>
      </c>
      <c r="C938" s="47" t="s">
        <v>1873</v>
      </c>
      <c r="D938" s="49">
        <v>2957636</v>
      </c>
      <c r="F938" s="1">
        <f t="shared" si="42"/>
        <v>3177014</v>
      </c>
      <c r="G938">
        <f t="shared" si="43"/>
        <v>4101</v>
      </c>
      <c r="H938">
        <f t="shared" si="44"/>
        <v>4228.7142857142853</v>
      </c>
    </row>
    <row r="939" spans="1:8" ht="15" thickBot="1">
      <c r="A939" s="46">
        <v>44829</v>
      </c>
      <c r="B939" s="47" t="s">
        <v>1874</v>
      </c>
      <c r="C939" s="47" t="s">
        <v>1875</v>
      </c>
      <c r="D939" s="49">
        <v>2961674</v>
      </c>
      <c r="F939" s="1">
        <f t="shared" si="42"/>
        <v>3180423</v>
      </c>
      <c r="G939">
        <f t="shared" si="43"/>
        <v>3409</v>
      </c>
      <c r="H939">
        <f t="shared" si="44"/>
        <v>3856.4285714285716</v>
      </c>
    </row>
    <row r="940" spans="1:8" ht="15" thickBot="1">
      <c r="A940" s="44">
        <v>44830</v>
      </c>
      <c r="B940" s="45" t="s">
        <v>1876</v>
      </c>
      <c r="C940" s="45" t="s">
        <v>1877</v>
      </c>
      <c r="D940" s="48">
        <v>2966028</v>
      </c>
      <c r="F940" s="1">
        <f t="shared" si="42"/>
        <v>3182861</v>
      </c>
      <c r="G940">
        <f t="shared" si="43"/>
        <v>2438</v>
      </c>
      <c r="H940">
        <f t="shared" si="44"/>
        <v>3459.5714285714284</v>
      </c>
    </row>
    <row r="941" spans="1:8" ht="15" thickBot="1">
      <c r="A941" s="44">
        <v>44831</v>
      </c>
      <c r="B941" s="45" t="s">
        <v>1878</v>
      </c>
      <c r="C941" s="45" t="s">
        <v>1879</v>
      </c>
      <c r="D941" s="48">
        <v>2972744</v>
      </c>
      <c r="F941" s="1">
        <f t="shared" si="42"/>
        <v>3184950</v>
      </c>
      <c r="G941">
        <f t="shared" si="43"/>
        <v>2089</v>
      </c>
      <c r="H941">
        <f t="shared" si="44"/>
        <v>3233.5714285714284</v>
      </c>
    </row>
    <row r="942" spans="1:8" ht="15" thickBot="1">
      <c r="A942" s="44">
        <v>44832</v>
      </c>
      <c r="B942" s="45" t="s">
        <v>1880</v>
      </c>
      <c r="C942" s="45" t="s">
        <v>1881</v>
      </c>
      <c r="D942" s="48">
        <v>2978763</v>
      </c>
      <c r="F942" s="1">
        <f t="shared" si="42"/>
        <v>3188991</v>
      </c>
      <c r="G942">
        <f t="shared" si="43"/>
        <v>4041</v>
      </c>
      <c r="H942">
        <f t="shared" si="44"/>
        <v>2965</v>
      </c>
    </row>
    <row r="943" spans="1:8" ht="15" thickBot="1">
      <c r="A943" s="44">
        <v>44833</v>
      </c>
      <c r="B943" s="45" t="s">
        <v>1882</v>
      </c>
      <c r="C943" s="45" t="s">
        <v>1883</v>
      </c>
      <c r="D943" s="48">
        <v>2984776</v>
      </c>
      <c r="F943" s="1">
        <f t="shared" si="42"/>
        <v>3192207</v>
      </c>
      <c r="G943">
        <f t="shared" si="43"/>
        <v>3216</v>
      </c>
      <c r="H943">
        <f t="shared" si="44"/>
        <v>2793</v>
      </c>
    </row>
    <row r="944" spans="1:8" ht="15" thickBot="1">
      <c r="A944" s="44">
        <v>44834</v>
      </c>
      <c r="B944" s="45" t="s">
        <v>1884</v>
      </c>
      <c r="C944" s="45" t="s">
        <v>1885</v>
      </c>
      <c r="D944" s="48">
        <v>2989739</v>
      </c>
      <c r="F944" s="1">
        <f t="shared" si="42"/>
        <v>3195548</v>
      </c>
      <c r="G944">
        <f t="shared" si="43"/>
        <v>3341</v>
      </c>
      <c r="H944">
        <f t="shared" si="44"/>
        <v>2663</v>
      </c>
    </row>
    <row r="945" spans="1:8" ht="15" thickBot="1">
      <c r="A945" s="46">
        <v>44835</v>
      </c>
      <c r="B945" s="47" t="s">
        <v>1886</v>
      </c>
      <c r="C945" s="47" t="s">
        <v>1887</v>
      </c>
      <c r="D945" s="49">
        <v>2993185</v>
      </c>
      <c r="F945" s="1">
        <f t="shared" si="42"/>
        <v>3197769</v>
      </c>
      <c r="G945">
        <f t="shared" si="43"/>
        <v>2221</v>
      </c>
      <c r="H945">
        <f t="shared" si="44"/>
        <v>2570.5714285714284</v>
      </c>
    </row>
    <row r="946" spans="1:8" ht="15" thickBot="1">
      <c r="A946" s="46">
        <v>44836</v>
      </c>
      <c r="B946" s="47" t="s">
        <v>1888</v>
      </c>
      <c r="C946" s="47" t="s">
        <v>1889</v>
      </c>
      <c r="D946" s="49">
        <v>2995435</v>
      </c>
      <c r="F946" s="1">
        <f t="shared" si="42"/>
        <v>3199974</v>
      </c>
      <c r="G946">
        <f t="shared" si="43"/>
        <v>2205</v>
      </c>
      <c r="H946">
        <f t="shared" si="44"/>
        <v>2352.1428571428573</v>
      </c>
    </row>
    <row r="947" spans="1:8" ht="15" thickBot="1">
      <c r="A947" s="44">
        <v>44837</v>
      </c>
      <c r="B947" s="45" t="s">
        <v>1890</v>
      </c>
      <c r="C947" s="45" t="s">
        <v>1891</v>
      </c>
      <c r="D947" s="48">
        <v>2997710</v>
      </c>
      <c r="F947" s="1">
        <f t="shared" si="42"/>
        <v>3201502</v>
      </c>
      <c r="G947">
        <f t="shared" si="43"/>
        <v>1528</v>
      </c>
      <c r="H947">
        <f t="shared" si="44"/>
        <v>2173</v>
      </c>
    </row>
    <row r="948" spans="1:8" ht="15" thickBot="1">
      <c r="A948" s="44">
        <v>44838</v>
      </c>
      <c r="B948" s="45" t="s">
        <v>1892</v>
      </c>
      <c r="C948" s="45" t="s">
        <v>1893</v>
      </c>
      <c r="D948" s="48">
        <v>3001750</v>
      </c>
      <c r="F948" s="1">
        <f t="shared" si="42"/>
        <v>3202944</v>
      </c>
      <c r="G948">
        <f t="shared" si="43"/>
        <v>1442</v>
      </c>
      <c r="H948">
        <f t="shared" si="44"/>
        <v>1927.7142857142858</v>
      </c>
    </row>
    <row r="949" spans="1:8" ht="15" thickBot="1">
      <c r="A949" s="44">
        <v>44839</v>
      </c>
      <c r="B949" s="45" t="s">
        <v>1894</v>
      </c>
      <c r="C949" s="45" t="s">
        <v>1895</v>
      </c>
      <c r="D949" s="48">
        <v>3005315</v>
      </c>
      <c r="F949" s="1">
        <f t="shared" si="42"/>
        <v>3205456</v>
      </c>
      <c r="G949">
        <f t="shared" si="43"/>
        <v>2512</v>
      </c>
      <c r="H949">
        <f t="shared" si="44"/>
        <v>1832.2857142857142</v>
      </c>
    </row>
    <row r="950" spans="1:8" ht="15" thickBot="1">
      <c r="A950" s="44">
        <v>44840</v>
      </c>
      <c r="B950" s="45" t="s">
        <v>1896</v>
      </c>
      <c r="C950" s="45" t="s">
        <v>1897</v>
      </c>
      <c r="D950" s="48">
        <v>3008682</v>
      </c>
      <c r="F950" s="1">
        <f t="shared" si="42"/>
        <v>3207418</v>
      </c>
      <c r="G950">
        <f t="shared" si="43"/>
        <v>1962</v>
      </c>
      <c r="H950">
        <f t="shared" si="44"/>
        <v>1698.1428571428571</v>
      </c>
    </row>
    <row r="951" spans="1:8" ht="15" thickBot="1">
      <c r="A951" s="44">
        <v>44841</v>
      </c>
      <c r="B951" s="45" t="s">
        <v>1898</v>
      </c>
      <c r="C951" s="45" t="s">
        <v>1899</v>
      </c>
      <c r="D951" s="48">
        <v>3010929</v>
      </c>
      <c r="F951" s="1">
        <f t="shared" si="42"/>
        <v>3209042</v>
      </c>
      <c r="G951">
        <f t="shared" si="43"/>
        <v>1624</v>
      </c>
      <c r="H951">
        <f t="shared" si="44"/>
        <v>1606.5714285714287</v>
      </c>
    </row>
    <row r="952" spans="1:8" ht="15" thickBot="1">
      <c r="A952" s="46">
        <v>44842</v>
      </c>
      <c r="B952" s="47" t="s">
        <v>1900</v>
      </c>
      <c r="C952" s="47" t="s">
        <v>1901</v>
      </c>
      <c r="D952" s="49">
        <v>3013211</v>
      </c>
      <c r="F952" s="1">
        <f t="shared" si="42"/>
        <v>3210595</v>
      </c>
      <c r="G952">
        <f t="shared" si="43"/>
        <v>1553</v>
      </c>
      <c r="H952">
        <f t="shared" si="44"/>
        <v>1526.2857142857142</v>
      </c>
    </row>
    <row r="953" spans="1:8" ht="15" thickBot="1">
      <c r="A953" s="46">
        <v>44843</v>
      </c>
      <c r="B953" s="47" t="s">
        <v>1902</v>
      </c>
      <c r="C953" s="47" t="s">
        <v>1903</v>
      </c>
      <c r="D953" s="49">
        <v>3014796</v>
      </c>
      <c r="F953" s="1">
        <f t="shared" si="42"/>
        <v>3211861</v>
      </c>
      <c r="G953">
        <f t="shared" si="43"/>
        <v>1266</v>
      </c>
      <c r="H953">
        <f t="shared" si="44"/>
        <v>1390.4285714285713</v>
      </c>
    </row>
    <row r="954" spans="1:8" ht="15" thickBot="1">
      <c r="A954" s="44">
        <v>44844</v>
      </c>
      <c r="B954" s="45" t="s">
        <v>1904</v>
      </c>
      <c r="C954" s="45" t="s">
        <v>1905</v>
      </c>
      <c r="D954" s="48">
        <v>3016246</v>
      </c>
      <c r="F954" s="1">
        <f t="shared" si="42"/>
        <v>3212748</v>
      </c>
      <c r="G954">
        <f t="shared" si="43"/>
        <v>887</v>
      </c>
      <c r="H954">
        <f t="shared" si="44"/>
        <v>1291.2857142857142</v>
      </c>
    </row>
    <row r="955" spans="1:8" ht="15" thickBot="1">
      <c r="A955" s="44">
        <v>44845</v>
      </c>
      <c r="B955" s="45" t="s">
        <v>1906</v>
      </c>
      <c r="C955" s="45" t="s">
        <v>1907</v>
      </c>
      <c r="D955" s="48">
        <v>3018787</v>
      </c>
      <c r="F955" s="1">
        <f t="shared" si="42"/>
        <v>3213628</v>
      </c>
      <c r="G955">
        <f t="shared" si="43"/>
        <v>880</v>
      </c>
      <c r="H955">
        <f t="shared" si="44"/>
        <v>1226</v>
      </c>
    </row>
    <row r="956" spans="1:8" ht="15" thickBot="1">
      <c r="A956" s="44">
        <v>44846</v>
      </c>
      <c r="B956" s="45" t="s">
        <v>1908</v>
      </c>
      <c r="C956" s="45" t="s">
        <v>1909</v>
      </c>
      <c r="D956" s="48">
        <v>3020729</v>
      </c>
      <c r="F956" s="1">
        <f t="shared" si="42"/>
        <v>3215189</v>
      </c>
      <c r="G956">
        <f t="shared" si="43"/>
        <v>1561</v>
      </c>
      <c r="H956">
        <f t="shared" si="44"/>
        <v>1134.2857142857142</v>
      </c>
    </row>
    <row r="957" spans="1:8" ht="15" thickBot="1">
      <c r="A957" s="44">
        <v>44847</v>
      </c>
      <c r="B957" s="45" t="s">
        <v>1910</v>
      </c>
      <c r="C957" s="45" t="s">
        <v>1911</v>
      </c>
      <c r="D957" s="48">
        <v>3022412</v>
      </c>
      <c r="F957" s="1">
        <f t="shared" si="42"/>
        <v>3216457</v>
      </c>
      <c r="G957">
        <f t="shared" si="43"/>
        <v>1268</v>
      </c>
      <c r="H957">
        <f t="shared" si="44"/>
        <v>1088.8571428571429</v>
      </c>
    </row>
    <row r="958" spans="1:8" ht="15" thickBot="1">
      <c r="A958" s="44">
        <v>44848</v>
      </c>
      <c r="B958" s="45" t="s">
        <v>1912</v>
      </c>
      <c r="C958" s="45" t="s">
        <v>1913</v>
      </c>
      <c r="D958" s="48">
        <v>3023981</v>
      </c>
      <c r="F958" s="1">
        <f t="shared" si="42"/>
        <v>3217624</v>
      </c>
      <c r="G958">
        <f t="shared" si="43"/>
        <v>1167</v>
      </c>
      <c r="H958">
        <f t="shared" si="44"/>
        <v>1058.7142857142858</v>
      </c>
    </row>
    <row r="959" spans="1:8" ht="15" thickBot="1">
      <c r="A959" s="46">
        <v>44849</v>
      </c>
      <c r="B959" s="47" t="s">
        <v>1914</v>
      </c>
      <c r="C959" s="47" t="s">
        <v>1915</v>
      </c>
      <c r="D959" s="49">
        <v>3025220</v>
      </c>
      <c r="F959" s="1">
        <f t="shared" si="42"/>
        <v>3218535</v>
      </c>
      <c r="G959">
        <f t="shared" si="43"/>
        <v>911</v>
      </c>
      <c r="H959">
        <f t="shared" si="44"/>
        <v>1019.5714285714286</v>
      </c>
    </row>
    <row r="960" spans="1:8" ht="15" thickBot="1">
      <c r="A960" s="46">
        <v>44850</v>
      </c>
      <c r="B960" s="47" t="s">
        <v>1916</v>
      </c>
      <c r="C960" s="47" t="s">
        <v>1917</v>
      </c>
      <c r="D960" s="49">
        <v>3026112</v>
      </c>
      <c r="F960" s="1">
        <f t="shared" si="42"/>
        <v>3219483</v>
      </c>
      <c r="G960">
        <f t="shared" si="43"/>
        <v>948</v>
      </c>
      <c r="H960">
        <f t="shared" si="44"/>
        <v>976.14285714285711</v>
      </c>
    </row>
    <row r="961" spans="1:8" ht="15" thickBot="1">
      <c r="A961" s="44">
        <v>44851</v>
      </c>
      <c r="B961" s="45" t="s">
        <v>1918</v>
      </c>
      <c r="C961" s="45" t="s">
        <v>1919</v>
      </c>
      <c r="D961" s="48">
        <v>3026990</v>
      </c>
      <c r="F961" s="1">
        <f t="shared" si="42"/>
        <v>3220159</v>
      </c>
      <c r="G961">
        <f t="shared" si="43"/>
        <v>676</v>
      </c>
      <c r="H961">
        <f t="shared" si="44"/>
        <v>896.57142857142856</v>
      </c>
    </row>
    <row r="962" spans="1:8" ht="15" thickBot="1">
      <c r="A962" s="44">
        <v>44852</v>
      </c>
      <c r="B962" s="45" t="s">
        <v>1920</v>
      </c>
      <c r="C962" s="45" t="s">
        <v>1921</v>
      </c>
      <c r="D962" s="48">
        <v>3028578</v>
      </c>
      <c r="F962" s="1">
        <f t="shared" ref="F962:F1025" si="45">IF(IFERROR(FIND("(",B962),0)&gt;0, VALUE(LEFT(B962, FIND("(",B962)-2)), VALUE(B962))</f>
        <v>3220765</v>
      </c>
      <c r="G962">
        <f t="shared" si="43"/>
        <v>606</v>
      </c>
      <c r="H962">
        <f t="shared" si="44"/>
        <v>824.14285714285711</v>
      </c>
    </row>
    <row r="963" spans="1:8" ht="15" thickBot="1">
      <c r="A963" s="44">
        <v>44853</v>
      </c>
      <c r="B963" s="45" t="s">
        <v>1922</v>
      </c>
      <c r="C963" s="45" t="s">
        <v>1923</v>
      </c>
      <c r="D963" s="48">
        <v>3029852</v>
      </c>
      <c r="F963" s="1">
        <f t="shared" si="45"/>
        <v>3222022</v>
      </c>
      <c r="G963">
        <f t="shared" si="43"/>
        <v>1257</v>
      </c>
      <c r="H963">
        <f t="shared" si="44"/>
        <v>817.57142857142856</v>
      </c>
    </row>
    <row r="964" spans="1:8" ht="15" thickBot="1">
      <c r="A964" s="44">
        <v>44854</v>
      </c>
      <c r="B964" s="45" t="s">
        <v>1924</v>
      </c>
      <c r="C964" s="45" t="s">
        <v>1925</v>
      </c>
      <c r="D964" s="48">
        <v>3031084</v>
      </c>
      <c r="F964" s="1">
        <f t="shared" si="45"/>
        <v>3222733</v>
      </c>
      <c r="G964">
        <f t="shared" ref="G964:G1027" si="46">F964-F963</f>
        <v>711</v>
      </c>
      <c r="H964">
        <f t="shared" si="44"/>
        <v>790.14285714285711</v>
      </c>
    </row>
    <row r="965" spans="1:8" ht="15" thickBot="1">
      <c r="A965" s="44">
        <v>44855</v>
      </c>
      <c r="B965" s="45" t="s">
        <v>1926</v>
      </c>
      <c r="C965" s="45" t="s">
        <v>1927</v>
      </c>
      <c r="D965" s="48">
        <v>3032176</v>
      </c>
      <c r="F965" s="1">
        <f t="shared" si="45"/>
        <v>3223393</v>
      </c>
      <c r="G965">
        <f t="shared" si="46"/>
        <v>660</v>
      </c>
      <c r="H965">
        <f t="shared" si="44"/>
        <v>772.85714285714289</v>
      </c>
    </row>
    <row r="966" spans="1:8" ht="15" thickBot="1">
      <c r="A966" s="46">
        <v>44856</v>
      </c>
      <c r="B966" s="47" t="s">
        <v>1928</v>
      </c>
      <c r="C966" s="47" t="s">
        <v>1929</v>
      </c>
      <c r="D966" s="49">
        <v>3033178</v>
      </c>
      <c r="F966" s="1">
        <f t="shared" si="45"/>
        <v>3224258</v>
      </c>
      <c r="G966">
        <f t="shared" si="46"/>
        <v>865</v>
      </c>
      <c r="H966">
        <f t="shared" ref="H966:H1029" si="47">AVERAGE(G963:G969)</f>
        <v>757.85714285714289</v>
      </c>
    </row>
    <row r="967" spans="1:8" ht="15" thickBot="1">
      <c r="A967" s="46">
        <v>44857</v>
      </c>
      <c r="B967" s="47" t="s">
        <v>1930</v>
      </c>
      <c r="C967" s="47" t="s">
        <v>1931</v>
      </c>
      <c r="D967" s="49">
        <v>3033861</v>
      </c>
      <c r="F967" s="1">
        <f t="shared" si="45"/>
        <v>3225014</v>
      </c>
      <c r="G967">
        <f t="shared" si="46"/>
        <v>756</v>
      </c>
      <c r="H967">
        <f t="shared" si="47"/>
        <v>726.71428571428567</v>
      </c>
    </row>
    <row r="968" spans="1:8" ht="15" thickBot="1">
      <c r="A968" s="44">
        <v>44858</v>
      </c>
      <c r="B968" s="45" t="s">
        <v>1932</v>
      </c>
      <c r="C968" s="45" t="s">
        <v>1933</v>
      </c>
      <c r="D968" s="48">
        <v>3034464</v>
      </c>
      <c r="F968" s="1">
        <f t="shared" si="45"/>
        <v>3225569</v>
      </c>
      <c r="G968">
        <f t="shared" si="46"/>
        <v>555</v>
      </c>
      <c r="H968">
        <f t="shared" si="47"/>
        <v>757.71428571428567</v>
      </c>
    </row>
    <row r="969" spans="1:8" ht="15" thickBot="1">
      <c r="A969" s="44">
        <v>44859</v>
      </c>
      <c r="B969" s="45" t="s">
        <v>1934</v>
      </c>
      <c r="C969" s="45" t="s">
        <v>1935</v>
      </c>
      <c r="D969" s="48">
        <v>3035737</v>
      </c>
      <c r="F969" s="1">
        <f t="shared" si="45"/>
        <v>3226070</v>
      </c>
      <c r="G969">
        <f t="shared" si="46"/>
        <v>501</v>
      </c>
      <c r="H969">
        <f t="shared" si="47"/>
        <v>772.28571428571433</v>
      </c>
    </row>
    <row r="970" spans="1:8" ht="15" thickBot="1">
      <c r="A970" s="44">
        <v>44860</v>
      </c>
      <c r="B970" s="45" t="s">
        <v>1936</v>
      </c>
      <c r="C970" s="45" t="s">
        <v>1937</v>
      </c>
      <c r="D970" s="48">
        <v>3036479</v>
      </c>
      <c r="F970" s="1">
        <f t="shared" si="45"/>
        <v>3227109</v>
      </c>
      <c r="G970">
        <f t="shared" si="46"/>
        <v>1039</v>
      </c>
      <c r="H970">
        <f t="shared" si="47"/>
        <v>757.14285714285711</v>
      </c>
    </row>
    <row r="971" spans="1:8" ht="15" thickBot="1">
      <c r="A971" s="44">
        <v>44861</v>
      </c>
      <c r="B971" s="45" t="s">
        <v>1938</v>
      </c>
      <c r="C971" s="45" t="s">
        <v>1939</v>
      </c>
      <c r="D971" s="48">
        <v>3037154</v>
      </c>
      <c r="F971" s="1">
        <f t="shared" si="45"/>
        <v>3228037</v>
      </c>
      <c r="G971">
        <f t="shared" si="46"/>
        <v>928</v>
      </c>
      <c r="H971">
        <f t="shared" si="47"/>
        <v>753.42857142857144</v>
      </c>
    </row>
    <row r="972" spans="1:8" ht="15" thickBot="1">
      <c r="A972" s="44">
        <v>44862</v>
      </c>
      <c r="B972" s="45" t="s">
        <v>1940</v>
      </c>
      <c r="C972" s="45" t="s">
        <v>1941</v>
      </c>
      <c r="D972" s="48">
        <v>3037977</v>
      </c>
      <c r="F972" s="1">
        <f t="shared" si="45"/>
        <v>3228799</v>
      </c>
      <c r="G972">
        <f t="shared" si="46"/>
        <v>762</v>
      </c>
      <c r="H972">
        <f t="shared" si="47"/>
        <v>756.85714285714289</v>
      </c>
    </row>
    <row r="973" spans="1:8" ht="15" thickBot="1">
      <c r="A973" s="46">
        <v>44863</v>
      </c>
      <c r="B973" s="47" t="s">
        <v>1942</v>
      </c>
      <c r="C973" s="47" t="s">
        <v>1943</v>
      </c>
      <c r="D973" s="49">
        <v>3038734</v>
      </c>
      <c r="F973" s="1">
        <f t="shared" si="45"/>
        <v>3229558</v>
      </c>
      <c r="G973">
        <f t="shared" si="46"/>
        <v>759</v>
      </c>
      <c r="H973">
        <f t="shared" si="47"/>
        <v>754.57142857142856</v>
      </c>
    </row>
    <row r="974" spans="1:8" ht="15" thickBot="1">
      <c r="A974" s="46">
        <v>44864</v>
      </c>
      <c r="B974" s="47" t="s">
        <v>1944</v>
      </c>
      <c r="C974" s="47" t="s">
        <v>1945</v>
      </c>
      <c r="D974" s="49">
        <v>3039328</v>
      </c>
      <c r="F974" s="1">
        <f t="shared" si="45"/>
        <v>3230288</v>
      </c>
      <c r="G974">
        <f t="shared" si="46"/>
        <v>730</v>
      </c>
      <c r="H974">
        <f t="shared" si="47"/>
        <v>744.14285714285711</v>
      </c>
    </row>
    <row r="975" spans="1:8" ht="15" thickBot="1">
      <c r="A975" s="44">
        <v>44865</v>
      </c>
      <c r="B975" s="45" t="s">
        <v>1946</v>
      </c>
      <c r="C975" s="45" t="s">
        <v>1947</v>
      </c>
      <c r="D975" s="48">
        <v>3039857</v>
      </c>
      <c r="F975" s="1">
        <f t="shared" si="45"/>
        <v>3230867</v>
      </c>
      <c r="G975">
        <f t="shared" si="46"/>
        <v>579</v>
      </c>
      <c r="H975">
        <f t="shared" si="47"/>
        <v>732</v>
      </c>
    </row>
    <row r="976" spans="1:8" ht="15" thickBot="1">
      <c r="A976" s="44">
        <v>44866</v>
      </c>
      <c r="B976" s="45" t="s">
        <v>1948</v>
      </c>
      <c r="C976" s="45" t="s">
        <v>1949</v>
      </c>
      <c r="D976" s="48">
        <v>3040919</v>
      </c>
      <c r="F976" s="1">
        <f t="shared" si="45"/>
        <v>3231352</v>
      </c>
      <c r="G976">
        <f t="shared" si="46"/>
        <v>485</v>
      </c>
      <c r="H976">
        <f t="shared" si="47"/>
        <v>731.28571428571433</v>
      </c>
    </row>
    <row r="977" spans="1:8" ht="15" thickBot="1">
      <c r="A977" s="44">
        <v>44867</v>
      </c>
      <c r="B977" s="45" t="s">
        <v>1950</v>
      </c>
      <c r="C977" s="45" t="s">
        <v>1951</v>
      </c>
      <c r="D977" s="48">
        <v>3041832</v>
      </c>
      <c r="F977" s="1">
        <f t="shared" si="45"/>
        <v>3232318</v>
      </c>
      <c r="G977">
        <f t="shared" si="46"/>
        <v>966</v>
      </c>
      <c r="H977">
        <f t="shared" si="47"/>
        <v>711.85714285714289</v>
      </c>
    </row>
    <row r="978" spans="1:8" ht="15" thickBot="1">
      <c r="A978" s="44">
        <v>44868</v>
      </c>
      <c r="B978" s="45" t="s">
        <v>1952</v>
      </c>
      <c r="C978" s="45" t="s">
        <v>1953</v>
      </c>
      <c r="D978" s="48">
        <v>3042592</v>
      </c>
      <c r="F978" s="1">
        <f t="shared" si="45"/>
        <v>3233161</v>
      </c>
      <c r="G978">
        <f t="shared" si="46"/>
        <v>843</v>
      </c>
      <c r="H978">
        <f t="shared" si="47"/>
        <v>665</v>
      </c>
    </row>
    <row r="979" spans="1:8" ht="15" thickBot="1">
      <c r="A979" s="44">
        <v>44869</v>
      </c>
      <c r="B979" s="45" t="s">
        <v>1954</v>
      </c>
      <c r="C979" s="45" t="s">
        <v>1955</v>
      </c>
      <c r="D979" s="48">
        <v>3043372</v>
      </c>
      <c r="F979" s="1">
        <f t="shared" si="45"/>
        <v>3233918</v>
      </c>
      <c r="G979">
        <f t="shared" si="46"/>
        <v>757</v>
      </c>
      <c r="H979">
        <f t="shared" si="47"/>
        <v>666.57142857142856</v>
      </c>
    </row>
    <row r="980" spans="1:8" ht="15" thickBot="1">
      <c r="A980" s="46">
        <v>44870</v>
      </c>
      <c r="B980" s="47" t="s">
        <v>1956</v>
      </c>
      <c r="C980" s="47" t="s">
        <v>1957</v>
      </c>
      <c r="D980" s="49">
        <v>3044105</v>
      </c>
      <c r="F980" s="1">
        <f t="shared" si="45"/>
        <v>3234541</v>
      </c>
      <c r="G980">
        <f t="shared" si="46"/>
        <v>623</v>
      </c>
      <c r="H980">
        <f t="shared" si="47"/>
        <v>685.28571428571433</v>
      </c>
    </row>
    <row r="981" spans="1:8" ht="15" thickBot="1">
      <c r="A981" s="46">
        <v>44871</v>
      </c>
      <c r="B981" s="47" t="s">
        <v>1958</v>
      </c>
      <c r="C981" s="47" t="s">
        <v>1959</v>
      </c>
      <c r="D981" s="49">
        <v>3044677</v>
      </c>
      <c r="F981" s="1">
        <f t="shared" si="45"/>
        <v>3234943</v>
      </c>
      <c r="G981">
        <f t="shared" si="46"/>
        <v>402</v>
      </c>
      <c r="H981">
        <f t="shared" si="47"/>
        <v>707.85714285714289</v>
      </c>
    </row>
    <row r="982" spans="1:8" ht="15" thickBot="1">
      <c r="A982" s="44">
        <v>44872</v>
      </c>
      <c r="B982" s="45" t="s">
        <v>1960</v>
      </c>
      <c r="C982" s="45" t="s">
        <v>1961</v>
      </c>
      <c r="D982" s="48">
        <v>3045169</v>
      </c>
      <c r="F982" s="1">
        <f t="shared" si="45"/>
        <v>3235533</v>
      </c>
      <c r="G982">
        <f t="shared" si="46"/>
        <v>590</v>
      </c>
      <c r="H982">
        <f t="shared" si="47"/>
        <v>727.28571428571433</v>
      </c>
    </row>
    <row r="983" spans="1:8" ht="15" thickBot="1">
      <c r="A983" s="44">
        <v>44873</v>
      </c>
      <c r="B983" s="45" t="s">
        <v>1962</v>
      </c>
      <c r="C983" s="45" t="s">
        <v>1963</v>
      </c>
      <c r="D983" s="48">
        <v>3046129</v>
      </c>
      <c r="F983" s="1">
        <f t="shared" si="45"/>
        <v>3236149</v>
      </c>
      <c r="G983">
        <f t="shared" si="46"/>
        <v>616</v>
      </c>
      <c r="H983">
        <f t="shared" si="47"/>
        <v>751.28571428571433</v>
      </c>
    </row>
    <row r="984" spans="1:8" ht="15" thickBot="1">
      <c r="A984" s="44">
        <v>44874</v>
      </c>
      <c r="B984" s="45" t="s">
        <v>1964</v>
      </c>
      <c r="C984" s="45" t="s">
        <v>1965</v>
      </c>
      <c r="D984" s="48">
        <v>3046995</v>
      </c>
      <c r="F984" s="1">
        <f t="shared" si="45"/>
        <v>3237273</v>
      </c>
      <c r="G984">
        <f t="shared" si="46"/>
        <v>1124</v>
      </c>
      <c r="H984">
        <f t="shared" si="47"/>
        <v>801.57142857142856</v>
      </c>
    </row>
    <row r="985" spans="1:8" ht="15" thickBot="1">
      <c r="A985" s="44">
        <v>44875</v>
      </c>
      <c r="B985" s="45" t="s">
        <v>1966</v>
      </c>
      <c r="C985" s="45" t="s">
        <v>1967</v>
      </c>
      <c r="D985" s="48">
        <v>3047749</v>
      </c>
      <c r="F985" s="1">
        <f t="shared" si="45"/>
        <v>3238252</v>
      </c>
      <c r="G985">
        <f t="shared" si="46"/>
        <v>979</v>
      </c>
      <c r="H985">
        <f t="shared" si="47"/>
        <v>866.14285714285711</v>
      </c>
    </row>
    <row r="986" spans="1:8" ht="15" thickBot="1">
      <c r="A986" s="44">
        <v>44876</v>
      </c>
      <c r="B986" s="45" t="s">
        <v>1968</v>
      </c>
      <c r="C986" s="45" t="s">
        <v>1969</v>
      </c>
      <c r="D986" s="48">
        <v>3048378</v>
      </c>
      <c r="F986" s="1">
        <f t="shared" si="45"/>
        <v>3239177</v>
      </c>
      <c r="G986">
        <f t="shared" si="46"/>
        <v>925</v>
      </c>
      <c r="H986">
        <f t="shared" si="47"/>
        <v>872.57142857142856</v>
      </c>
    </row>
    <row r="987" spans="1:8" ht="15" thickBot="1">
      <c r="A987" s="46">
        <v>44877</v>
      </c>
      <c r="B987" s="47" t="s">
        <v>1970</v>
      </c>
      <c r="C987" s="47" t="s">
        <v>1971</v>
      </c>
      <c r="D987" s="49">
        <v>3048814</v>
      </c>
      <c r="F987" s="1">
        <f t="shared" si="45"/>
        <v>3240152</v>
      </c>
      <c r="G987">
        <f t="shared" si="46"/>
        <v>975</v>
      </c>
      <c r="H987">
        <f t="shared" si="47"/>
        <v>859.14285714285711</v>
      </c>
    </row>
    <row r="988" spans="1:8" ht="15" thickBot="1">
      <c r="A988" s="46">
        <v>44878</v>
      </c>
      <c r="B988" s="47" t="s">
        <v>1972</v>
      </c>
      <c r="C988" s="47" t="s">
        <v>1973</v>
      </c>
      <c r="D988" s="49">
        <v>3049368</v>
      </c>
      <c r="F988" s="1">
        <f t="shared" si="45"/>
        <v>3241006</v>
      </c>
      <c r="G988">
        <f t="shared" si="46"/>
        <v>854</v>
      </c>
      <c r="H988">
        <f t="shared" si="47"/>
        <v>847.28571428571433</v>
      </c>
    </row>
    <row r="989" spans="1:8" ht="15" thickBot="1">
      <c r="A989" s="44">
        <v>44879</v>
      </c>
      <c r="B989" s="45" t="s">
        <v>1974</v>
      </c>
      <c r="C989" s="45" t="s">
        <v>1975</v>
      </c>
      <c r="D989" s="48">
        <v>3049989</v>
      </c>
      <c r="F989" s="1">
        <f t="shared" si="45"/>
        <v>3241641</v>
      </c>
      <c r="G989">
        <f t="shared" si="46"/>
        <v>635</v>
      </c>
      <c r="H989">
        <f t="shared" si="47"/>
        <v>860.71428571428567</v>
      </c>
    </row>
    <row r="990" spans="1:8" ht="15" thickBot="1">
      <c r="A990" s="44">
        <v>44880</v>
      </c>
      <c r="B990" s="45" t="s">
        <v>1976</v>
      </c>
      <c r="C990" s="45" t="s">
        <v>1977</v>
      </c>
      <c r="D990" s="48">
        <v>3051115</v>
      </c>
      <c r="F990" s="1">
        <f t="shared" si="45"/>
        <v>3242163</v>
      </c>
      <c r="G990">
        <f t="shared" si="46"/>
        <v>522</v>
      </c>
      <c r="H990">
        <f t="shared" si="47"/>
        <v>846.14285714285711</v>
      </c>
    </row>
    <row r="991" spans="1:8" ht="15" thickBot="1">
      <c r="A991" s="44">
        <v>44881</v>
      </c>
      <c r="B991" s="45" t="s">
        <v>1978</v>
      </c>
      <c r="C991" s="45" t="s">
        <v>1979</v>
      </c>
      <c r="D991" s="48">
        <v>3052081</v>
      </c>
      <c r="F991" s="1">
        <f t="shared" si="45"/>
        <v>3243204</v>
      </c>
      <c r="G991">
        <f t="shared" si="46"/>
        <v>1041</v>
      </c>
      <c r="H991">
        <f t="shared" si="47"/>
        <v>810.71428571428567</v>
      </c>
    </row>
    <row r="992" spans="1:8" ht="15" thickBot="1">
      <c r="A992" s="44">
        <v>44882</v>
      </c>
      <c r="B992" s="45" t="s">
        <v>1980</v>
      </c>
      <c r="C992" s="45" t="s">
        <v>1981</v>
      </c>
      <c r="D992" s="48">
        <v>3052992</v>
      </c>
      <c r="F992" s="1">
        <f t="shared" si="45"/>
        <v>3244277</v>
      </c>
      <c r="G992">
        <f t="shared" si="46"/>
        <v>1073</v>
      </c>
      <c r="H992">
        <f t="shared" si="47"/>
        <v>804.14285714285711</v>
      </c>
    </row>
    <row r="993" spans="1:8" ht="15" thickBot="1">
      <c r="A993" s="44">
        <v>44883</v>
      </c>
      <c r="B993" s="45" t="s">
        <v>1982</v>
      </c>
      <c r="C993" s="45" t="s">
        <v>1983</v>
      </c>
      <c r="D993" s="48">
        <v>3053923</v>
      </c>
      <c r="F993" s="1">
        <f t="shared" si="45"/>
        <v>3245100</v>
      </c>
      <c r="G993">
        <f t="shared" si="46"/>
        <v>823</v>
      </c>
      <c r="H993">
        <f t="shared" si="47"/>
        <v>813</v>
      </c>
    </row>
    <row r="994" spans="1:8" ht="15" thickBot="1">
      <c r="A994" s="46">
        <v>44884</v>
      </c>
      <c r="B994" s="47" t="s">
        <v>1984</v>
      </c>
      <c r="C994" s="47" t="s">
        <v>1985</v>
      </c>
      <c r="D994" s="49">
        <v>3054788</v>
      </c>
      <c r="F994" s="1">
        <f t="shared" si="45"/>
        <v>3245827</v>
      </c>
      <c r="G994">
        <f t="shared" si="46"/>
        <v>727</v>
      </c>
      <c r="H994">
        <f t="shared" si="47"/>
        <v>827.71428571428567</v>
      </c>
    </row>
    <row r="995" spans="1:8" ht="15" thickBot="1">
      <c r="A995" s="46">
        <v>44885</v>
      </c>
      <c r="B995" s="47" t="s">
        <v>1986</v>
      </c>
      <c r="C995" s="47" t="s">
        <v>1987</v>
      </c>
      <c r="D995" s="49">
        <v>3055419</v>
      </c>
      <c r="F995" s="1">
        <f t="shared" si="45"/>
        <v>3246635</v>
      </c>
      <c r="G995">
        <f t="shared" si="46"/>
        <v>808</v>
      </c>
      <c r="H995">
        <f t="shared" si="47"/>
        <v>872</v>
      </c>
    </row>
    <row r="996" spans="1:8" ht="15" thickBot="1">
      <c r="A996" s="44">
        <v>44886</v>
      </c>
      <c r="B996" s="45" t="s">
        <v>1988</v>
      </c>
      <c r="C996" s="45" t="s">
        <v>1989</v>
      </c>
      <c r="D996" s="48">
        <v>3055952</v>
      </c>
      <c r="F996" s="1">
        <f t="shared" si="45"/>
        <v>3247332</v>
      </c>
      <c r="G996">
        <f t="shared" si="46"/>
        <v>697</v>
      </c>
      <c r="H996">
        <f t="shared" si="47"/>
        <v>869.85714285714289</v>
      </c>
    </row>
    <row r="997" spans="1:8" ht="15" thickBot="1">
      <c r="A997" s="44">
        <v>44887</v>
      </c>
      <c r="B997" s="45" t="s">
        <v>1990</v>
      </c>
      <c r="C997" s="45" t="s">
        <v>1991</v>
      </c>
      <c r="D997" s="48">
        <v>3056982</v>
      </c>
      <c r="F997" s="1">
        <f t="shared" si="45"/>
        <v>3247957</v>
      </c>
      <c r="G997">
        <f t="shared" si="46"/>
        <v>625</v>
      </c>
      <c r="H997">
        <f t="shared" si="47"/>
        <v>905.71428571428567</v>
      </c>
    </row>
    <row r="998" spans="1:8" ht="15" thickBot="1">
      <c r="A998" s="44">
        <v>44888</v>
      </c>
      <c r="B998" s="45" t="s">
        <v>1992</v>
      </c>
      <c r="C998" s="45" t="s">
        <v>1993</v>
      </c>
      <c r="D998" s="48">
        <v>3058080</v>
      </c>
      <c r="F998" s="1">
        <f t="shared" si="45"/>
        <v>3249308</v>
      </c>
      <c r="G998">
        <f t="shared" si="46"/>
        <v>1351</v>
      </c>
      <c r="H998">
        <f t="shared" si="47"/>
        <v>975</v>
      </c>
    </row>
    <row r="999" spans="1:8" ht="15" thickBot="1">
      <c r="A999" s="44">
        <v>44889</v>
      </c>
      <c r="B999" s="45" t="s">
        <v>1994</v>
      </c>
      <c r="C999" s="45" t="s">
        <v>1995</v>
      </c>
      <c r="D999" s="48">
        <v>3058890</v>
      </c>
      <c r="F999" s="1">
        <f t="shared" si="45"/>
        <v>3250366</v>
      </c>
      <c r="G999">
        <f t="shared" si="46"/>
        <v>1058</v>
      </c>
      <c r="H999">
        <f t="shared" si="47"/>
        <v>1011.1428571428571</v>
      </c>
    </row>
    <row r="1000" spans="1:8" ht="15" thickBot="1">
      <c r="A1000" s="44">
        <v>44890</v>
      </c>
      <c r="B1000" s="45" t="s">
        <v>1996</v>
      </c>
      <c r="C1000" s="45" t="s">
        <v>1997</v>
      </c>
      <c r="D1000" s="48">
        <v>3059649</v>
      </c>
      <c r="F1000" s="1">
        <f t="shared" si="45"/>
        <v>3251440</v>
      </c>
      <c r="G1000">
        <f t="shared" si="46"/>
        <v>1074</v>
      </c>
      <c r="H1000">
        <f t="shared" si="47"/>
        <v>1023.4285714285714</v>
      </c>
    </row>
    <row r="1001" spans="1:8" ht="15" thickBot="1">
      <c r="A1001" s="46">
        <v>44891</v>
      </c>
      <c r="B1001" s="47" t="s">
        <v>1998</v>
      </c>
      <c r="C1001" s="47" t="s">
        <v>1999</v>
      </c>
      <c r="D1001" s="49">
        <v>3060496</v>
      </c>
      <c r="F1001" s="1">
        <f t="shared" si="45"/>
        <v>3252652</v>
      </c>
      <c r="G1001">
        <f t="shared" si="46"/>
        <v>1212</v>
      </c>
      <c r="H1001">
        <f t="shared" si="47"/>
        <v>1064.4285714285713</v>
      </c>
    </row>
    <row r="1002" spans="1:8" ht="15" thickBot="1">
      <c r="A1002" s="46">
        <v>44892</v>
      </c>
      <c r="B1002" s="47" t="s">
        <v>2000</v>
      </c>
      <c r="C1002" s="47" t="s">
        <v>2001</v>
      </c>
      <c r="D1002" s="49">
        <v>3061179</v>
      </c>
      <c r="F1002" s="1">
        <f t="shared" si="45"/>
        <v>3253713</v>
      </c>
      <c r="G1002">
        <f t="shared" si="46"/>
        <v>1061</v>
      </c>
      <c r="H1002">
        <f t="shared" si="47"/>
        <v>1072.1428571428571</v>
      </c>
    </row>
    <row r="1003" spans="1:8" ht="15" thickBot="1">
      <c r="A1003" s="44">
        <v>44893</v>
      </c>
      <c r="B1003" s="45" t="s">
        <v>2002</v>
      </c>
      <c r="C1003" s="45" t="s">
        <v>2003</v>
      </c>
      <c r="D1003" s="48">
        <v>3061811</v>
      </c>
      <c r="F1003" s="1">
        <f t="shared" si="45"/>
        <v>3254496</v>
      </c>
      <c r="G1003">
        <f t="shared" si="46"/>
        <v>783</v>
      </c>
      <c r="H1003">
        <f t="shared" si="47"/>
        <v>1119.5714285714287</v>
      </c>
    </row>
    <row r="1004" spans="1:8" ht="15" thickBot="1">
      <c r="A1004" s="44">
        <v>44894</v>
      </c>
      <c r="B1004" s="45" t="s">
        <v>2004</v>
      </c>
      <c r="C1004" s="45" t="s">
        <v>2005</v>
      </c>
      <c r="D1004" s="48">
        <v>3063140</v>
      </c>
      <c r="F1004" s="1">
        <f t="shared" si="45"/>
        <v>3255408</v>
      </c>
      <c r="G1004">
        <f t="shared" si="46"/>
        <v>912</v>
      </c>
      <c r="H1004">
        <f t="shared" si="47"/>
        <v>1136.1428571428571</v>
      </c>
    </row>
    <row r="1005" spans="1:8" ht="15" thickBot="1">
      <c r="A1005" s="44">
        <v>44895</v>
      </c>
      <c r="B1005" s="45" t="s">
        <v>2006</v>
      </c>
      <c r="C1005" s="45" t="s">
        <v>2007</v>
      </c>
      <c r="D1005" s="48">
        <v>3064219</v>
      </c>
      <c r="F1005" s="1">
        <f t="shared" si="45"/>
        <v>3256813</v>
      </c>
      <c r="G1005">
        <f t="shared" si="46"/>
        <v>1405</v>
      </c>
      <c r="H1005">
        <f t="shared" si="47"/>
        <v>1132.5714285714287</v>
      </c>
    </row>
    <row r="1006" spans="1:8" ht="15" thickBot="1">
      <c r="A1006" s="44">
        <v>44896</v>
      </c>
      <c r="B1006" s="45" t="s">
        <v>2008</v>
      </c>
      <c r="C1006" s="45" t="s">
        <v>2009</v>
      </c>
      <c r="D1006" s="48">
        <v>3065259</v>
      </c>
      <c r="F1006" s="1">
        <f t="shared" si="45"/>
        <v>3258203</v>
      </c>
      <c r="G1006">
        <f t="shared" si="46"/>
        <v>1390</v>
      </c>
      <c r="H1006">
        <f t="shared" si="47"/>
        <v>1143.2857142857142</v>
      </c>
    </row>
    <row r="1007" spans="1:8" ht="15" thickBot="1">
      <c r="A1007" s="44">
        <v>44897</v>
      </c>
      <c r="B1007" s="45" t="s">
        <v>2010</v>
      </c>
      <c r="C1007" s="45" t="s">
        <v>2011</v>
      </c>
      <c r="D1007" s="48">
        <v>3066491</v>
      </c>
      <c r="F1007" s="1">
        <f t="shared" si="45"/>
        <v>3259393</v>
      </c>
      <c r="G1007">
        <f t="shared" si="46"/>
        <v>1190</v>
      </c>
      <c r="H1007">
        <f t="shared" si="47"/>
        <v>1168.2857142857142</v>
      </c>
    </row>
    <row r="1008" spans="1:8" ht="15" thickBot="1">
      <c r="A1008" s="46">
        <v>44898</v>
      </c>
      <c r="B1008" s="47" t="s">
        <v>2012</v>
      </c>
      <c r="C1008" s="47" t="s">
        <v>2013</v>
      </c>
      <c r="D1008" s="49">
        <v>3067565</v>
      </c>
      <c r="F1008" s="1">
        <f t="shared" si="45"/>
        <v>3260580</v>
      </c>
      <c r="G1008">
        <f t="shared" si="46"/>
        <v>1187</v>
      </c>
      <c r="H1008">
        <f t="shared" si="47"/>
        <v>1175.5714285714287</v>
      </c>
    </row>
    <row r="1009" spans="1:8" ht="15" thickBot="1">
      <c r="A1009" s="46">
        <v>44899</v>
      </c>
      <c r="B1009" s="47" t="s">
        <v>2014</v>
      </c>
      <c r="C1009" s="47" t="s">
        <v>2015</v>
      </c>
      <c r="D1009" s="49">
        <v>3068355</v>
      </c>
      <c r="F1009" s="1">
        <f t="shared" si="45"/>
        <v>3261716</v>
      </c>
      <c r="G1009">
        <f t="shared" si="46"/>
        <v>1136</v>
      </c>
      <c r="H1009">
        <f t="shared" si="47"/>
        <v>1221.5714285714287</v>
      </c>
    </row>
    <row r="1010" spans="1:8" ht="15" thickBot="1">
      <c r="A1010" s="44">
        <v>44900</v>
      </c>
      <c r="B1010" s="45" t="s">
        <v>2016</v>
      </c>
      <c r="C1010" s="45" t="s">
        <v>2017</v>
      </c>
      <c r="D1010" s="48">
        <v>3069287</v>
      </c>
      <c r="F1010" s="1">
        <f t="shared" si="45"/>
        <v>3262674</v>
      </c>
      <c r="G1010">
        <f t="shared" si="46"/>
        <v>958</v>
      </c>
      <c r="H1010">
        <f t="shared" si="47"/>
        <v>1265.4285714285713</v>
      </c>
    </row>
    <row r="1011" spans="1:8" ht="15" thickBot="1">
      <c r="A1011" s="44">
        <v>44901</v>
      </c>
      <c r="B1011" s="45" t="s">
        <v>2018</v>
      </c>
      <c r="C1011" s="45" t="s">
        <v>2019</v>
      </c>
      <c r="D1011" s="48">
        <v>3070743</v>
      </c>
      <c r="F1011" s="1">
        <f t="shared" si="45"/>
        <v>3263637</v>
      </c>
      <c r="G1011">
        <f t="shared" si="46"/>
        <v>963</v>
      </c>
      <c r="H1011">
        <f t="shared" si="47"/>
        <v>1301</v>
      </c>
    </row>
    <row r="1012" spans="1:8" ht="15" thickBot="1">
      <c r="A1012" s="44">
        <v>44902</v>
      </c>
      <c r="B1012" s="45" t="s">
        <v>2020</v>
      </c>
      <c r="C1012" s="45" t="s">
        <v>2021</v>
      </c>
      <c r="D1012" s="48">
        <v>3072046</v>
      </c>
      <c r="F1012" s="1">
        <f t="shared" si="45"/>
        <v>3265364</v>
      </c>
      <c r="G1012">
        <f t="shared" si="46"/>
        <v>1727</v>
      </c>
      <c r="H1012">
        <f t="shared" si="47"/>
        <v>1312.4285714285713</v>
      </c>
    </row>
    <row r="1013" spans="1:8" ht="15" thickBot="1">
      <c r="A1013" s="44">
        <v>44903</v>
      </c>
      <c r="B1013" s="45" t="s">
        <v>2022</v>
      </c>
      <c r="C1013" s="45" t="s">
        <v>2023</v>
      </c>
      <c r="D1013" s="48">
        <v>3073240</v>
      </c>
      <c r="F1013" s="1">
        <f t="shared" si="45"/>
        <v>3267061</v>
      </c>
      <c r="G1013">
        <f t="shared" si="46"/>
        <v>1697</v>
      </c>
      <c r="H1013">
        <f t="shared" si="47"/>
        <v>1326.8571428571429</v>
      </c>
    </row>
    <row r="1014" spans="1:8" ht="15" thickBot="1">
      <c r="A1014" s="44">
        <v>44904</v>
      </c>
      <c r="B1014" s="45" t="s">
        <v>2024</v>
      </c>
      <c r="C1014" s="45" t="s">
        <v>2025</v>
      </c>
      <c r="D1014" s="48">
        <v>3074408</v>
      </c>
      <c r="F1014" s="1">
        <f t="shared" si="45"/>
        <v>3268500</v>
      </c>
      <c r="G1014">
        <f t="shared" si="46"/>
        <v>1439</v>
      </c>
      <c r="H1014">
        <f t="shared" si="47"/>
        <v>1363.2857142857142</v>
      </c>
    </row>
    <row r="1015" spans="1:8" ht="15" thickBot="1">
      <c r="A1015" s="46">
        <v>44905</v>
      </c>
      <c r="B1015" s="47" t="s">
        <v>2026</v>
      </c>
      <c r="C1015" s="47" t="s">
        <v>2027</v>
      </c>
      <c r="D1015" s="49">
        <v>3075610</v>
      </c>
      <c r="F1015" s="1">
        <f t="shared" si="45"/>
        <v>3269767</v>
      </c>
      <c r="G1015">
        <f t="shared" si="46"/>
        <v>1267</v>
      </c>
      <c r="H1015">
        <f t="shared" si="47"/>
        <v>1371.1428571428571</v>
      </c>
    </row>
    <row r="1016" spans="1:8" ht="15" thickBot="1">
      <c r="A1016" s="46">
        <v>44906</v>
      </c>
      <c r="B1016" s="47" t="s">
        <v>2028</v>
      </c>
      <c r="C1016" s="47" t="s">
        <v>2029</v>
      </c>
      <c r="D1016" s="49">
        <v>3076570</v>
      </c>
      <c r="F1016" s="1">
        <f t="shared" si="45"/>
        <v>3271004</v>
      </c>
      <c r="G1016">
        <f t="shared" si="46"/>
        <v>1237</v>
      </c>
      <c r="H1016">
        <f t="shared" si="47"/>
        <v>1388.2857142857142</v>
      </c>
    </row>
    <row r="1017" spans="1:8" ht="15" thickBot="1">
      <c r="A1017" s="44">
        <v>44907</v>
      </c>
      <c r="B1017" s="45" t="s">
        <v>2030</v>
      </c>
      <c r="C1017" s="45" t="s">
        <v>2031</v>
      </c>
      <c r="D1017" s="48">
        <v>3077538</v>
      </c>
      <c r="F1017" s="1">
        <f t="shared" si="45"/>
        <v>3272217</v>
      </c>
      <c r="G1017">
        <f t="shared" si="46"/>
        <v>1213</v>
      </c>
      <c r="H1017">
        <f t="shared" si="47"/>
        <v>1387.5714285714287</v>
      </c>
    </row>
    <row r="1018" spans="1:8" ht="15" thickBot="1">
      <c r="A1018" s="44">
        <v>44908</v>
      </c>
      <c r="B1018" s="45" t="s">
        <v>2032</v>
      </c>
      <c r="C1018" s="45" t="s">
        <v>2033</v>
      </c>
      <c r="D1018" s="48">
        <v>3079251</v>
      </c>
      <c r="F1018" s="1">
        <f t="shared" si="45"/>
        <v>3273235</v>
      </c>
      <c r="G1018">
        <f t="shared" si="46"/>
        <v>1018</v>
      </c>
      <c r="H1018">
        <f t="shared" si="47"/>
        <v>1486.4285714285713</v>
      </c>
    </row>
    <row r="1019" spans="1:8" ht="15" thickBot="1">
      <c r="A1019" s="44">
        <v>44909</v>
      </c>
      <c r="B1019" s="45" t="s">
        <v>2034</v>
      </c>
      <c r="C1019" s="45" t="s">
        <v>2035</v>
      </c>
      <c r="D1019" s="48">
        <v>3080952</v>
      </c>
      <c r="F1019" s="1">
        <f t="shared" si="45"/>
        <v>3275082</v>
      </c>
      <c r="G1019">
        <f t="shared" si="46"/>
        <v>1847</v>
      </c>
      <c r="H1019">
        <f t="shared" si="47"/>
        <v>1504.8571428571429</v>
      </c>
    </row>
    <row r="1020" spans="1:8" ht="15" thickBot="1">
      <c r="A1020" s="44">
        <v>44910</v>
      </c>
      <c r="B1020" s="45" t="s">
        <v>2036</v>
      </c>
      <c r="C1020" s="45" t="s">
        <v>2037</v>
      </c>
      <c r="D1020" s="48">
        <v>3082415</v>
      </c>
      <c r="F1020" s="1">
        <f t="shared" si="45"/>
        <v>3276774</v>
      </c>
      <c r="G1020">
        <f t="shared" si="46"/>
        <v>1692</v>
      </c>
      <c r="H1020">
        <f t="shared" si="47"/>
        <v>1511.2857142857142</v>
      </c>
    </row>
    <row r="1021" spans="1:8" ht="15" thickBot="1">
      <c r="A1021" s="44">
        <v>44911</v>
      </c>
      <c r="B1021" s="45" t="s">
        <v>2038</v>
      </c>
      <c r="C1021" s="45" t="s">
        <v>2039</v>
      </c>
      <c r="D1021" s="48">
        <v>3083681</v>
      </c>
      <c r="F1021" s="1">
        <f t="shared" si="45"/>
        <v>3278905</v>
      </c>
      <c r="G1021">
        <f t="shared" si="46"/>
        <v>2131</v>
      </c>
      <c r="H1021">
        <f t="shared" si="47"/>
        <v>1496.5714285714287</v>
      </c>
    </row>
    <row r="1022" spans="1:8" ht="15" thickBot="1">
      <c r="A1022" s="46">
        <v>44912</v>
      </c>
      <c r="B1022" s="47" t="s">
        <v>2040</v>
      </c>
      <c r="C1022" s="47" t="s">
        <v>2041</v>
      </c>
      <c r="D1022" s="49">
        <v>3084977</v>
      </c>
      <c r="F1022" s="1">
        <f t="shared" si="45"/>
        <v>3280301</v>
      </c>
      <c r="G1022">
        <f t="shared" si="46"/>
        <v>1396</v>
      </c>
      <c r="H1022">
        <f t="shared" si="47"/>
        <v>1485.4285714285713</v>
      </c>
    </row>
    <row r="1023" spans="1:8" ht="15" thickBot="1">
      <c r="A1023" s="46">
        <v>44913</v>
      </c>
      <c r="B1023" s="47" t="s">
        <v>2042</v>
      </c>
      <c r="C1023" s="47" t="s">
        <v>2043</v>
      </c>
      <c r="D1023" s="49">
        <v>3086148</v>
      </c>
      <c r="F1023" s="1">
        <f t="shared" si="45"/>
        <v>3281583</v>
      </c>
      <c r="G1023">
        <f t="shared" si="46"/>
        <v>1282</v>
      </c>
      <c r="H1023">
        <f t="shared" si="47"/>
        <v>1497.1428571428571</v>
      </c>
    </row>
    <row r="1024" spans="1:8" ht="15" thickBot="1">
      <c r="A1024" s="44">
        <v>44914</v>
      </c>
      <c r="B1024" s="45" t="s">
        <v>2044</v>
      </c>
      <c r="C1024" s="45" t="s">
        <v>2045</v>
      </c>
      <c r="D1024" s="48">
        <v>3087153</v>
      </c>
      <c r="F1024" s="1">
        <f t="shared" si="45"/>
        <v>3282693</v>
      </c>
      <c r="G1024">
        <f t="shared" si="46"/>
        <v>1110</v>
      </c>
      <c r="H1024">
        <f t="shared" si="47"/>
        <v>1499.5714285714287</v>
      </c>
    </row>
    <row r="1025" spans="1:8" ht="15" thickBot="1">
      <c r="A1025" s="44">
        <v>44915</v>
      </c>
      <c r="B1025" s="45" t="s">
        <v>2046</v>
      </c>
      <c r="C1025" s="45" t="s">
        <v>2047</v>
      </c>
      <c r="D1025" s="48">
        <v>3088990</v>
      </c>
      <c r="F1025" s="1">
        <f t="shared" si="45"/>
        <v>3283633</v>
      </c>
      <c r="G1025">
        <f t="shared" si="46"/>
        <v>940</v>
      </c>
      <c r="H1025">
        <f t="shared" si="47"/>
        <v>1437.7142857142858</v>
      </c>
    </row>
    <row r="1026" spans="1:8" ht="15" thickBot="1">
      <c r="A1026" s="44">
        <v>44916</v>
      </c>
      <c r="B1026" s="45" t="s">
        <v>2048</v>
      </c>
      <c r="C1026" s="45" t="s">
        <v>2049</v>
      </c>
      <c r="D1026" s="48">
        <v>3090623</v>
      </c>
      <c r="F1026" s="1">
        <f t="shared" ref="F1026:F1089" si="48">IF(IFERROR(FIND("(",B1026),0)&gt;0, VALUE(LEFT(B1026, FIND("(",B1026)-2)), VALUE(B1026))</f>
        <v>3285562</v>
      </c>
      <c r="G1026">
        <f t="shared" si="46"/>
        <v>1929</v>
      </c>
      <c r="H1026">
        <f t="shared" si="47"/>
        <v>1470</v>
      </c>
    </row>
    <row r="1027" spans="1:8" ht="15" thickBot="1">
      <c r="A1027" s="44">
        <v>44917</v>
      </c>
      <c r="B1027" s="45" t="s">
        <v>2050</v>
      </c>
      <c r="C1027" s="45" t="s">
        <v>2051</v>
      </c>
      <c r="D1027" s="48">
        <v>3092724</v>
      </c>
      <c r="F1027" s="1">
        <f t="shared" si="48"/>
        <v>3287271</v>
      </c>
      <c r="G1027">
        <f t="shared" si="46"/>
        <v>1709</v>
      </c>
      <c r="H1027">
        <f t="shared" si="47"/>
        <v>1497.5714285714287</v>
      </c>
    </row>
    <row r="1028" spans="1:8" ht="15" thickBot="1">
      <c r="A1028" s="44">
        <v>44918</v>
      </c>
      <c r="B1028" s="45" t="s">
        <v>2052</v>
      </c>
      <c r="C1028" s="45" t="s">
        <v>2053</v>
      </c>
      <c r="D1028" s="48">
        <v>3094230</v>
      </c>
      <c r="F1028" s="1">
        <f t="shared" si="48"/>
        <v>3288969</v>
      </c>
      <c r="G1028">
        <f t="shared" ref="G1028:G1091" si="49">F1028-F1027</f>
        <v>1698</v>
      </c>
      <c r="H1028">
        <f t="shared" si="47"/>
        <v>1485.2857142857142</v>
      </c>
    </row>
    <row r="1029" spans="1:8" ht="15" thickBot="1">
      <c r="A1029" s="46">
        <v>44919</v>
      </c>
      <c r="B1029" s="47" t="s">
        <v>2054</v>
      </c>
      <c r="C1029" s="47" t="s">
        <v>2055</v>
      </c>
      <c r="D1029" s="49">
        <v>3095491</v>
      </c>
      <c r="F1029" s="1">
        <f t="shared" si="48"/>
        <v>3290591</v>
      </c>
      <c r="G1029">
        <f t="shared" si="49"/>
        <v>1622</v>
      </c>
      <c r="H1029">
        <f t="shared" si="47"/>
        <v>1504.7142857142858</v>
      </c>
    </row>
    <row r="1030" spans="1:8" ht="15" thickBot="1">
      <c r="A1030" s="46">
        <v>44920</v>
      </c>
      <c r="B1030" s="47" t="s">
        <v>2056</v>
      </c>
      <c r="C1030" s="47" t="s">
        <v>2057</v>
      </c>
      <c r="D1030" s="49">
        <v>3096518</v>
      </c>
      <c r="F1030" s="1">
        <f t="shared" si="48"/>
        <v>3292066</v>
      </c>
      <c r="G1030">
        <f t="shared" si="49"/>
        <v>1475</v>
      </c>
      <c r="H1030">
        <f t="shared" ref="H1030:H1093" si="50">AVERAGE(G1027:G1033)</f>
        <v>1496.7142857142858</v>
      </c>
    </row>
    <row r="1031" spans="1:8" ht="15" thickBot="1">
      <c r="A1031" s="44">
        <v>44921</v>
      </c>
      <c r="B1031" s="45" t="s">
        <v>2058</v>
      </c>
      <c r="C1031" s="45" t="s">
        <v>2059</v>
      </c>
      <c r="D1031" s="48">
        <v>3097488</v>
      </c>
      <c r="F1031" s="1">
        <f t="shared" si="48"/>
        <v>3293090</v>
      </c>
      <c r="G1031">
        <f t="shared" si="49"/>
        <v>1024</v>
      </c>
      <c r="H1031">
        <f t="shared" si="50"/>
        <v>1489.8571428571429</v>
      </c>
    </row>
    <row r="1032" spans="1:8" ht="15" thickBot="1">
      <c r="A1032" s="44">
        <v>44922</v>
      </c>
      <c r="B1032" s="45" t="s">
        <v>2060</v>
      </c>
      <c r="C1032" s="45" t="s">
        <v>2061</v>
      </c>
      <c r="D1032" s="48">
        <v>3099360</v>
      </c>
      <c r="F1032" s="1">
        <f t="shared" si="48"/>
        <v>3294166</v>
      </c>
      <c r="G1032">
        <f t="shared" si="49"/>
        <v>1076</v>
      </c>
      <c r="H1032">
        <f t="shared" si="50"/>
        <v>1450.1428571428571</v>
      </c>
    </row>
    <row r="1033" spans="1:8" ht="15" thickBot="1">
      <c r="A1033" s="44">
        <v>44923</v>
      </c>
      <c r="B1033" s="45" t="s">
        <v>2062</v>
      </c>
      <c r="C1033" s="45" t="s">
        <v>2063</v>
      </c>
      <c r="D1033" s="48">
        <v>3101145</v>
      </c>
      <c r="F1033" s="1">
        <f t="shared" si="48"/>
        <v>3296039</v>
      </c>
      <c r="G1033">
        <f t="shared" si="49"/>
        <v>1873</v>
      </c>
      <c r="H1033">
        <f t="shared" si="50"/>
        <v>1401.7142857142858</v>
      </c>
    </row>
    <row r="1034" spans="1:8" ht="15" thickBot="1">
      <c r="A1034" s="44">
        <v>44924</v>
      </c>
      <c r="B1034" s="45" t="s">
        <v>2064</v>
      </c>
      <c r="C1034" s="45" t="s">
        <v>2065</v>
      </c>
      <c r="D1034" s="48">
        <v>3102851</v>
      </c>
      <c r="F1034" s="1">
        <f t="shared" si="48"/>
        <v>3297700</v>
      </c>
      <c r="G1034">
        <f t="shared" si="49"/>
        <v>1661</v>
      </c>
      <c r="H1034">
        <f t="shared" si="50"/>
        <v>1356.8571428571429</v>
      </c>
    </row>
    <row r="1035" spans="1:8" ht="15" thickBot="1">
      <c r="A1035" s="44">
        <v>44925</v>
      </c>
      <c r="B1035" s="45" t="s">
        <v>2066</v>
      </c>
      <c r="C1035" s="45" t="s">
        <v>2067</v>
      </c>
      <c r="D1035" s="48">
        <v>3104510</v>
      </c>
      <c r="F1035" s="1">
        <f t="shared" si="48"/>
        <v>3299120</v>
      </c>
      <c r="G1035">
        <f t="shared" si="49"/>
        <v>1420</v>
      </c>
      <c r="H1035">
        <f t="shared" si="50"/>
        <v>1317.8571428571429</v>
      </c>
    </row>
    <row r="1036" spans="1:8" ht="15" thickBot="1">
      <c r="A1036" s="46">
        <v>44926</v>
      </c>
      <c r="B1036" s="47" t="s">
        <v>2068</v>
      </c>
      <c r="C1036" s="47" t="s">
        <v>2069</v>
      </c>
      <c r="D1036" s="49">
        <v>3105930</v>
      </c>
      <c r="F1036" s="1">
        <f t="shared" si="48"/>
        <v>3300403</v>
      </c>
      <c r="G1036">
        <f t="shared" si="49"/>
        <v>1283</v>
      </c>
      <c r="H1036">
        <f t="shared" si="50"/>
        <v>1241.8571428571429</v>
      </c>
    </row>
    <row r="1037" spans="1:8" ht="15" thickBot="1">
      <c r="A1037" s="46">
        <v>44927</v>
      </c>
      <c r="B1037" s="47" t="s">
        <v>2070</v>
      </c>
      <c r="C1037" s="47" t="s">
        <v>2071</v>
      </c>
      <c r="D1037" s="49">
        <v>3107012</v>
      </c>
      <c r="F1037" s="1">
        <f t="shared" si="48"/>
        <v>3301564</v>
      </c>
      <c r="G1037">
        <f t="shared" si="49"/>
        <v>1161</v>
      </c>
      <c r="H1037">
        <f t="shared" si="50"/>
        <v>1123.7142857142858</v>
      </c>
    </row>
    <row r="1038" spans="1:8" ht="15" thickBot="1">
      <c r="A1038" s="44">
        <v>44928</v>
      </c>
      <c r="B1038" s="45" t="s">
        <v>2072</v>
      </c>
      <c r="C1038" s="45" t="s">
        <v>2073</v>
      </c>
      <c r="D1038" s="48">
        <v>3108079</v>
      </c>
      <c r="F1038" s="1">
        <f t="shared" si="48"/>
        <v>3302315</v>
      </c>
      <c r="G1038">
        <f t="shared" si="49"/>
        <v>751</v>
      </c>
      <c r="H1038">
        <f t="shared" si="50"/>
        <v>1039.7142857142858</v>
      </c>
    </row>
    <row r="1039" spans="1:8" ht="15" thickBot="1">
      <c r="A1039" s="44">
        <v>44929</v>
      </c>
      <c r="B1039" s="45" t="s">
        <v>2074</v>
      </c>
      <c r="C1039" s="45" t="s">
        <v>2075</v>
      </c>
      <c r="D1039" s="48">
        <v>3109960</v>
      </c>
      <c r="F1039" s="1">
        <f t="shared" si="48"/>
        <v>3302859</v>
      </c>
      <c r="G1039">
        <f t="shared" si="49"/>
        <v>544</v>
      </c>
      <c r="H1039">
        <f t="shared" si="50"/>
        <v>1002</v>
      </c>
    </row>
    <row r="1040" spans="1:8" ht="15" thickBot="1">
      <c r="A1040" s="44">
        <v>44930</v>
      </c>
      <c r="B1040" s="45" t="s">
        <v>2076</v>
      </c>
      <c r="C1040" s="45" t="s">
        <v>2077</v>
      </c>
      <c r="D1040" s="48">
        <v>3111625</v>
      </c>
      <c r="F1040" s="1">
        <f t="shared" si="48"/>
        <v>3303905</v>
      </c>
      <c r="G1040">
        <f t="shared" si="49"/>
        <v>1046</v>
      </c>
      <c r="H1040">
        <f t="shared" si="50"/>
        <v>969</v>
      </c>
    </row>
    <row r="1041" spans="1:8" ht="15" thickBot="1">
      <c r="A1041" s="44">
        <v>44931</v>
      </c>
      <c r="B1041" s="45" t="s">
        <v>2078</v>
      </c>
      <c r="C1041" s="45" t="s">
        <v>2079</v>
      </c>
      <c r="D1041" s="48">
        <v>3113077</v>
      </c>
      <c r="F1041" s="1">
        <f t="shared" si="48"/>
        <v>3304978</v>
      </c>
      <c r="G1041">
        <f t="shared" si="49"/>
        <v>1073</v>
      </c>
      <c r="H1041">
        <f t="shared" si="50"/>
        <v>942.28571428571433</v>
      </c>
    </row>
    <row r="1042" spans="1:8" ht="15" thickBot="1">
      <c r="A1042" s="44">
        <v>44932</v>
      </c>
      <c r="B1042" s="45" t="s">
        <v>2080</v>
      </c>
      <c r="C1042" s="45" t="s">
        <v>2081</v>
      </c>
      <c r="D1042" s="48">
        <v>3114342</v>
      </c>
      <c r="F1042" s="1">
        <f t="shared" si="48"/>
        <v>3306134</v>
      </c>
      <c r="G1042">
        <f t="shared" si="49"/>
        <v>1156</v>
      </c>
      <c r="H1042">
        <f t="shared" si="50"/>
        <v>948.28571428571433</v>
      </c>
    </row>
    <row r="1043" spans="1:8" ht="15" thickBot="1">
      <c r="A1043" s="46">
        <v>44933</v>
      </c>
      <c r="B1043" s="47" t="s">
        <v>2082</v>
      </c>
      <c r="C1043" s="47" t="s">
        <v>2083</v>
      </c>
      <c r="D1043" s="49">
        <v>3115493</v>
      </c>
      <c r="F1043" s="1">
        <f t="shared" si="48"/>
        <v>3307186</v>
      </c>
      <c r="G1043">
        <f t="shared" si="49"/>
        <v>1052</v>
      </c>
      <c r="H1043">
        <f t="shared" si="50"/>
        <v>1031</v>
      </c>
    </row>
    <row r="1044" spans="1:8" ht="15" thickBot="1">
      <c r="A1044" s="46">
        <v>44934</v>
      </c>
      <c r="B1044" s="47" t="s">
        <v>2084</v>
      </c>
      <c r="C1044" s="47" t="s">
        <v>2085</v>
      </c>
      <c r="D1044" s="49">
        <v>3116250</v>
      </c>
      <c r="F1044" s="1">
        <f t="shared" si="48"/>
        <v>3308160</v>
      </c>
      <c r="G1044">
        <f t="shared" si="49"/>
        <v>974</v>
      </c>
      <c r="H1044">
        <f t="shared" si="50"/>
        <v>1121.2857142857142</v>
      </c>
    </row>
    <row r="1045" spans="1:8" ht="15" thickBot="1">
      <c r="A1045" s="44">
        <v>44935</v>
      </c>
      <c r="B1045" s="45" t="s">
        <v>2086</v>
      </c>
      <c r="C1045" s="45" t="s">
        <v>2087</v>
      </c>
      <c r="D1045" s="48">
        <v>3116819</v>
      </c>
      <c r="F1045" s="1">
        <f t="shared" si="48"/>
        <v>3308953</v>
      </c>
      <c r="G1045">
        <f t="shared" si="49"/>
        <v>793</v>
      </c>
      <c r="H1045">
        <f t="shared" si="50"/>
        <v>1187.8571428571429</v>
      </c>
    </row>
    <row r="1046" spans="1:8" ht="15" thickBot="1">
      <c r="A1046" s="44">
        <v>44936</v>
      </c>
      <c r="B1046" s="45" t="s">
        <v>2088</v>
      </c>
      <c r="C1046" s="45" t="s">
        <v>2089</v>
      </c>
      <c r="D1046" s="48">
        <v>3117888</v>
      </c>
      <c r="F1046" s="1">
        <f t="shared" si="48"/>
        <v>3310076</v>
      </c>
      <c r="G1046">
        <f t="shared" si="49"/>
        <v>1123</v>
      </c>
      <c r="H1046">
        <f t="shared" si="50"/>
        <v>1269.5714285714287</v>
      </c>
    </row>
    <row r="1047" spans="1:8" ht="15" thickBot="1">
      <c r="A1047" s="44">
        <v>44937</v>
      </c>
      <c r="B1047" s="45" t="s">
        <v>2090</v>
      </c>
      <c r="C1047" s="45" t="s">
        <v>2091</v>
      </c>
      <c r="D1047" s="48">
        <v>3118975</v>
      </c>
      <c r="F1047" s="1">
        <f t="shared" si="48"/>
        <v>3311754</v>
      </c>
      <c r="G1047">
        <f t="shared" si="49"/>
        <v>1678</v>
      </c>
      <c r="H1047">
        <f t="shared" si="50"/>
        <v>1345.7142857142858</v>
      </c>
    </row>
    <row r="1048" spans="1:8" ht="15" thickBot="1">
      <c r="A1048" s="44">
        <v>44938</v>
      </c>
      <c r="B1048" s="45" t="s">
        <v>2092</v>
      </c>
      <c r="C1048" s="45" t="s">
        <v>2093</v>
      </c>
      <c r="D1048" s="48">
        <v>3120141</v>
      </c>
      <c r="F1048" s="1">
        <f t="shared" si="48"/>
        <v>3313293</v>
      </c>
      <c r="G1048">
        <f t="shared" si="49"/>
        <v>1539</v>
      </c>
      <c r="H1048">
        <f t="shared" si="50"/>
        <v>1403.1428571428571</v>
      </c>
    </row>
    <row r="1049" spans="1:8" ht="15" thickBot="1">
      <c r="A1049" s="44">
        <v>44939</v>
      </c>
      <c r="B1049" s="45" t="s">
        <v>2094</v>
      </c>
      <c r="C1049" s="45" t="s">
        <v>2095</v>
      </c>
      <c r="D1049" s="48">
        <v>3121204</v>
      </c>
      <c r="F1049" s="1">
        <f t="shared" si="48"/>
        <v>3315021</v>
      </c>
      <c r="G1049">
        <f t="shared" si="49"/>
        <v>1728</v>
      </c>
      <c r="H1049">
        <f t="shared" si="50"/>
        <v>1465.2857142857142</v>
      </c>
    </row>
    <row r="1050" spans="1:8" ht="15" thickBot="1">
      <c r="A1050" s="46">
        <v>44940</v>
      </c>
      <c r="B1050" s="47" t="s">
        <v>2096</v>
      </c>
      <c r="C1050" s="47" t="s">
        <v>2097</v>
      </c>
      <c r="D1050" s="49">
        <v>3122209</v>
      </c>
      <c r="F1050" s="1">
        <f t="shared" si="48"/>
        <v>3316606</v>
      </c>
      <c r="G1050">
        <f t="shared" si="49"/>
        <v>1585</v>
      </c>
      <c r="H1050">
        <f t="shared" si="50"/>
        <v>1465.4285714285713</v>
      </c>
    </row>
    <row r="1051" spans="1:8" ht="15" thickBot="1">
      <c r="A1051" s="46">
        <v>44941</v>
      </c>
      <c r="B1051" s="47" t="s">
        <v>2098</v>
      </c>
      <c r="C1051" s="47" t="s">
        <v>2099</v>
      </c>
      <c r="D1051" s="49">
        <v>3123084</v>
      </c>
      <c r="F1051" s="1">
        <f t="shared" si="48"/>
        <v>3317982</v>
      </c>
      <c r="G1051">
        <f t="shared" si="49"/>
        <v>1376</v>
      </c>
      <c r="H1051">
        <f t="shared" si="50"/>
        <v>1518.7142857142858</v>
      </c>
    </row>
    <row r="1052" spans="1:8" ht="15" thickBot="1">
      <c r="A1052" s="44">
        <v>44942</v>
      </c>
      <c r="B1052" s="45" t="s">
        <v>2100</v>
      </c>
      <c r="C1052" s="45" t="s">
        <v>2101</v>
      </c>
      <c r="D1052" s="48">
        <v>3124212</v>
      </c>
      <c r="F1052" s="1">
        <f t="shared" si="48"/>
        <v>3319210</v>
      </c>
      <c r="G1052">
        <f t="shared" si="49"/>
        <v>1228</v>
      </c>
      <c r="H1052">
        <f t="shared" si="50"/>
        <v>1585.2857142857142</v>
      </c>
    </row>
    <row r="1053" spans="1:8" ht="15" thickBot="1">
      <c r="A1053" s="44">
        <v>44943</v>
      </c>
      <c r="B1053" s="45" t="s">
        <v>2102</v>
      </c>
      <c r="C1053" s="45" t="s">
        <v>2103</v>
      </c>
      <c r="D1053" s="48">
        <v>3125897</v>
      </c>
      <c r="F1053" s="1">
        <f t="shared" si="48"/>
        <v>3320334</v>
      </c>
      <c r="G1053">
        <f t="shared" si="49"/>
        <v>1124</v>
      </c>
      <c r="H1053">
        <f t="shared" si="50"/>
        <v>1629.5714285714287</v>
      </c>
    </row>
    <row r="1054" spans="1:8" ht="15" thickBot="1">
      <c r="A1054" s="44">
        <v>44944</v>
      </c>
      <c r="B1054" s="45" t="s">
        <v>2104</v>
      </c>
      <c r="C1054" s="45" t="s">
        <v>2105</v>
      </c>
      <c r="D1054" s="48">
        <v>3127477</v>
      </c>
      <c r="F1054" s="1">
        <f t="shared" si="48"/>
        <v>3322385</v>
      </c>
      <c r="G1054">
        <f t="shared" si="49"/>
        <v>2051</v>
      </c>
      <c r="H1054">
        <f t="shared" si="50"/>
        <v>1677.5714285714287</v>
      </c>
    </row>
    <row r="1055" spans="1:8" ht="15" thickBot="1">
      <c r="A1055" s="44">
        <v>44945</v>
      </c>
      <c r="B1055" s="45" t="s">
        <v>2106</v>
      </c>
      <c r="C1055" s="45" t="s">
        <v>2107</v>
      </c>
      <c r="D1055" s="48">
        <v>3129224</v>
      </c>
      <c r="F1055" s="1">
        <f t="shared" si="48"/>
        <v>3324390</v>
      </c>
      <c r="G1055">
        <f t="shared" si="49"/>
        <v>2005</v>
      </c>
      <c r="H1055">
        <f t="shared" si="50"/>
        <v>1731.7142857142858</v>
      </c>
    </row>
    <row r="1056" spans="1:8" ht="15" thickBot="1">
      <c r="A1056" s="44">
        <v>44946</v>
      </c>
      <c r="B1056" s="45" t="s">
        <v>2108</v>
      </c>
      <c r="C1056" s="45" t="s">
        <v>2109</v>
      </c>
      <c r="D1056" s="48">
        <v>3130771</v>
      </c>
      <c r="F1056" s="1">
        <f t="shared" si="48"/>
        <v>3326428</v>
      </c>
      <c r="G1056">
        <f t="shared" si="49"/>
        <v>2038</v>
      </c>
      <c r="H1056">
        <f t="shared" si="50"/>
        <v>1733.5714285714287</v>
      </c>
    </row>
    <row r="1057" spans="1:8" ht="15" thickBot="1">
      <c r="A1057" s="46">
        <v>44947</v>
      </c>
      <c r="B1057" s="47" t="s">
        <v>2110</v>
      </c>
      <c r="C1057" s="47" t="s">
        <v>2111</v>
      </c>
      <c r="D1057" s="49">
        <v>3132164</v>
      </c>
      <c r="F1057" s="1">
        <f t="shared" si="48"/>
        <v>3328349</v>
      </c>
      <c r="G1057">
        <f t="shared" si="49"/>
        <v>1921</v>
      </c>
      <c r="H1057">
        <f t="shared" si="50"/>
        <v>1767.5714285714287</v>
      </c>
    </row>
    <row r="1058" spans="1:8" ht="15" thickBot="1">
      <c r="A1058" s="46">
        <v>44948</v>
      </c>
      <c r="B1058" s="47" t="s">
        <v>2112</v>
      </c>
      <c r="C1058" s="47" t="s">
        <v>2113</v>
      </c>
      <c r="D1058" s="49">
        <v>3133360</v>
      </c>
      <c r="F1058" s="1">
        <f t="shared" si="48"/>
        <v>3330104</v>
      </c>
      <c r="G1058">
        <f t="shared" si="49"/>
        <v>1755</v>
      </c>
      <c r="H1058">
        <f t="shared" si="50"/>
        <v>1820.8571428571429</v>
      </c>
    </row>
    <row r="1059" spans="1:8" ht="15" thickBot="1">
      <c r="A1059" s="44">
        <v>44949</v>
      </c>
      <c r="B1059" s="45" t="s">
        <v>2114</v>
      </c>
      <c r="C1059" s="45" t="s">
        <v>2115</v>
      </c>
      <c r="D1059" s="48">
        <v>3134488</v>
      </c>
      <c r="F1059" s="1">
        <f t="shared" si="48"/>
        <v>3331345</v>
      </c>
      <c r="G1059">
        <f t="shared" si="49"/>
        <v>1241</v>
      </c>
      <c r="H1059">
        <f t="shared" si="50"/>
        <v>1878.8571428571429</v>
      </c>
    </row>
    <row r="1060" spans="1:8" ht="15" thickBot="1">
      <c r="A1060" s="44">
        <v>44950</v>
      </c>
      <c r="B1060" s="45" t="s">
        <v>2116</v>
      </c>
      <c r="C1060" s="45" t="s">
        <v>2117</v>
      </c>
      <c r="D1060" s="48">
        <v>3136551</v>
      </c>
      <c r="F1060" s="1">
        <f t="shared" si="48"/>
        <v>3332707</v>
      </c>
      <c r="G1060">
        <f t="shared" si="49"/>
        <v>1362</v>
      </c>
      <c r="H1060">
        <f t="shared" si="50"/>
        <v>1906.8571428571429</v>
      </c>
    </row>
    <row r="1061" spans="1:8" ht="15" thickBot="1">
      <c r="A1061" s="44">
        <v>44951</v>
      </c>
      <c r="B1061" s="45" t="s">
        <v>2118</v>
      </c>
      <c r="C1061" s="45" t="s">
        <v>2119</v>
      </c>
      <c r="D1061" s="48">
        <v>3138564</v>
      </c>
      <c r="F1061" s="1">
        <f t="shared" si="48"/>
        <v>3335131</v>
      </c>
      <c r="G1061">
        <f t="shared" si="49"/>
        <v>2424</v>
      </c>
      <c r="H1061">
        <f t="shared" si="50"/>
        <v>1934.8571428571429</v>
      </c>
    </row>
    <row r="1062" spans="1:8" ht="15" thickBot="1">
      <c r="A1062" s="44">
        <v>44952</v>
      </c>
      <c r="B1062" s="45" t="s">
        <v>2120</v>
      </c>
      <c r="C1062" s="45" t="s">
        <v>2121</v>
      </c>
      <c r="D1062" s="48">
        <v>3140685</v>
      </c>
      <c r="F1062" s="1">
        <f t="shared" si="48"/>
        <v>3337542</v>
      </c>
      <c r="G1062">
        <f t="shared" si="49"/>
        <v>2411</v>
      </c>
      <c r="H1062">
        <f t="shared" si="50"/>
        <v>1965.1428571428571</v>
      </c>
    </row>
    <row r="1063" spans="1:8" ht="15" thickBot="1">
      <c r="A1063" s="44">
        <v>44953</v>
      </c>
      <c r="B1063" s="45" t="s">
        <v>2122</v>
      </c>
      <c r="C1063" s="45" t="s">
        <v>2123</v>
      </c>
      <c r="D1063" s="48">
        <v>3142622</v>
      </c>
      <c r="F1063" s="1">
        <f t="shared" si="48"/>
        <v>3339776</v>
      </c>
      <c r="G1063">
        <f t="shared" si="49"/>
        <v>2234</v>
      </c>
      <c r="H1063">
        <f t="shared" si="50"/>
        <v>2004.8571428571429</v>
      </c>
    </row>
    <row r="1064" spans="1:8" ht="15" thickBot="1">
      <c r="A1064" s="46">
        <v>44954</v>
      </c>
      <c r="B1064" s="47" t="s">
        <v>2124</v>
      </c>
      <c r="C1064" s="47" t="s">
        <v>2125</v>
      </c>
      <c r="D1064" s="49">
        <v>3144385</v>
      </c>
      <c r="F1064" s="1">
        <f t="shared" si="48"/>
        <v>3341893</v>
      </c>
      <c r="G1064">
        <f t="shared" si="49"/>
        <v>2117</v>
      </c>
      <c r="H1064">
        <f t="shared" si="50"/>
        <v>2004.4285714285713</v>
      </c>
    </row>
    <row r="1065" spans="1:8" ht="15" thickBot="1">
      <c r="A1065" s="46">
        <v>44955</v>
      </c>
      <c r="B1065" s="47" t="s">
        <v>2126</v>
      </c>
      <c r="C1065" s="47" t="s">
        <v>2127</v>
      </c>
      <c r="D1065" s="49">
        <v>3145592</v>
      </c>
      <c r="F1065" s="1">
        <f t="shared" si="48"/>
        <v>3343860</v>
      </c>
      <c r="G1065">
        <f t="shared" si="49"/>
        <v>1967</v>
      </c>
      <c r="H1065">
        <f t="shared" si="50"/>
        <v>2109.5714285714284</v>
      </c>
    </row>
    <row r="1066" spans="1:8" ht="15" thickBot="1">
      <c r="A1066" s="44">
        <v>44956</v>
      </c>
      <c r="B1066" s="45" t="s">
        <v>2128</v>
      </c>
      <c r="C1066" s="45" t="s">
        <v>2129</v>
      </c>
      <c r="D1066" s="48">
        <v>3146968</v>
      </c>
      <c r="F1066" s="1">
        <f t="shared" si="48"/>
        <v>3345379</v>
      </c>
      <c r="G1066">
        <f t="shared" si="49"/>
        <v>1519</v>
      </c>
      <c r="H1066">
        <f t="shared" si="50"/>
        <v>2183</v>
      </c>
    </row>
    <row r="1067" spans="1:8" ht="15" thickBot="1">
      <c r="A1067" s="44">
        <v>44957</v>
      </c>
      <c r="B1067" s="45" t="s">
        <v>2130</v>
      </c>
      <c r="C1067" s="45" t="s">
        <v>2131</v>
      </c>
      <c r="D1067" s="48">
        <v>3149426</v>
      </c>
      <c r="F1067" s="1">
        <f t="shared" si="48"/>
        <v>3346738</v>
      </c>
      <c r="G1067">
        <f t="shared" si="49"/>
        <v>1359</v>
      </c>
      <c r="H1067">
        <f t="shared" si="50"/>
        <v>2263.8571428571427</v>
      </c>
    </row>
    <row r="1068" spans="1:8" ht="15" thickBot="1">
      <c r="A1068" s="44">
        <v>44958</v>
      </c>
      <c r="B1068" s="45" t="s">
        <v>2132</v>
      </c>
      <c r="C1068" s="45" t="s">
        <v>2133</v>
      </c>
      <c r="D1068" s="48">
        <v>3151870</v>
      </c>
      <c r="F1068" s="1">
        <f t="shared" si="48"/>
        <v>3349898</v>
      </c>
      <c r="G1068">
        <f t="shared" si="49"/>
        <v>3160</v>
      </c>
      <c r="H1068">
        <f t="shared" si="50"/>
        <v>2295.2857142857142</v>
      </c>
    </row>
    <row r="1069" spans="1:8" ht="15" thickBot="1">
      <c r="A1069" s="44">
        <v>44959</v>
      </c>
      <c r="B1069" s="45" t="s">
        <v>2134</v>
      </c>
      <c r="C1069" s="45" t="s">
        <v>2135</v>
      </c>
      <c r="D1069" s="48">
        <v>3154110</v>
      </c>
      <c r="F1069" s="1">
        <f t="shared" si="48"/>
        <v>3352823</v>
      </c>
      <c r="G1069">
        <f t="shared" si="49"/>
        <v>2925</v>
      </c>
      <c r="H1069">
        <f t="shared" si="50"/>
        <v>2354.5714285714284</v>
      </c>
    </row>
    <row r="1070" spans="1:8" ht="15" thickBot="1">
      <c r="A1070" s="44">
        <v>44960</v>
      </c>
      <c r="B1070" s="45" t="s">
        <v>2136</v>
      </c>
      <c r="C1070" s="45" t="s">
        <v>2137</v>
      </c>
      <c r="D1070" s="48">
        <v>3156242</v>
      </c>
      <c r="F1070" s="1">
        <f t="shared" si="48"/>
        <v>3355623</v>
      </c>
      <c r="G1070">
        <f t="shared" si="49"/>
        <v>2800</v>
      </c>
      <c r="H1070">
        <f t="shared" si="50"/>
        <v>2396.8571428571427</v>
      </c>
    </row>
    <row r="1071" spans="1:8" ht="15" thickBot="1">
      <c r="A1071" s="46">
        <v>44961</v>
      </c>
      <c r="B1071" s="47" t="s">
        <v>2138</v>
      </c>
      <c r="C1071" s="47" t="s">
        <v>2139</v>
      </c>
      <c r="D1071" s="49">
        <v>3158211</v>
      </c>
      <c r="F1071" s="1">
        <f t="shared" si="48"/>
        <v>3357960</v>
      </c>
      <c r="G1071">
        <f t="shared" si="49"/>
        <v>2337</v>
      </c>
      <c r="H1071">
        <f t="shared" si="50"/>
        <v>2420.2857142857142</v>
      </c>
    </row>
    <row r="1072" spans="1:8" ht="15" thickBot="1">
      <c r="A1072" s="46">
        <v>44962</v>
      </c>
      <c r="B1072" s="47" t="s">
        <v>2140</v>
      </c>
      <c r="C1072" s="47" t="s">
        <v>2141</v>
      </c>
      <c r="D1072" s="49">
        <v>3159681</v>
      </c>
      <c r="F1072" s="1">
        <f t="shared" si="48"/>
        <v>3360342</v>
      </c>
      <c r="G1072">
        <f t="shared" si="49"/>
        <v>2382</v>
      </c>
      <c r="H1072">
        <f t="shared" si="50"/>
        <v>2414</v>
      </c>
    </row>
    <row r="1073" spans="1:8" ht="15" thickBot="1">
      <c r="A1073" s="44">
        <v>44963</v>
      </c>
      <c r="B1073" s="45" t="s">
        <v>2142</v>
      </c>
      <c r="C1073" s="45" t="s">
        <v>2143</v>
      </c>
      <c r="D1073" s="48">
        <v>3161010</v>
      </c>
      <c r="F1073" s="1">
        <f t="shared" si="48"/>
        <v>3362157</v>
      </c>
      <c r="G1073">
        <f t="shared" si="49"/>
        <v>1815</v>
      </c>
      <c r="H1073">
        <f t="shared" si="50"/>
        <v>2501.1428571428573</v>
      </c>
    </row>
    <row r="1074" spans="1:8" ht="15" thickBot="1">
      <c r="A1074" s="44">
        <v>44964</v>
      </c>
      <c r="B1074" s="45" t="s">
        <v>2144</v>
      </c>
      <c r="C1074" s="45" t="s">
        <v>2145</v>
      </c>
      <c r="D1074" s="48">
        <v>3164183</v>
      </c>
      <c r="F1074" s="1">
        <f t="shared" si="48"/>
        <v>3363680</v>
      </c>
      <c r="G1074">
        <f t="shared" si="49"/>
        <v>1523</v>
      </c>
      <c r="H1074">
        <f t="shared" si="50"/>
        <v>2522.8571428571427</v>
      </c>
    </row>
    <row r="1075" spans="1:8" ht="15" thickBot="1">
      <c r="A1075" s="44">
        <v>44965</v>
      </c>
      <c r="B1075" s="45" t="s">
        <v>2146</v>
      </c>
      <c r="C1075" s="45" t="s">
        <v>2147</v>
      </c>
      <c r="D1075" s="48">
        <v>3167113</v>
      </c>
      <c r="F1075" s="1">
        <f t="shared" si="48"/>
        <v>3366796</v>
      </c>
      <c r="G1075">
        <f t="shared" si="49"/>
        <v>3116</v>
      </c>
      <c r="H1075">
        <f t="shared" si="50"/>
        <v>2623.7142857142858</v>
      </c>
    </row>
    <row r="1076" spans="1:8" ht="15" thickBot="1">
      <c r="A1076" s="44">
        <v>44966</v>
      </c>
      <c r="B1076" s="45" t="s">
        <v>2148</v>
      </c>
      <c r="C1076" s="45" t="s">
        <v>2149</v>
      </c>
      <c r="D1076" s="48">
        <v>3169925</v>
      </c>
      <c r="F1076" s="1">
        <f t="shared" si="48"/>
        <v>3370331</v>
      </c>
      <c r="G1076">
        <f t="shared" si="49"/>
        <v>3535</v>
      </c>
      <c r="H1076">
        <f t="shared" si="50"/>
        <v>2663.1428571428573</v>
      </c>
    </row>
    <row r="1077" spans="1:8" ht="15" thickBot="1">
      <c r="A1077" s="44">
        <v>44967</v>
      </c>
      <c r="B1077" s="45" t="s">
        <v>2150</v>
      </c>
      <c r="C1077" s="45" t="s">
        <v>2151</v>
      </c>
      <c r="D1077" s="48">
        <v>3172245</v>
      </c>
      <c r="F1077" s="1">
        <f t="shared" si="48"/>
        <v>3373283</v>
      </c>
      <c r="G1077">
        <f t="shared" si="49"/>
        <v>2952</v>
      </c>
      <c r="H1077">
        <f t="shared" si="50"/>
        <v>2747.1428571428573</v>
      </c>
    </row>
    <row r="1078" spans="1:8" ht="15" thickBot="1">
      <c r="A1078" s="46">
        <v>44968</v>
      </c>
      <c r="B1078" s="47" t="s">
        <v>2152</v>
      </c>
      <c r="C1078" s="47" t="s">
        <v>2153</v>
      </c>
      <c r="D1078" s="49">
        <v>3174636</v>
      </c>
      <c r="F1078" s="1">
        <f t="shared" si="48"/>
        <v>3376326</v>
      </c>
      <c r="G1078">
        <f t="shared" si="49"/>
        <v>3043</v>
      </c>
      <c r="H1078">
        <f t="shared" si="50"/>
        <v>2795.5714285714284</v>
      </c>
    </row>
    <row r="1079" spans="1:8" ht="15" thickBot="1">
      <c r="A1079" s="46">
        <v>44969</v>
      </c>
      <c r="B1079" s="47" t="s">
        <v>2154</v>
      </c>
      <c r="C1079" s="47" t="s">
        <v>2155</v>
      </c>
      <c r="D1079" s="49">
        <v>3176386</v>
      </c>
      <c r="F1079" s="1">
        <f t="shared" si="48"/>
        <v>3378984</v>
      </c>
      <c r="G1079">
        <f t="shared" si="49"/>
        <v>2658</v>
      </c>
      <c r="H1079">
        <f t="shared" si="50"/>
        <v>2902.1428571428573</v>
      </c>
    </row>
    <row r="1080" spans="1:8" ht="15" thickBot="1">
      <c r="A1080" s="44">
        <v>44970</v>
      </c>
      <c r="B1080" s="45" t="s">
        <v>2156</v>
      </c>
      <c r="C1080" s="45" t="s">
        <v>2157</v>
      </c>
      <c r="D1080" s="48">
        <v>3177963</v>
      </c>
      <c r="F1080" s="1">
        <f t="shared" si="48"/>
        <v>3381387</v>
      </c>
      <c r="G1080">
        <f t="shared" si="49"/>
        <v>2403</v>
      </c>
      <c r="H1080">
        <f t="shared" si="50"/>
        <v>2937.4285714285716</v>
      </c>
    </row>
    <row r="1081" spans="1:8" ht="15" thickBot="1">
      <c r="A1081" s="44">
        <v>44971</v>
      </c>
      <c r="B1081" s="45" t="s">
        <v>2158</v>
      </c>
      <c r="C1081" s="45" t="s">
        <v>2159</v>
      </c>
      <c r="D1081" s="48">
        <v>3181078</v>
      </c>
      <c r="F1081" s="1">
        <f t="shared" si="48"/>
        <v>3383249</v>
      </c>
      <c r="G1081">
        <f t="shared" si="49"/>
        <v>1862</v>
      </c>
      <c r="H1081">
        <f t="shared" si="50"/>
        <v>2972.2857142857142</v>
      </c>
    </row>
    <row r="1082" spans="1:8" ht="15" thickBot="1">
      <c r="A1082" s="44">
        <v>44972</v>
      </c>
      <c r="B1082" s="45" t="s">
        <v>2160</v>
      </c>
      <c r="C1082" s="45" t="s">
        <v>2161</v>
      </c>
      <c r="D1082" s="48">
        <v>3184644</v>
      </c>
      <c r="F1082" s="1">
        <f t="shared" si="48"/>
        <v>3387111</v>
      </c>
      <c r="G1082">
        <f t="shared" si="49"/>
        <v>3862</v>
      </c>
      <c r="H1082">
        <f t="shared" si="50"/>
        <v>2945.2857142857142</v>
      </c>
    </row>
    <row r="1083" spans="1:8" ht="15" thickBot="1">
      <c r="A1083" s="44">
        <v>44973</v>
      </c>
      <c r="B1083" s="45" t="s">
        <v>2162</v>
      </c>
      <c r="C1083" s="45" t="s">
        <v>2163</v>
      </c>
      <c r="D1083" s="48">
        <v>3187631</v>
      </c>
      <c r="F1083" s="1">
        <f t="shared" si="48"/>
        <v>3390893</v>
      </c>
      <c r="G1083">
        <f t="shared" si="49"/>
        <v>3782</v>
      </c>
      <c r="H1083">
        <f t="shared" si="50"/>
        <v>2929.4285714285716</v>
      </c>
    </row>
    <row r="1084" spans="1:8" ht="15" thickBot="1">
      <c r="A1084" s="44">
        <v>44974</v>
      </c>
      <c r="B1084" s="45" t="s">
        <v>2164</v>
      </c>
      <c r="C1084" s="45" t="s">
        <v>2165</v>
      </c>
      <c r="D1084" s="48">
        <v>3190659</v>
      </c>
      <c r="F1084" s="1">
        <f t="shared" si="48"/>
        <v>3394089</v>
      </c>
      <c r="G1084">
        <f t="shared" si="49"/>
        <v>3196</v>
      </c>
      <c r="H1084">
        <f t="shared" si="50"/>
        <v>2863.2857142857142</v>
      </c>
    </row>
    <row r="1085" spans="1:8" ht="15" thickBot="1">
      <c r="A1085" s="46">
        <v>44975</v>
      </c>
      <c r="B1085" s="47" t="s">
        <v>2166</v>
      </c>
      <c r="C1085" s="47" t="s">
        <v>2167</v>
      </c>
      <c r="D1085" s="49">
        <v>3193347</v>
      </c>
      <c r="F1085" s="1">
        <f t="shared" si="48"/>
        <v>3396943</v>
      </c>
      <c r="G1085">
        <f t="shared" si="49"/>
        <v>2854</v>
      </c>
      <c r="H1085">
        <f t="shared" si="50"/>
        <v>2857.4285714285716</v>
      </c>
    </row>
    <row r="1086" spans="1:8" ht="15" thickBot="1">
      <c r="A1086" s="46">
        <v>44976</v>
      </c>
      <c r="B1086" s="47" t="s">
        <v>2168</v>
      </c>
      <c r="C1086" s="47" t="s">
        <v>2169</v>
      </c>
      <c r="D1086" s="49">
        <v>3195765</v>
      </c>
      <c r="F1086" s="1">
        <f t="shared" si="48"/>
        <v>3399490</v>
      </c>
      <c r="G1086">
        <f t="shared" si="49"/>
        <v>2547</v>
      </c>
      <c r="H1086">
        <f t="shared" si="50"/>
        <v>2747.5714285714284</v>
      </c>
    </row>
    <row r="1087" spans="1:8" ht="15" thickBot="1">
      <c r="A1087" s="44">
        <v>44977</v>
      </c>
      <c r="B1087" s="45" t="s">
        <v>2170</v>
      </c>
      <c r="C1087" s="45" t="s">
        <v>2171</v>
      </c>
      <c r="D1087" s="48">
        <v>3197595</v>
      </c>
      <c r="F1087" s="1">
        <f t="shared" si="48"/>
        <v>3401430</v>
      </c>
      <c r="G1087">
        <f t="shared" si="49"/>
        <v>1940</v>
      </c>
      <c r="H1087">
        <f t="shared" si="50"/>
        <v>2628.2857142857142</v>
      </c>
    </row>
    <row r="1088" spans="1:8" ht="15" thickBot="1">
      <c r="A1088" s="44">
        <v>44978</v>
      </c>
      <c r="B1088" s="45" t="s">
        <v>2172</v>
      </c>
      <c r="C1088" s="45" t="s">
        <v>2173</v>
      </c>
      <c r="D1088" s="48">
        <v>3201343</v>
      </c>
      <c r="F1088" s="1">
        <f t="shared" si="48"/>
        <v>3403251</v>
      </c>
      <c r="G1088">
        <f t="shared" si="49"/>
        <v>1821</v>
      </c>
      <c r="H1088">
        <f t="shared" si="50"/>
        <v>2493.1428571428573</v>
      </c>
    </row>
    <row r="1089" spans="1:8" ht="15" thickBot="1">
      <c r="A1089" s="44">
        <v>44979</v>
      </c>
      <c r="B1089" s="45" t="s">
        <v>2174</v>
      </c>
      <c r="C1089" s="45" t="s">
        <v>2175</v>
      </c>
      <c r="D1089" s="48">
        <v>3205093</v>
      </c>
      <c r="F1089" s="1">
        <f t="shared" si="48"/>
        <v>3406344</v>
      </c>
      <c r="G1089">
        <f t="shared" si="49"/>
        <v>3093</v>
      </c>
      <c r="H1089">
        <f t="shared" si="50"/>
        <v>2329</v>
      </c>
    </row>
    <row r="1090" spans="1:8" ht="15" thickBot="1">
      <c r="A1090" s="44">
        <v>44980</v>
      </c>
      <c r="B1090" s="45" t="s">
        <v>2176</v>
      </c>
      <c r="C1090" s="45" t="s">
        <v>2177</v>
      </c>
      <c r="D1090" s="48">
        <v>3208431</v>
      </c>
      <c r="F1090" s="1">
        <f t="shared" ref="F1090:F1153" si="51">IF(IFERROR(FIND("(",B1090),0)&gt;0, VALUE(LEFT(B1090, FIND("(",B1090)-2)), VALUE(B1090))</f>
        <v>3409291</v>
      </c>
      <c r="G1090">
        <f t="shared" si="49"/>
        <v>2947</v>
      </c>
      <c r="H1090">
        <f t="shared" si="50"/>
        <v>2167.8571428571427</v>
      </c>
    </row>
    <row r="1091" spans="1:8" ht="15" thickBot="1">
      <c r="A1091" s="44">
        <v>44981</v>
      </c>
      <c r="B1091" s="45" t="s">
        <v>2178</v>
      </c>
      <c r="C1091" s="45" t="s">
        <v>2179</v>
      </c>
      <c r="D1091" s="48">
        <v>3211298</v>
      </c>
      <c r="F1091" s="1">
        <f t="shared" si="51"/>
        <v>3411541</v>
      </c>
      <c r="G1091">
        <f t="shared" si="49"/>
        <v>2250</v>
      </c>
      <c r="H1091">
        <f t="shared" si="50"/>
        <v>2144.7142857142858</v>
      </c>
    </row>
    <row r="1092" spans="1:8" ht="15" thickBot="1">
      <c r="A1092" s="46">
        <v>44982</v>
      </c>
      <c r="B1092" s="47" t="s">
        <v>2180</v>
      </c>
      <c r="C1092" s="47" t="s">
        <v>2181</v>
      </c>
      <c r="D1092" s="49">
        <v>3213788</v>
      </c>
      <c r="F1092" s="1">
        <f t="shared" si="51"/>
        <v>3413246</v>
      </c>
      <c r="G1092">
        <f t="shared" ref="G1092:G1155" si="52">F1092-F1091</f>
        <v>1705</v>
      </c>
      <c r="H1092">
        <f t="shared" si="50"/>
        <v>2158</v>
      </c>
    </row>
    <row r="1093" spans="1:8" ht="15" thickBot="1">
      <c r="A1093" s="46">
        <v>44983</v>
      </c>
      <c r="B1093" s="47" t="s">
        <v>2182</v>
      </c>
      <c r="C1093" s="47" t="s">
        <v>2183</v>
      </c>
      <c r="D1093" s="49">
        <v>3215746</v>
      </c>
      <c r="F1093" s="1">
        <f t="shared" si="51"/>
        <v>3414665</v>
      </c>
      <c r="G1093">
        <f t="shared" si="52"/>
        <v>1419</v>
      </c>
      <c r="H1093">
        <f t="shared" si="50"/>
        <v>2203.7142857142858</v>
      </c>
    </row>
    <row r="1094" spans="1:8" ht="15" thickBot="1">
      <c r="A1094" s="44">
        <v>44984</v>
      </c>
      <c r="B1094" s="45" t="s">
        <v>2184</v>
      </c>
      <c r="C1094" s="45" t="s">
        <v>2185</v>
      </c>
      <c r="D1094" s="48">
        <v>3217596</v>
      </c>
      <c r="F1094" s="1">
        <f t="shared" si="51"/>
        <v>3416443</v>
      </c>
      <c r="G1094">
        <f t="shared" si="52"/>
        <v>1778</v>
      </c>
      <c r="H1094">
        <f t="shared" ref="H1094:H1157" si="53">AVERAGE(G1091:G1097)</f>
        <v>2181</v>
      </c>
    </row>
    <row r="1095" spans="1:8" ht="15" thickBot="1">
      <c r="A1095" s="44">
        <v>44985</v>
      </c>
      <c r="B1095" s="45" t="s">
        <v>2186</v>
      </c>
      <c r="C1095" s="45" t="s">
        <v>2187</v>
      </c>
      <c r="D1095" s="48">
        <v>3220745</v>
      </c>
      <c r="F1095" s="1">
        <f t="shared" si="51"/>
        <v>3418357</v>
      </c>
      <c r="G1095">
        <f t="shared" si="52"/>
        <v>1914</v>
      </c>
      <c r="H1095">
        <f t="shared" si="53"/>
        <v>2206.2857142857142</v>
      </c>
    </row>
    <row r="1096" spans="1:8" ht="15" thickBot="1">
      <c r="A1096" s="44">
        <v>44986</v>
      </c>
      <c r="B1096" s="45" t="s">
        <v>2188</v>
      </c>
      <c r="C1096" s="45" t="s">
        <v>2189</v>
      </c>
      <c r="D1096" s="48">
        <v>3223613</v>
      </c>
      <c r="F1096" s="1">
        <f t="shared" si="51"/>
        <v>3421770</v>
      </c>
      <c r="G1096">
        <f t="shared" si="52"/>
        <v>3413</v>
      </c>
      <c r="H1096">
        <f t="shared" si="53"/>
        <v>2305.4285714285716</v>
      </c>
    </row>
    <row r="1097" spans="1:8" ht="15" thickBot="1">
      <c r="A1097" s="44">
        <v>44987</v>
      </c>
      <c r="B1097" s="45" t="s">
        <v>2190</v>
      </c>
      <c r="C1097" s="45" t="s">
        <v>2191</v>
      </c>
      <c r="D1097" s="48">
        <v>3225857</v>
      </c>
      <c r="F1097" s="1">
        <f t="shared" si="51"/>
        <v>3424558</v>
      </c>
      <c r="G1097">
        <f t="shared" si="52"/>
        <v>2788</v>
      </c>
      <c r="H1097">
        <f t="shared" si="53"/>
        <v>2396.4285714285716</v>
      </c>
    </row>
    <row r="1098" spans="1:8" ht="15" thickBot="1">
      <c r="A1098" s="44">
        <v>44988</v>
      </c>
      <c r="B1098" s="45" t="s">
        <v>2192</v>
      </c>
      <c r="C1098" s="45" t="s">
        <v>2193</v>
      </c>
      <c r="D1098" s="48">
        <v>3227579</v>
      </c>
      <c r="F1098" s="1">
        <f t="shared" si="51"/>
        <v>3426985</v>
      </c>
      <c r="G1098">
        <f t="shared" si="52"/>
        <v>2427</v>
      </c>
      <c r="H1098">
        <f t="shared" si="53"/>
        <v>2369.2857142857142</v>
      </c>
    </row>
    <row r="1099" spans="1:8" ht="15" thickBot="1">
      <c r="A1099" s="46">
        <v>44989</v>
      </c>
      <c r="B1099" s="47" t="s">
        <v>2194</v>
      </c>
      <c r="C1099" s="47" t="s">
        <v>2195</v>
      </c>
      <c r="D1099" s="49">
        <v>3229012</v>
      </c>
      <c r="F1099" s="1">
        <f t="shared" si="51"/>
        <v>3429384</v>
      </c>
      <c r="G1099">
        <f t="shared" si="52"/>
        <v>2399</v>
      </c>
      <c r="H1099">
        <f t="shared" si="53"/>
        <v>2302.7142857142858</v>
      </c>
    </row>
    <row r="1100" spans="1:8" ht="15" thickBot="1">
      <c r="A1100" s="46">
        <v>44990</v>
      </c>
      <c r="B1100" s="47" t="s">
        <v>2196</v>
      </c>
      <c r="C1100" s="47" t="s">
        <v>2197</v>
      </c>
      <c r="D1100" s="49">
        <v>3230802</v>
      </c>
      <c r="F1100" s="1">
        <f t="shared" si="51"/>
        <v>3431440</v>
      </c>
      <c r="G1100">
        <f t="shared" si="52"/>
        <v>2056</v>
      </c>
      <c r="H1100">
        <f t="shared" si="53"/>
        <v>2153.4285714285716</v>
      </c>
    </row>
    <row r="1101" spans="1:8" ht="15" thickBot="1">
      <c r="A1101" s="44">
        <v>44991</v>
      </c>
      <c r="B1101" s="45" t="s">
        <v>2198</v>
      </c>
      <c r="C1101" s="45" t="s">
        <v>2199</v>
      </c>
      <c r="D1101" s="48">
        <v>3232736</v>
      </c>
      <c r="F1101" s="1">
        <f t="shared" si="51"/>
        <v>3433028</v>
      </c>
      <c r="G1101">
        <f t="shared" si="52"/>
        <v>1588</v>
      </c>
      <c r="H1101">
        <f t="shared" si="53"/>
        <v>2098.5714285714284</v>
      </c>
    </row>
    <row r="1102" spans="1:8" ht="15" thickBot="1">
      <c r="A1102" s="44">
        <v>44992</v>
      </c>
      <c r="B1102" s="45" t="s">
        <v>2200</v>
      </c>
      <c r="C1102" s="45" t="s">
        <v>2201</v>
      </c>
      <c r="D1102" s="48">
        <v>3236192</v>
      </c>
      <c r="F1102" s="1">
        <f t="shared" si="51"/>
        <v>3434476</v>
      </c>
      <c r="G1102">
        <f t="shared" si="52"/>
        <v>1448</v>
      </c>
      <c r="H1102">
        <f t="shared" si="53"/>
        <v>1941.4285714285713</v>
      </c>
    </row>
    <row r="1103" spans="1:8" ht="15" thickBot="1">
      <c r="A1103" s="44">
        <v>44993</v>
      </c>
      <c r="B1103" s="45" t="s">
        <v>2202</v>
      </c>
      <c r="C1103" s="45" t="s">
        <v>2203</v>
      </c>
      <c r="D1103" s="48">
        <v>3238935</v>
      </c>
      <c r="F1103" s="1">
        <f t="shared" si="51"/>
        <v>3436844</v>
      </c>
      <c r="G1103">
        <f t="shared" si="52"/>
        <v>2368</v>
      </c>
      <c r="H1103">
        <f t="shared" si="53"/>
        <v>1915</v>
      </c>
    </row>
    <row r="1104" spans="1:8" ht="15" thickBot="1">
      <c r="A1104" s="44">
        <v>44994</v>
      </c>
      <c r="B1104" s="45" t="s">
        <v>2204</v>
      </c>
      <c r="C1104" s="45" t="s">
        <v>2205</v>
      </c>
      <c r="D1104" s="48">
        <v>3241382</v>
      </c>
      <c r="F1104" s="1">
        <f t="shared" si="51"/>
        <v>3439248</v>
      </c>
      <c r="G1104">
        <f t="shared" si="52"/>
        <v>2404</v>
      </c>
      <c r="H1104">
        <f t="shared" si="53"/>
        <v>1909.1428571428571</v>
      </c>
    </row>
    <row r="1105" spans="1:8" ht="15" thickBot="1">
      <c r="A1105" s="44">
        <v>44995</v>
      </c>
      <c r="B1105" s="45" t="s">
        <v>2206</v>
      </c>
      <c r="C1105" s="45" t="s">
        <v>2207</v>
      </c>
      <c r="D1105" s="48">
        <v>3243793</v>
      </c>
      <c r="F1105" s="1">
        <f t="shared" si="51"/>
        <v>3440575</v>
      </c>
      <c r="G1105">
        <f t="shared" si="52"/>
        <v>1327</v>
      </c>
      <c r="H1105">
        <f t="shared" si="53"/>
        <v>1925</v>
      </c>
    </row>
    <row r="1106" spans="1:8" ht="15" thickBot="1">
      <c r="A1106" s="46">
        <v>44996</v>
      </c>
      <c r="B1106" s="47" t="s">
        <v>2208</v>
      </c>
      <c r="C1106" s="47" t="s">
        <v>2209</v>
      </c>
      <c r="D1106" s="49">
        <v>3245914</v>
      </c>
      <c r="F1106" s="1">
        <f t="shared" si="51"/>
        <v>3442789</v>
      </c>
      <c r="G1106">
        <f t="shared" si="52"/>
        <v>2214</v>
      </c>
      <c r="H1106">
        <f t="shared" si="53"/>
        <v>1919.7142857142858</v>
      </c>
    </row>
    <row r="1107" spans="1:8" ht="15" thickBot="1">
      <c r="A1107" s="46">
        <v>44997</v>
      </c>
      <c r="B1107" s="47" t="s">
        <v>2210</v>
      </c>
      <c r="C1107" s="47" t="s">
        <v>2211</v>
      </c>
      <c r="D1107" s="49">
        <v>3247490</v>
      </c>
      <c r="F1107" s="1">
        <f t="shared" si="51"/>
        <v>3444804</v>
      </c>
      <c r="G1107">
        <f t="shared" si="52"/>
        <v>2015</v>
      </c>
      <c r="H1107">
        <f t="shared" si="53"/>
        <v>1920.4285714285713</v>
      </c>
    </row>
    <row r="1108" spans="1:8" ht="15" thickBot="1">
      <c r="A1108" s="44">
        <v>44998</v>
      </c>
      <c r="B1108" s="45" t="s">
        <v>2212</v>
      </c>
      <c r="C1108" s="45" t="s">
        <v>2213</v>
      </c>
      <c r="D1108" s="48">
        <v>3248947</v>
      </c>
      <c r="F1108" s="1">
        <f t="shared" si="51"/>
        <v>3446503</v>
      </c>
      <c r="G1108">
        <f t="shared" si="52"/>
        <v>1699</v>
      </c>
      <c r="H1108">
        <f t="shared" si="53"/>
        <v>1899.5714285714287</v>
      </c>
    </row>
    <row r="1109" spans="1:8" ht="15" thickBot="1">
      <c r="A1109" s="44">
        <v>44999</v>
      </c>
      <c r="B1109" s="45" t="s">
        <v>2214</v>
      </c>
      <c r="C1109" s="45" t="s">
        <v>2215</v>
      </c>
      <c r="D1109" s="48">
        <v>3251297</v>
      </c>
      <c r="F1109" s="1">
        <f t="shared" si="51"/>
        <v>3447914</v>
      </c>
      <c r="G1109">
        <f t="shared" si="52"/>
        <v>1411</v>
      </c>
      <c r="H1109">
        <f t="shared" si="53"/>
        <v>1957.7142857142858</v>
      </c>
    </row>
    <row r="1110" spans="1:8" ht="15" thickBot="1">
      <c r="A1110" s="44">
        <v>45000</v>
      </c>
      <c r="B1110" s="45" t="s">
        <v>2216</v>
      </c>
      <c r="C1110" s="45" t="s">
        <v>2217</v>
      </c>
      <c r="D1110" s="48">
        <v>3253736</v>
      </c>
      <c r="F1110" s="1">
        <f t="shared" si="51"/>
        <v>3450287</v>
      </c>
      <c r="G1110">
        <f t="shared" si="52"/>
        <v>2373</v>
      </c>
      <c r="H1110">
        <f t="shared" si="53"/>
        <v>1955</v>
      </c>
    </row>
    <row r="1111" spans="1:8" ht="15" thickBot="1">
      <c r="A1111" s="44">
        <v>45001</v>
      </c>
      <c r="B1111" s="45" t="s">
        <v>2218</v>
      </c>
      <c r="C1111" s="45" t="s">
        <v>2219</v>
      </c>
      <c r="D1111" s="48">
        <v>3255090</v>
      </c>
      <c r="F1111" s="1">
        <f t="shared" si="51"/>
        <v>3452545</v>
      </c>
      <c r="G1111">
        <f t="shared" si="52"/>
        <v>2258</v>
      </c>
      <c r="H1111">
        <f t="shared" si="53"/>
        <v>1910</v>
      </c>
    </row>
    <row r="1112" spans="1:8" ht="15" thickBot="1">
      <c r="A1112" s="44">
        <v>45002</v>
      </c>
      <c r="B1112" s="45" t="s">
        <v>2220</v>
      </c>
      <c r="C1112" s="45" t="s">
        <v>2221</v>
      </c>
      <c r="D1112" s="48">
        <v>3257324</v>
      </c>
      <c r="F1112" s="1">
        <f t="shared" si="51"/>
        <v>3454279</v>
      </c>
      <c r="G1112">
        <f t="shared" si="52"/>
        <v>1734</v>
      </c>
      <c r="H1112">
        <f t="shared" si="53"/>
        <v>1850.4285714285713</v>
      </c>
    </row>
    <row r="1113" spans="1:8" ht="15" thickBot="1">
      <c r="A1113" s="46">
        <v>45003</v>
      </c>
      <c r="B1113" s="47" t="s">
        <v>2222</v>
      </c>
      <c r="C1113" s="47" t="s">
        <v>2223</v>
      </c>
      <c r="D1113" s="49">
        <v>3259362</v>
      </c>
      <c r="F1113" s="1">
        <f t="shared" si="51"/>
        <v>3456474</v>
      </c>
      <c r="G1113">
        <f t="shared" si="52"/>
        <v>2195</v>
      </c>
      <c r="H1113">
        <f t="shared" si="53"/>
        <v>1804.8571428571429</v>
      </c>
    </row>
    <row r="1114" spans="1:8" ht="15" thickBot="1">
      <c r="A1114" s="46">
        <v>45004</v>
      </c>
      <c r="B1114" s="47" t="s">
        <v>2224</v>
      </c>
      <c r="C1114" s="47" t="s">
        <v>2225</v>
      </c>
      <c r="D1114" s="49">
        <v>3261055</v>
      </c>
      <c r="F1114" s="1">
        <f t="shared" si="51"/>
        <v>3458174</v>
      </c>
      <c r="G1114">
        <f t="shared" si="52"/>
        <v>1700</v>
      </c>
      <c r="H1114">
        <f t="shared" si="53"/>
        <v>1788.5714285714287</v>
      </c>
    </row>
    <row r="1115" spans="1:8" ht="15" thickBot="1">
      <c r="A1115" s="44">
        <v>45005</v>
      </c>
      <c r="B1115" s="45" t="s">
        <v>2226</v>
      </c>
      <c r="C1115" s="45" t="s">
        <v>2227</v>
      </c>
      <c r="D1115" s="48">
        <v>3262469</v>
      </c>
      <c r="F1115" s="1">
        <f t="shared" si="51"/>
        <v>3459456</v>
      </c>
      <c r="G1115">
        <f t="shared" si="52"/>
        <v>1282</v>
      </c>
      <c r="H1115">
        <f t="shared" si="53"/>
        <v>1753.5714285714287</v>
      </c>
    </row>
    <row r="1116" spans="1:8" ht="15" thickBot="1">
      <c r="A1116" s="44">
        <v>45006</v>
      </c>
      <c r="B1116" s="45" t="s">
        <v>2228</v>
      </c>
      <c r="C1116" s="45" t="s">
        <v>2229</v>
      </c>
      <c r="D1116" s="48">
        <v>3264866</v>
      </c>
      <c r="F1116" s="1">
        <f t="shared" si="51"/>
        <v>3460548</v>
      </c>
      <c r="G1116">
        <f t="shared" si="52"/>
        <v>1092</v>
      </c>
      <c r="H1116">
        <f t="shared" si="53"/>
        <v>1760.1428571428571</v>
      </c>
    </row>
    <row r="1117" spans="1:8" ht="15" thickBot="1">
      <c r="A1117" s="44">
        <v>45007</v>
      </c>
      <c r="B1117" s="45" t="s">
        <v>2230</v>
      </c>
      <c r="C1117" s="45" t="s">
        <v>2231</v>
      </c>
      <c r="D1117" s="48">
        <v>3267198</v>
      </c>
      <c r="F1117" s="1">
        <f t="shared" si="51"/>
        <v>3462807</v>
      </c>
      <c r="G1117">
        <f t="shared" si="52"/>
        <v>2259</v>
      </c>
      <c r="H1117">
        <f t="shared" si="53"/>
        <v>1717.5714285714287</v>
      </c>
    </row>
    <row r="1118" spans="1:8" ht="15" thickBot="1">
      <c r="A1118" s="44">
        <v>45008</v>
      </c>
      <c r="B1118" s="45" t="s">
        <v>2232</v>
      </c>
      <c r="C1118" s="45" t="s">
        <v>2233</v>
      </c>
      <c r="D1118" s="48">
        <v>3268950</v>
      </c>
      <c r="F1118" s="1">
        <f t="shared" si="51"/>
        <v>3464820</v>
      </c>
      <c r="G1118">
        <f t="shared" si="52"/>
        <v>2013</v>
      </c>
      <c r="H1118">
        <f t="shared" si="53"/>
        <v>1668.4285714285713</v>
      </c>
    </row>
    <row r="1119" spans="1:8" ht="15" thickBot="1">
      <c r="A1119" s="44">
        <v>45009</v>
      </c>
      <c r="B1119" s="45" t="s">
        <v>2234</v>
      </c>
      <c r="C1119" s="45" t="s">
        <v>2235</v>
      </c>
      <c r="D1119" s="48">
        <v>3271118</v>
      </c>
      <c r="F1119" s="1">
        <f t="shared" si="51"/>
        <v>3466600</v>
      </c>
      <c r="G1119">
        <f t="shared" si="52"/>
        <v>1780</v>
      </c>
      <c r="H1119">
        <f t="shared" si="53"/>
        <v>1675.7142857142858</v>
      </c>
    </row>
    <row r="1120" spans="1:8" ht="15" thickBot="1">
      <c r="A1120" s="46">
        <v>45010</v>
      </c>
      <c r="B1120" s="47" t="s">
        <v>2236</v>
      </c>
      <c r="C1120" s="47" t="s">
        <v>2237</v>
      </c>
      <c r="D1120" s="49">
        <v>3272827</v>
      </c>
      <c r="F1120" s="1">
        <f t="shared" si="51"/>
        <v>3468497</v>
      </c>
      <c r="G1120">
        <f t="shared" si="52"/>
        <v>1897</v>
      </c>
      <c r="H1120">
        <f t="shared" si="53"/>
        <v>1658.7142857142858</v>
      </c>
    </row>
    <row r="1121" spans="1:8" ht="15" thickBot="1">
      <c r="A1121" s="46">
        <v>45011</v>
      </c>
      <c r="B1121" s="47" t="s">
        <v>2238</v>
      </c>
      <c r="C1121" s="47" t="s">
        <v>2239</v>
      </c>
      <c r="D1121" s="49">
        <v>3273949</v>
      </c>
      <c r="F1121" s="1">
        <f t="shared" si="51"/>
        <v>3469853</v>
      </c>
      <c r="G1121">
        <f t="shared" si="52"/>
        <v>1356</v>
      </c>
      <c r="H1121">
        <f t="shared" si="53"/>
        <v>1640.8571428571429</v>
      </c>
    </row>
    <row r="1122" spans="1:8" ht="15" thickBot="1">
      <c r="A1122" s="44">
        <v>45012</v>
      </c>
      <c r="B1122" s="45" t="s">
        <v>2240</v>
      </c>
      <c r="C1122" s="45" t="s">
        <v>2241</v>
      </c>
      <c r="D1122" s="48">
        <v>3275067</v>
      </c>
      <c r="F1122" s="1">
        <f t="shared" si="51"/>
        <v>3471186</v>
      </c>
      <c r="G1122">
        <f t="shared" si="52"/>
        <v>1333</v>
      </c>
      <c r="H1122">
        <f t="shared" si="53"/>
        <v>1606.2857142857142</v>
      </c>
    </row>
    <row r="1123" spans="1:8" ht="15" thickBot="1">
      <c r="A1123" s="44">
        <v>45013</v>
      </c>
      <c r="B1123" s="45" t="s">
        <v>2242</v>
      </c>
      <c r="C1123" s="45" t="s">
        <v>2243</v>
      </c>
      <c r="D1123" s="48">
        <v>3277332</v>
      </c>
      <c r="F1123" s="1">
        <f t="shared" si="51"/>
        <v>3472159</v>
      </c>
      <c r="G1123">
        <f t="shared" si="52"/>
        <v>973</v>
      </c>
      <c r="H1123">
        <f t="shared" si="53"/>
        <v>1573.2857142857142</v>
      </c>
    </row>
    <row r="1124" spans="1:8" ht="15" thickBot="1">
      <c r="A1124" s="44">
        <v>45014</v>
      </c>
      <c r="B1124" s="45" t="s">
        <v>2244</v>
      </c>
      <c r="C1124" s="45" t="s">
        <v>2245</v>
      </c>
      <c r="D1124" s="48">
        <v>3279376</v>
      </c>
      <c r="F1124" s="1">
        <f t="shared" si="51"/>
        <v>3474293</v>
      </c>
      <c r="G1124">
        <f t="shared" si="52"/>
        <v>2134</v>
      </c>
      <c r="H1124">
        <f t="shared" si="53"/>
        <v>1488.2857142857142</v>
      </c>
    </row>
    <row r="1125" spans="1:8" ht="15" thickBot="1">
      <c r="A1125" s="44">
        <v>45015</v>
      </c>
      <c r="B1125" s="45" t="s">
        <v>2246</v>
      </c>
      <c r="C1125" s="45" t="s">
        <v>2247</v>
      </c>
      <c r="D1125" s="48">
        <v>3281196</v>
      </c>
      <c r="F1125" s="1">
        <f t="shared" si="51"/>
        <v>3476064</v>
      </c>
      <c r="G1125">
        <f t="shared" si="52"/>
        <v>1771</v>
      </c>
      <c r="H1125">
        <f t="shared" si="53"/>
        <v>1488.5714285714287</v>
      </c>
    </row>
    <row r="1126" spans="1:8" ht="15" thickBot="1">
      <c r="A1126" s="44">
        <v>45016</v>
      </c>
      <c r="B1126" s="45" t="s">
        <v>2248</v>
      </c>
      <c r="C1126" s="45" t="s">
        <v>2249</v>
      </c>
      <c r="D1126" s="48">
        <v>3282969</v>
      </c>
      <c r="F1126" s="1">
        <f t="shared" si="51"/>
        <v>3477613</v>
      </c>
      <c r="G1126">
        <f t="shared" si="52"/>
        <v>1549</v>
      </c>
      <c r="H1126">
        <f t="shared" si="53"/>
        <v>1428</v>
      </c>
    </row>
    <row r="1127" spans="1:8" ht="15" thickBot="1">
      <c r="A1127" s="46">
        <v>45017</v>
      </c>
      <c r="B1127" s="47" t="s">
        <v>2250</v>
      </c>
      <c r="C1127" s="47" t="s">
        <v>2251</v>
      </c>
      <c r="D1127" s="49">
        <v>3284330</v>
      </c>
      <c r="F1127" s="1">
        <f t="shared" si="51"/>
        <v>3478915</v>
      </c>
      <c r="G1127">
        <f t="shared" si="52"/>
        <v>1302</v>
      </c>
      <c r="H1127">
        <f t="shared" si="53"/>
        <v>1426.8571428571429</v>
      </c>
    </row>
    <row r="1128" spans="1:8" ht="15" thickBot="1">
      <c r="A1128" s="46">
        <v>45018</v>
      </c>
      <c r="B1128" s="47" t="s">
        <v>2252</v>
      </c>
      <c r="C1128" s="47" t="s">
        <v>2253</v>
      </c>
      <c r="D1128" s="49">
        <v>3285551</v>
      </c>
      <c r="F1128" s="1">
        <f t="shared" si="51"/>
        <v>3480273</v>
      </c>
      <c r="G1128">
        <f t="shared" si="52"/>
        <v>1358</v>
      </c>
      <c r="H1128">
        <f t="shared" si="53"/>
        <v>1339</v>
      </c>
    </row>
    <row r="1129" spans="1:8" ht="15" thickBot="1">
      <c r="A1129" s="44">
        <v>45019</v>
      </c>
      <c r="B1129" s="45" t="s">
        <v>2254</v>
      </c>
      <c r="C1129" s="45" t="s">
        <v>2255</v>
      </c>
      <c r="D1129" s="48">
        <v>3286540</v>
      </c>
      <c r="F1129" s="1">
        <f t="shared" si="51"/>
        <v>3481182</v>
      </c>
      <c r="G1129">
        <f t="shared" si="52"/>
        <v>909</v>
      </c>
      <c r="H1129">
        <f t="shared" si="53"/>
        <v>1313</v>
      </c>
    </row>
    <row r="1130" spans="1:8" ht="15" thickBot="1">
      <c r="A1130" s="44">
        <v>45020</v>
      </c>
      <c r="B1130" s="45" t="s">
        <v>2256</v>
      </c>
      <c r="C1130" s="45" t="s">
        <v>2257</v>
      </c>
      <c r="D1130" s="48">
        <v>3288799</v>
      </c>
      <c r="F1130" s="1">
        <f t="shared" si="51"/>
        <v>3482147</v>
      </c>
      <c r="G1130">
        <f t="shared" si="52"/>
        <v>965</v>
      </c>
      <c r="H1130">
        <f t="shared" si="53"/>
        <v>1254.5714285714287</v>
      </c>
    </row>
    <row r="1131" spans="1:8" ht="15" thickBot="1">
      <c r="A1131" s="44">
        <v>45021</v>
      </c>
      <c r="B1131" s="45" t="s">
        <v>2258</v>
      </c>
      <c r="C1131" s="45" t="s">
        <v>2259</v>
      </c>
      <c r="D1131" s="48">
        <v>3290605</v>
      </c>
      <c r="F1131" s="1">
        <f t="shared" si="51"/>
        <v>3483666</v>
      </c>
      <c r="G1131">
        <f t="shared" si="52"/>
        <v>1519</v>
      </c>
      <c r="H1131">
        <f t="shared" si="53"/>
        <v>1256.7142857142858</v>
      </c>
    </row>
    <row r="1132" spans="1:8" ht="15" thickBot="1">
      <c r="A1132" s="44">
        <v>45022</v>
      </c>
      <c r="B1132" s="45" t="s">
        <v>2260</v>
      </c>
      <c r="C1132" s="45" t="s">
        <v>2261</v>
      </c>
      <c r="D1132" s="48">
        <v>3292149</v>
      </c>
      <c r="F1132" s="1">
        <f t="shared" si="51"/>
        <v>3485255</v>
      </c>
      <c r="G1132">
        <f t="shared" si="52"/>
        <v>1589</v>
      </c>
      <c r="H1132">
        <f t="shared" si="53"/>
        <v>1189.4285714285713</v>
      </c>
    </row>
    <row r="1133" spans="1:8" ht="15" thickBot="1">
      <c r="A1133" s="44">
        <v>45023</v>
      </c>
      <c r="B1133" s="45" t="s">
        <v>2262</v>
      </c>
      <c r="C1133" s="45" t="s">
        <v>2263</v>
      </c>
      <c r="D1133" s="48">
        <v>3293550</v>
      </c>
      <c r="F1133" s="1">
        <f t="shared" si="51"/>
        <v>3486395</v>
      </c>
      <c r="G1133">
        <f t="shared" si="52"/>
        <v>1140</v>
      </c>
      <c r="H1133">
        <f t="shared" si="53"/>
        <v>1172.4285714285713</v>
      </c>
    </row>
    <row r="1134" spans="1:8" ht="15" thickBot="1">
      <c r="A1134" s="46">
        <v>45024</v>
      </c>
      <c r="B1134" s="47" t="s">
        <v>2264</v>
      </c>
      <c r="C1134" s="47" t="s">
        <v>2265</v>
      </c>
      <c r="D1134" s="49">
        <v>3294929</v>
      </c>
      <c r="F1134" s="1">
        <f t="shared" si="51"/>
        <v>3487712</v>
      </c>
      <c r="G1134">
        <f t="shared" si="52"/>
        <v>1317</v>
      </c>
      <c r="H1134">
        <f t="shared" si="53"/>
        <v>1128.2857142857142</v>
      </c>
    </row>
    <row r="1135" spans="1:8" ht="15" thickBot="1">
      <c r="A1135" s="46">
        <v>45025</v>
      </c>
      <c r="B1135" s="47" t="s">
        <v>2266</v>
      </c>
      <c r="C1135" s="47" t="s">
        <v>2267</v>
      </c>
      <c r="D1135" s="49">
        <v>3295831</v>
      </c>
      <c r="F1135" s="1">
        <f t="shared" si="51"/>
        <v>3488599</v>
      </c>
      <c r="G1135">
        <f t="shared" si="52"/>
        <v>887</v>
      </c>
      <c r="H1135">
        <f t="shared" si="53"/>
        <v>1095.8571428571429</v>
      </c>
    </row>
    <row r="1136" spans="1:8" ht="15" thickBot="1">
      <c r="A1136" s="44">
        <v>45026</v>
      </c>
      <c r="B1136" s="45" t="s">
        <v>2268</v>
      </c>
      <c r="C1136" s="45" t="s">
        <v>2269</v>
      </c>
      <c r="D1136" s="48">
        <v>3296802</v>
      </c>
      <c r="F1136" s="1">
        <f t="shared" si="51"/>
        <v>3489389</v>
      </c>
      <c r="G1136">
        <f t="shared" si="52"/>
        <v>790</v>
      </c>
      <c r="H1136">
        <f t="shared" si="53"/>
        <v>1036.1428571428571</v>
      </c>
    </row>
    <row r="1137" spans="1:8" ht="15" thickBot="1">
      <c r="A1137" s="44">
        <v>45027</v>
      </c>
      <c r="B1137" s="45" t="s">
        <v>2270</v>
      </c>
      <c r="C1137" s="45" t="s">
        <v>2271</v>
      </c>
      <c r="D1137" s="48">
        <v>3298482</v>
      </c>
      <c r="F1137" s="1">
        <f t="shared" si="51"/>
        <v>3490045</v>
      </c>
      <c r="G1137">
        <f t="shared" si="52"/>
        <v>656</v>
      </c>
      <c r="H1137">
        <f t="shared" si="53"/>
        <v>1043.7142857142858</v>
      </c>
    </row>
    <row r="1138" spans="1:8" ht="15" thickBot="1">
      <c r="A1138" s="44">
        <v>45028</v>
      </c>
      <c r="B1138" s="45" t="s">
        <v>2272</v>
      </c>
      <c r="C1138" s="45" t="s">
        <v>2273</v>
      </c>
      <c r="D1138" s="48">
        <v>3300050</v>
      </c>
      <c r="F1138" s="1">
        <f t="shared" si="51"/>
        <v>3491337</v>
      </c>
      <c r="G1138">
        <f t="shared" si="52"/>
        <v>1292</v>
      </c>
      <c r="H1138">
        <f t="shared" si="53"/>
        <v>976.71428571428567</v>
      </c>
    </row>
    <row r="1139" spans="1:8" ht="15" thickBot="1">
      <c r="A1139" s="44">
        <v>45029</v>
      </c>
      <c r="B1139" s="45" t="s">
        <v>2274</v>
      </c>
      <c r="C1139" s="45" t="s">
        <v>2275</v>
      </c>
      <c r="D1139" s="48">
        <v>3301192</v>
      </c>
      <c r="F1139" s="1">
        <f t="shared" si="51"/>
        <v>3492508</v>
      </c>
      <c r="G1139">
        <f t="shared" si="52"/>
        <v>1171</v>
      </c>
      <c r="H1139">
        <f t="shared" si="53"/>
        <v>982.28571428571433</v>
      </c>
    </row>
    <row r="1140" spans="1:8" ht="15" thickBot="1">
      <c r="A1140" s="44">
        <v>45030</v>
      </c>
      <c r="B1140" s="45" t="s">
        <v>2276</v>
      </c>
      <c r="C1140" s="45" t="s">
        <v>2277</v>
      </c>
      <c r="D1140" s="48">
        <v>3302516</v>
      </c>
      <c r="F1140" s="1">
        <f t="shared" si="51"/>
        <v>3493701</v>
      </c>
      <c r="G1140">
        <f t="shared" si="52"/>
        <v>1193</v>
      </c>
      <c r="H1140">
        <f t="shared" si="53"/>
        <v>950.85714285714289</v>
      </c>
    </row>
    <row r="1141" spans="1:8" ht="15" thickBot="1">
      <c r="A1141" s="46">
        <v>45031</v>
      </c>
      <c r="B1141" s="47" t="s">
        <v>2278</v>
      </c>
      <c r="C1141" s="47" t="s">
        <v>2279</v>
      </c>
      <c r="D1141" s="49">
        <v>3303383</v>
      </c>
      <c r="F1141" s="1">
        <f t="shared" si="51"/>
        <v>3494549</v>
      </c>
      <c r="G1141">
        <f t="shared" si="52"/>
        <v>848</v>
      </c>
      <c r="H1141">
        <f t="shared" si="53"/>
        <v>942.28571428571433</v>
      </c>
    </row>
    <row r="1142" spans="1:8" ht="15" thickBot="1">
      <c r="A1142" s="46">
        <v>45032</v>
      </c>
      <c r="B1142" s="47" t="s">
        <v>2280</v>
      </c>
      <c r="C1142" s="47" t="s">
        <v>2281</v>
      </c>
      <c r="D1142" s="49">
        <v>3304212</v>
      </c>
      <c r="F1142" s="1">
        <f t="shared" si="51"/>
        <v>3495475</v>
      </c>
      <c r="G1142">
        <f t="shared" si="52"/>
        <v>926</v>
      </c>
      <c r="H1142">
        <f t="shared" si="53"/>
        <v>898.71428571428567</v>
      </c>
    </row>
    <row r="1143" spans="1:8" ht="15" thickBot="1">
      <c r="A1143" s="44">
        <v>45033</v>
      </c>
      <c r="B1143" s="45" t="s">
        <v>2282</v>
      </c>
      <c r="C1143" s="45" t="s">
        <v>2283</v>
      </c>
      <c r="D1143" s="48">
        <v>3304899</v>
      </c>
      <c r="F1143" s="1">
        <f t="shared" si="51"/>
        <v>3496045</v>
      </c>
      <c r="G1143">
        <f t="shared" si="52"/>
        <v>570</v>
      </c>
      <c r="H1143">
        <f t="shared" si="53"/>
        <v>885</v>
      </c>
    </row>
    <row r="1144" spans="1:8" ht="15" thickBot="1">
      <c r="A1144" s="44">
        <v>45034</v>
      </c>
      <c r="B1144" s="45" t="s">
        <v>2284</v>
      </c>
      <c r="C1144" s="45" t="s">
        <v>2285</v>
      </c>
      <c r="D1144" s="48">
        <v>3306241</v>
      </c>
      <c r="F1144" s="1">
        <f t="shared" si="51"/>
        <v>3496641</v>
      </c>
      <c r="G1144">
        <f t="shared" si="52"/>
        <v>596</v>
      </c>
      <c r="H1144">
        <f t="shared" si="53"/>
        <v>854.14285714285711</v>
      </c>
    </row>
    <row r="1145" spans="1:8" ht="15" thickBot="1">
      <c r="A1145" s="44">
        <v>45035</v>
      </c>
      <c r="B1145" s="45" t="s">
        <v>2286</v>
      </c>
      <c r="C1145" s="45" t="s">
        <v>2287</v>
      </c>
      <c r="D1145" s="48">
        <v>3307367</v>
      </c>
      <c r="F1145" s="1">
        <f t="shared" si="51"/>
        <v>3497628</v>
      </c>
      <c r="G1145">
        <f t="shared" si="52"/>
        <v>987</v>
      </c>
      <c r="H1145">
        <f t="shared" si="53"/>
        <v>865.42857142857144</v>
      </c>
    </row>
    <row r="1146" spans="1:8" ht="15" thickBot="1">
      <c r="A1146" s="44">
        <v>45036</v>
      </c>
      <c r="B1146" s="45" t="s">
        <v>2288</v>
      </c>
      <c r="C1146" s="45" t="s">
        <v>2289</v>
      </c>
      <c r="D1146" s="48">
        <v>3308521</v>
      </c>
      <c r="F1146" s="1">
        <f t="shared" si="51"/>
        <v>3498703</v>
      </c>
      <c r="G1146">
        <f t="shared" si="52"/>
        <v>1075</v>
      </c>
      <c r="H1146">
        <f t="shared" si="53"/>
        <v>835.28571428571433</v>
      </c>
    </row>
    <row r="1147" spans="1:8" ht="15" thickBot="1">
      <c r="A1147" s="44">
        <v>45037</v>
      </c>
      <c r="B1147" s="45" t="s">
        <v>2290</v>
      </c>
      <c r="C1147" s="45" t="s">
        <v>2291</v>
      </c>
      <c r="D1147" s="48">
        <v>3309414</v>
      </c>
      <c r="F1147" s="1">
        <f t="shared" si="51"/>
        <v>3499680</v>
      </c>
      <c r="G1147">
        <f t="shared" si="52"/>
        <v>977</v>
      </c>
      <c r="H1147">
        <f t="shared" si="53"/>
        <v>838.57142857142856</v>
      </c>
    </row>
    <row r="1148" spans="1:8" ht="15" thickBot="1">
      <c r="A1148" s="46">
        <v>45038</v>
      </c>
      <c r="B1148" s="47" t="s">
        <v>2292</v>
      </c>
      <c r="C1148" s="47" t="s">
        <v>2293</v>
      </c>
      <c r="D1148" s="49">
        <v>3310346</v>
      </c>
      <c r="F1148" s="1">
        <f t="shared" si="51"/>
        <v>3500607</v>
      </c>
      <c r="G1148">
        <f t="shared" si="52"/>
        <v>927</v>
      </c>
      <c r="H1148">
        <f t="shared" si="53"/>
        <v>834.71428571428567</v>
      </c>
    </row>
    <row r="1149" spans="1:8" ht="15" thickBot="1">
      <c r="A1149" s="46">
        <v>45039</v>
      </c>
      <c r="B1149" s="47" t="s">
        <v>2294</v>
      </c>
      <c r="C1149" s="47" t="s">
        <v>2295</v>
      </c>
      <c r="D1149" s="49">
        <v>3310950</v>
      </c>
      <c r="F1149" s="1">
        <f t="shared" si="51"/>
        <v>3501322</v>
      </c>
      <c r="G1149">
        <f t="shared" si="52"/>
        <v>715</v>
      </c>
      <c r="H1149">
        <f t="shared" si="53"/>
        <v>827.14285714285711</v>
      </c>
    </row>
    <row r="1150" spans="1:8" ht="15" thickBot="1">
      <c r="A1150" s="44">
        <v>45040</v>
      </c>
      <c r="B1150" s="45" t="s">
        <v>2296</v>
      </c>
      <c r="C1150" s="45" t="s">
        <v>2297</v>
      </c>
      <c r="D1150" s="48">
        <v>3311545</v>
      </c>
      <c r="F1150" s="1">
        <f t="shared" si="51"/>
        <v>3501915</v>
      </c>
      <c r="G1150">
        <f t="shared" si="52"/>
        <v>593</v>
      </c>
      <c r="H1150">
        <f t="shared" si="53"/>
        <v>802.71428571428567</v>
      </c>
    </row>
    <row r="1151" spans="1:8" ht="15" thickBot="1">
      <c r="A1151" s="44">
        <v>45041</v>
      </c>
      <c r="B1151" s="45" t="s">
        <v>2298</v>
      </c>
      <c r="C1151" s="45" t="s">
        <v>2299</v>
      </c>
      <c r="D1151" s="48">
        <v>3312635</v>
      </c>
      <c r="F1151" s="1">
        <f t="shared" si="51"/>
        <v>3502484</v>
      </c>
      <c r="G1151">
        <f t="shared" si="52"/>
        <v>569</v>
      </c>
      <c r="H1151">
        <f t="shared" si="53"/>
        <v>795.42857142857144</v>
      </c>
    </row>
    <row r="1152" spans="1:8" ht="15" thickBot="1">
      <c r="A1152" s="44">
        <v>45042</v>
      </c>
      <c r="B1152" s="45" t="s">
        <v>2300</v>
      </c>
      <c r="C1152" s="45" t="s">
        <v>2301</v>
      </c>
      <c r="D1152" s="48">
        <v>3313687</v>
      </c>
      <c r="F1152" s="1">
        <f t="shared" si="51"/>
        <v>3503418</v>
      </c>
      <c r="G1152">
        <f t="shared" si="52"/>
        <v>934</v>
      </c>
      <c r="H1152">
        <f t="shared" si="53"/>
        <v>772</v>
      </c>
    </row>
    <row r="1153" spans="1:8" ht="15" thickBot="1">
      <c r="A1153" s="44">
        <v>45043</v>
      </c>
      <c r="B1153" s="45" t="s">
        <v>2302</v>
      </c>
      <c r="C1153" s="45" t="s">
        <v>2303</v>
      </c>
      <c r="D1153" s="48">
        <v>3314649</v>
      </c>
      <c r="F1153" s="1">
        <f t="shared" si="51"/>
        <v>3504322</v>
      </c>
      <c r="G1153">
        <f t="shared" si="52"/>
        <v>904</v>
      </c>
      <c r="H1153">
        <f t="shared" si="53"/>
        <v>765.71428571428567</v>
      </c>
    </row>
    <row r="1154" spans="1:8" ht="15" thickBot="1">
      <c r="A1154" s="44">
        <v>45044</v>
      </c>
      <c r="B1154" s="45" t="s">
        <v>2304</v>
      </c>
      <c r="C1154" s="45" t="s">
        <v>2305</v>
      </c>
      <c r="D1154" s="48">
        <v>3315585</v>
      </c>
      <c r="F1154" s="1">
        <f t="shared" ref="F1154:F1175" si="54">IF(IFERROR(FIND("(",B1154),0)&gt;0, VALUE(LEFT(B1154, FIND("(",B1154)-2)), VALUE(B1154))</f>
        <v>3505248</v>
      </c>
      <c r="G1154">
        <f t="shared" si="52"/>
        <v>926</v>
      </c>
      <c r="H1154">
        <f t="shared" si="53"/>
        <v>740.14285714285711</v>
      </c>
    </row>
    <row r="1155" spans="1:8" ht="15" thickBot="1">
      <c r="A1155" s="46">
        <v>45045</v>
      </c>
      <c r="B1155" s="47" t="s">
        <v>2306</v>
      </c>
      <c r="C1155" s="47" t="s">
        <v>2307</v>
      </c>
      <c r="D1155" s="49">
        <v>3316329</v>
      </c>
      <c r="F1155" s="1">
        <f t="shared" si="54"/>
        <v>3506011</v>
      </c>
      <c r="G1155">
        <f t="shared" si="52"/>
        <v>763</v>
      </c>
      <c r="H1155">
        <f t="shared" si="53"/>
        <v>709.28571428571433</v>
      </c>
    </row>
    <row r="1156" spans="1:8" ht="15" thickBot="1">
      <c r="A1156" s="46">
        <v>45046</v>
      </c>
      <c r="B1156" s="47" t="s">
        <v>2308</v>
      </c>
      <c r="C1156" s="47" t="s">
        <v>2309</v>
      </c>
      <c r="D1156" s="49">
        <v>3316884</v>
      </c>
      <c r="F1156" s="1">
        <f t="shared" si="54"/>
        <v>3506682</v>
      </c>
      <c r="G1156">
        <f t="shared" ref="G1156:G1175" si="55">F1156-F1155</f>
        <v>671</v>
      </c>
      <c r="H1156">
        <f t="shared" si="53"/>
        <v>627</v>
      </c>
    </row>
    <row r="1157" spans="1:8" ht="15" thickBot="1">
      <c r="A1157" s="44">
        <v>45047</v>
      </c>
      <c r="B1157" s="45" t="s">
        <v>2310</v>
      </c>
      <c r="C1157" s="45" t="s">
        <v>2311</v>
      </c>
      <c r="D1157" s="48">
        <v>3317476</v>
      </c>
      <c r="F1157" s="1">
        <f t="shared" si="54"/>
        <v>3507096</v>
      </c>
      <c r="G1157">
        <f t="shared" si="55"/>
        <v>414</v>
      </c>
      <c r="H1157">
        <f t="shared" si="53"/>
        <v>606.85714285714289</v>
      </c>
    </row>
    <row r="1158" spans="1:8" ht="15" thickBot="1">
      <c r="A1158" s="44">
        <v>45048</v>
      </c>
      <c r="B1158" s="45" t="s">
        <v>2312</v>
      </c>
      <c r="C1158" s="45" t="s">
        <v>2313</v>
      </c>
      <c r="D1158" s="48">
        <v>3318244</v>
      </c>
      <c r="F1158" s="1">
        <f t="shared" si="54"/>
        <v>3507449</v>
      </c>
      <c r="G1158">
        <f t="shared" si="55"/>
        <v>353</v>
      </c>
      <c r="H1158">
        <f t="shared" ref="H1158:H1175" si="56">AVERAGE(G1155:G1161)</f>
        <v>557</v>
      </c>
    </row>
    <row r="1159" spans="1:8" ht="15" thickBot="1">
      <c r="A1159" s="44">
        <v>45049</v>
      </c>
      <c r="B1159" s="45" t="s">
        <v>2314</v>
      </c>
      <c r="C1159" s="45" t="s">
        <v>2315</v>
      </c>
      <c r="D1159" s="48">
        <v>3319186</v>
      </c>
      <c r="F1159" s="1">
        <f t="shared" si="54"/>
        <v>3507807</v>
      </c>
      <c r="G1159">
        <f t="shared" si="55"/>
        <v>358</v>
      </c>
      <c r="H1159">
        <f t="shared" si="56"/>
        <v>517.71428571428567</v>
      </c>
    </row>
    <row r="1160" spans="1:8" ht="15" thickBot="1">
      <c r="A1160" s="44">
        <v>45050</v>
      </c>
      <c r="B1160" s="45" t="s">
        <v>2316</v>
      </c>
      <c r="C1160" s="45" t="s">
        <v>2317</v>
      </c>
      <c r="D1160" s="48">
        <v>3320141</v>
      </c>
      <c r="F1160" s="1">
        <f t="shared" si="54"/>
        <v>3508570</v>
      </c>
      <c r="G1160">
        <f t="shared" si="55"/>
        <v>763</v>
      </c>
      <c r="H1160">
        <f t="shared" si="56"/>
        <v>475.85714285714283</v>
      </c>
    </row>
    <row r="1161" spans="1:8" ht="15" thickBot="1">
      <c r="A1161" s="44">
        <v>45051</v>
      </c>
      <c r="B1161" s="45" t="s">
        <v>2318</v>
      </c>
      <c r="C1161" s="45" t="s">
        <v>2319</v>
      </c>
      <c r="D1161" s="48">
        <v>3320949</v>
      </c>
      <c r="F1161" s="1">
        <f t="shared" si="54"/>
        <v>3509147</v>
      </c>
      <c r="G1161">
        <f t="shared" si="55"/>
        <v>577</v>
      </c>
      <c r="H1161">
        <f t="shared" si="56"/>
        <v>470</v>
      </c>
    </row>
    <row r="1162" spans="1:8" ht="15" thickBot="1">
      <c r="A1162" s="46">
        <v>45052</v>
      </c>
      <c r="B1162" s="47" t="s">
        <v>2320</v>
      </c>
      <c r="C1162" s="47" t="s">
        <v>2321</v>
      </c>
      <c r="D1162" s="49">
        <v>3321633</v>
      </c>
      <c r="F1162" s="1">
        <f t="shared" si="54"/>
        <v>3509635</v>
      </c>
      <c r="G1162">
        <f t="shared" si="55"/>
        <v>488</v>
      </c>
      <c r="H1162">
        <f t="shared" si="56"/>
        <v>458.28571428571428</v>
      </c>
    </row>
    <row r="1163" spans="1:8" ht="15" thickBot="1">
      <c r="A1163" s="46">
        <v>45053</v>
      </c>
      <c r="B1163" s="47" t="s">
        <v>2322</v>
      </c>
      <c r="C1163" s="47" t="s">
        <v>2323</v>
      </c>
      <c r="D1163" s="49">
        <v>3322045</v>
      </c>
      <c r="F1163" s="1">
        <f t="shared" si="54"/>
        <v>3510013</v>
      </c>
      <c r="G1163">
        <f t="shared" si="55"/>
        <v>378</v>
      </c>
      <c r="H1163">
        <f t="shared" si="56"/>
        <v>450.14285714285717</v>
      </c>
    </row>
    <row r="1164" spans="1:8" ht="15" thickBot="1">
      <c r="A1164" s="44">
        <v>45054</v>
      </c>
      <c r="B1164" s="45" t="s">
        <v>2324</v>
      </c>
      <c r="C1164" s="45" t="s">
        <v>2325</v>
      </c>
      <c r="D1164" s="48">
        <v>3322412</v>
      </c>
      <c r="F1164" s="1">
        <f t="shared" si="54"/>
        <v>3510386</v>
      </c>
      <c r="G1164">
        <f t="shared" si="55"/>
        <v>373</v>
      </c>
      <c r="H1164">
        <f t="shared" si="56"/>
        <v>379</v>
      </c>
    </row>
    <row r="1165" spans="1:8" ht="15" thickBot="1">
      <c r="A1165" s="44">
        <v>45055</v>
      </c>
      <c r="B1165" s="45" t="s">
        <v>2326</v>
      </c>
      <c r="C1165" s="45" t="s">
        <v>2327</v>
      </c>
      <c r="D1165" s="48">
        <v>3322785</v>
      </c>
      <c r="F1165" s="1">
        <f t="shared" si="54"/>
        <v>3510657</v>
      </c>
      <c r="G1165">
        <f t="shared" si="55"/>
        <v>271</v>
      </c>
      <c r="H1165">
        <f t="shared" si="56"/>
        <v>382.57142857142856</v>
      </c>
    </row>
    <row r="1166" spans="1:8" ht="15" thickBot="1">
      <c r="A1166" s="44">
        <v>45056</v>
      </c>
      <c r="B1166" s="45" t="s">
        <v>2328</v>
      </c>
      <c r="C1166" s="45" t="s">
        <v>2329</v>
      </c>
      <c r="D1166" s="48">
        <v>3323526</v>
      </c>
      <c r="F1166" s="1">
        <f t="shared" si="54"/>
        <v>3510958</v>
      </c>
      <c r="G1166">
        <f t="shared" si="55"/>
        <v>301</v>
      </c>
      <c r="H1166">
        <f t="shared" si="56"/>
        <v>376</v>
      </c>
    </row>
    <row r="1167" spans="1:8" ht="15" thickBot="1">
      <c r="A1167" s="44">
        <v>45057</v>
      </c>
      <c r="B1167" s="45" t="s">
        <v>2330</v>
      </c>
      <c r="C1167" s="45" t="s">
        <v>2331</v>
      </c>
      <c r="D1167" s="48">
        <v>3324080</v>
      </c>
      <c r="F1167" s="1">
        <f t="shared" si="54"/>
        <v>3511223</v>
      </c>
      <c r="G1167">
        <f t="shared" si="55"/>
        <v>265</v>
      </c>
      <c r="H1167">
        <f t="shared" si="56"/>
        <v>386.71428571428572</v>
      </c>
    </row>
    <row r="1168" spans="1:8" ht="15" thickBot="1">
      <c r="A1168" s="44">
        <v>45058</v>
      </c>
      <c r="B1168" s="45" t="s">
        <v>2332</v>
      </c>
      <c r="C1168" s="45" t="s">
        <v>2333</v>
      </c>
      <c r="D1168" s="48">
        <v>3324568</v>
      </c>
      <c r="F1168" s="1">
        <f t="shared" si="54"/>
        <v>3511825</v>
      </c>
      <c r="G1168">
        <f t="shared" si="55"/>
        <v>602</v>
      </c>
      <c r="H1168">
        <f t="shared" si="56"/>
        <v>368.14285714285717</v>
      </c>
    </row>
    <row r="1169" spans="1:8" ht="15" thickBot="1">
      <c r="A1169" s="46">
        <v>45059</v>
      </c>
      <c r="B1169" s="47" t="s">
        <v>2334</v>
      </c>
      <c r="C1169" s="47" t="s">
        <v>2335</v>
      </c>
      <c r="D1169" s="49">
        <v>3324951</v>
      </c>
      <c r="F1169" s="1">
        <f t="shared" si="54"/>
        <v>3512267</v>
      </c>
      <c r="G1169">
        <f t="shared" si="55"/>
        <v>442</v>
      </c>
      <c r="H1169">
        <f t="shared" si="56"/>
        <v>654.14285714285711</v>
      </c>
    </row>
    <row r="1170" spans="1:8" ht="15" thickBot="1">
      <c r="A1170" s="46">
        <v>45060</v>
      </c>
      <c r="B1170" s="47" t="s">
        <v>2336</v>
      </c>
      <c r="C1170" s="47" t="s">
        <v>2337</v>
      </c>
      <c r="D1170" s="49">
        <v>3325316</v>
      </c>
      <c r="F1170" s="1">
        <f t="shared" si="54"/>
        <v>3512720</v>
      </c>
      <c r="G1170">
        <f t="shared" si="55"/>
        <v>453</v>
      </c>
      <c r="H1170">
        <f t="shared" si="56"/>
        <v>941.71428571428567</v>
      </c>
    </row>
    <row r="1171" spans="1:8" ht="15" thickBot="1">
      <c r="A1171" s="44">
        <v>45061</v>
      </c>
      <c r="B1171" s="50" t="s">
        <v>2338</v>
      </c>
      <c r="C1171" s="45" t="s">
        <v>2339</v>
      </c>
      <c r="D1171" s="48">
        <v>3325590</v>
      </c>
      <c r="F1171" s="1">
        <f t="shared" si="54"/>
        <v>3512963</v>
      </c>
      <c r="G1171">
        <f t="shared" si="55"/>
        <v>243</v>
      </c>
      <c r="H1171">
        <f t="shared" si="56"/>
        <v>1167.4285714285713</v>
      </c>
    </row>
    <row r="1172" spans="1:8" ht="15" thickBot="1">
      <c r="A1172" s="44">
        <v>45069</v>
      </c>
      <c r="B1172" s="48">
        <v>3515236</v>
      </c>
      <c r="C1172" s="48">
        <v>48829</v>
      </c>
      <c r="D1172" s="48">
        <v>3327974</v>
      </c>
      <c r="F1172" s="1">
        <f t="shared" si="54"/>
        <v>3515236</v>
      </c>
      <c r="G1172">
        <f t="shared" si="55"/>
        <v>2273</v>
      </c>
      <c r="H1172">
        <f t="shared" si="56"/>
        <v>1255.5714285714287</v>
      </c>
    </row>
    <row r="1173" spans="1:8" ht="15" thickBot="1">
      <c r="A1173" s="46">
        <v>45074</v>
      </c>
      <c r="B1173" s="49">
        <v>3517550</v>
      </c>
      <c r="C1173" s="49">
        <v>48866</v>
      </c>
      <c r="D1173" s="49">
        <v>3330479</v>
      </c>
      <c r="F1173" s="1">
        <f t="shared" si="54"/>
        <v>3517550</v>
      </c>
      <c r="G1173">
        <f t="shared" si="55"/>
        <v>2314</v>
      </c>
      <c r="H1173">
        <f t="shared" si="56"/>
        <v>1391.1666666666667</v>
      </c>
    </row>
    <row r="1174" spans="1:8" ht="15" thickBot="1">
      <c r="A1174" s="44">
        <v>45083</v>
      </c>
      <c r="B1174" s="48">
        <v>3519395</v>
      </c>
      <c r="C1174" s="48">
        <v>48906</v>
      </c>
      <c r="D1174" s="48">
        <v>3333029</v>
      </c>
      <c r="F1174" s="1">
        <f t="shared" si="54"/>
        <v>3519395</v>
      </c>
      <c r="G1174">
        <f t="shared" si="55"/>
        <v>1845</v>
      </c>
      <c r="H1174">
        <f t="shared" si="56"/>
        <v>1578.8</v>
      </c>
    </row>
    <row r="1175" spans="1:8" ht="15" thickBot="1">
      <c r="A1175" s="46">
        <v>45088</v>
      </c>
      <c r="B1175" s="49">
        <v>3520614</v>
      </c>
      <c r="C1175" s="49">
        <v>48941</v>
      </c>
      <c r="D1175" s="49">
        <v>3334610</v>
      </c>
      <c r="F1175" s="1">
        <f t="shared" si="54"/>
        <v>3520614</v>
      </c>
      <c r="G1175">
        <f t="shared" si="55"/>
        <v>1219</v>
      </c>
      <c r="H1175">
        <f t="shared" si="56"/>
        <v>1912.75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"/>
  <sheetViews>
    <sheetView workbookViewId="0">
      <selection activeCell="O17" sqref="O17"/>
    </sheetView>
  </sheetViews>
  <sheetFormatPr defaultRowHeight="14.4"/>
  <cols>
    <col min="1" max="1" width="6.109375" style="4" customWidth="1"/>
    <col min="2" max="5" width="8.88671875" customWidth="1"/>
    <col min="6" max="6" width="8.88671875" style="12" customWidth="1"/>
    <col min="7" max="7" width="8.88671875" style="8" customWidth="1"/>
    <col min="8" max="9" width="3.44140625" style="17" hidden="1" customWidth="1"/>
    <col min="10" max="10" width="3.44140625" style="18" hidden="1" customWidth="1"/>
    <col min="11" max="11" width="7.44140625" style="21" customWidth="1"/>
    <col min="12" max="12" width="7.33203125" style="35" customWidth="1"/>
    <col min="13" max="13" width="8.33203125" customWidth="1"/>
    <col min="15" max="15" width="12" bestFit="1" customWidth="1"/>
  </cols>
  <sheetData>
    <row r="1" spans="1:15" s="5" customFormat="1">
      <c r="A1" s="9" t="s">
        <v>5</v>
      </c>
      <c r="B1" s="9" t="s">
        <v>6</v>
      </c>
      <c r="C1" s="9" t="s">
        <v>7</v>
      </c>
      <c r="D1" s="9" t="s">
        <v>8</v>
      </c>
      <c r="E1" s="9" t="s">
        <v>9</v>
      </c>
      <c r="F1" s="9" t="s">
        <v>10</v>
      </c>
      <c r="G1" s="10" t="s">
        <v>19</v>
      </c>
      <c r="H1" s="13" t="s">
        <v>16</v>
      </c>
      <c r="I1" s="13" t="s">
        <v>17</v>
      </c>
      <c r="J1" s="14" t="s">
        <v>18</v>
      </c>
      <c r="K1" s="19" t="s">
        <v>21</v>
      </c>
      <c r="L1" s="34" t="s">
        <v>20</v>
      </c>
      <c r="M1" s="9" t="s">
        <v>22</v>
      </c>
      <c r="N1" s="28" t="s">
        <v>15</v>
      </c>
      <c r="O1" s="36">
        <v>1</v>
      </c>
    </row>
    <row r="2" spans="1:15">
      <c r="A2" s="4">
        <v>0</v>
      </c>
      <c r="B2" s="6">
        <f>_N-_Io</f>
        <v>1627102.7531877027</v>
      </c>
      <c r="C2" s="6">
        <f t="shared" ref="C2:C65" si="0">-_b*B2*F2/_N*_dt</f>
        <v>-155.59843709456624</v>
      </c>
      <c r="D2" s="6">
        <v>0</v>
      </c>
      <c r="E2" s="6">
        <f t="shared" ref="E2:E65" si="1">_g*F2*_dt</f>
        <v>61.063961826852641</v>
      </c>
      <c r="F2" s="11">
        <f>_Io</f>
        <v>903.36783779951861</v>
      </c>
      <c r="G2" s="7">
        <f>-C2</f>
        <v>155.59843709456624</v>
      </c>
      <c r="H2" s="15">
        <f>B2/10</f>
        <v>162710.27531877026</v>
      </c>
      <c r="I2" s="15">
        <f>D2/10</f>
        <v>0</v>
      </c>
      <c r="J2" s="16">
        <f>F2/10</f>
        <v>90.336783779951858</v>
      </c>
      <c r="K2" s="20">
        <f t="shared" ref="K2:K33" si="2">G2*_Kdet</f>
        <v>23.472025878647333</v>
      </c>
      <c r="L2" s="35">
        <v>1</v>
      </c>
      <c r="M2">
        <f>(L2-K2)^2</f>
        <v>504.99194709059543</v>
      </c>
      <c r="N2" s="28" t="s">
        <v>11</v>
      </c>
      <c r="O2" s="28">
        <v>1628006.1210255022</v>
      </c>
    </row>
    <row r="3" spans="1:15">
      <c r="A3" s="4">
        <f t="shared" ref="A3:A66" si="3">A2+_dt</f>
        <v>1</v>
      </c>
      <c r="B3" s="6">
        <f>B2+C2</f>
        <v>1626947.1547506081</v>
      </c>
      <c r="C3" s="6">
        <f t="shared" si="0"/>
        <v>-171.86486529430601</v>
      </c>
      <c r="D3" s="6">
        <f>D2+E2</f>
        <v>61.063961826852641</v>
      </c>
      <c r="E3" s="6">
        <f t="shared" si="1"/>
        <v>67.454104742644319</v>
      </c>
      <c r="F3" s="11">
        <f t="shared" ref="F3:F66" si="4">_N-B3-D3</f>
        <v>997.90231306722285</v>
      </c>
      <c r="G3" s="7">
        <f t="shared" ref="G3:G66" si="5">-C3</f>
        <v>171.86486529430601</v>
      </c>
      <c r="H3" s="15">
        <f t="shared" ref="H3:H66" si="6">B3/10</f>
        <v>162694.7154750608</v>
      </c>
      <c r="I3" s="15">
        <f t="shared" ref="I3:I66" si="7">D3/10</f>
        <v>6.1063961826852644</v>
      </c>
      <c r="J3" s="16">
        <f t="shared" ref="J3:J66" si="8">F3/10</f>
        <v>99.790231306722291</v>
      </c>
      <c r="K3" s="20">
        <f t="shared" si="2"/>
        <v>25.925816744331961</v>
      </c>
      <c r="L3" s="35">
        <v>0</v>
      </c>
      <c r="M3">
        <f t="shared" ref="M3:M66" si="9">(L3-K3)^2</f>
        <v>672.14797386068346</v>
      </c>
      <c r="N3" s="28" t="s">
        <v>12</v>
      </c>
      <c r="O3" s="22">
        <v>0.17233824237454581</v>
      </c>
    </row>
    <row r="4" spans="1:15">
      <c r="A4" s="4">
        <f t="shared" si="3"/>
        <v>2</v>
      </c>
      <c r="B4" s="6">
        <f>B3+C3</f>
        <v>1626775.2898853139</v>
      </c>
      <c r="C4" s="6">
        <f t="shared" si="0"/>
        <v>-189.82707297871775</v>
      </c>
      <c r="D4" s="6">
        <f>D3+E3</f>
        <v>128.51806656949697</v>
      </c>
      <c r="E4" s="6">
        <f t="shared" si="1"/>
        <v>74.511844048664742</v>
      </c>
      <c r="F4" s="11">
        <f t="shared" si="4"/>
        <v>1102.3130736187704</v>
      </c>
      <c r="G4" s="7">
        <f t="shared" si="5"/>
        <v>189.82707297871775</v>
      </c>
      <c r="H4" s="15">
        <f t="shared" si="6"/>
        <v>162677.52898853138</v>
      </c>
      <c r="I4" s="15">
        <f t="shared" si="7"/>
        <v>12.851806656949696</v>
      </c>
      <c r="J4" s="16">
        <f t="shared" si="8"/>
        <v>110.23130736187704</v>
      </c>
      <c r="K4" s="20">
        <f t="shared" si="2"/>
        <v>28.635415963184741</v>
      </c>
      <c r="L4" s="35">
        <v>0</v>
      </c>
      <c r="M4">
        <f t="shared" si="9"/>
        <v>819.98704738461549</v>
      </c>
      <c r="N4" s="28" t="s">
        <v>13</v>
      </c>
      <c r="O4" s="22">
        <v>6.7595899778318605E-2</v>
      </c>
    </row>
    <row r="5" spans="1:15">
      <c r="A5" s="4">
        <f t="shared" si="3"/>
        <v>3</v>
      </c>
      <c r="B5" s="6">
        <f>B4+C4</f>
        <v>1626585.4628123352</v>
      </c>
      <c r="C5" s="6">
        <f t="shared" si="0"/>
        <v>-209.66080397779001</v>
      </c>
      <c r="D5" s="6">
        <f>D4+E4</f>
        <v>203.02991061816169</v>
      </c>
      <c r="E5" s="6">
        <f t="shared" si="1"/>
        <v>82.306680706334504</v>
      </c>
      <c r="F5" s="11">
        <f t="shared" si="4"/>
        <v>1217.628302548824</v>
      </c>
      <c r="G5" s="7">
        <f t="shared" si="5"/>
        <v>209.66080397779001</v>
      </c>
      <c r="H5" s="15">
        <f t="shared" si="6"/>
        <v>162658.54628123352</v>
      </c>
      <c r="I5" s="15">
        <f t="shared" si="7"/>
        <v>20.302991061816169</v>
      </c>
      <c r="J5" s="16">
        <f t="shared" si="8"/>
        <v>121.7628302548824</v>
      </c>
      <c r="K5" s="20">
        <f t="shared" si="2"/>
        <v>31.627334493815091</v>
      </c>
      <c r="L5" s="35">
        <v>0</v>
      </c>
      <c r="M5">
        <f t="shared" si="9"/>
        <v>1000.2882871836659</v>
      </c>
      <c r="N5" s="28" t="s">
        <v>14</v>
      </c>
      <c r="O5" s="22">
        <v>903.36783779951861</v>
      </c>
    </row>
    <row r="6" spans="1:15">
      <c r="A6" s="4">
        <f t="shared" si="3"/>
        <v>4</v>
      </c>
      <c r="B6" s="6">
        <f>B5+C5</f>
        <v>1626375.8020083574</v>
      </c>
      <c r="C6" s="6">
        <f t="shared" si="0"/>
        <v>-231.55978607821348</v>
      </c>
      <c r="D6" s="6">
        <f>D5+E5</f>
        <v>285.33659132449623</v>
      </c>
      <c r="E6" s="6">
        <f t="shared" si="1"/>
        <v>90.91529725935257</v>
      </c>
      <c r="F6" s="11">
        <f t="shared" si="4"/>
        <v>1344.9824258203553</v>
      </c>
      <c r="G6" s="7">
        <f t="shared" si="5"/>
        <v>231.55978607821348</v>
      </c>
      <c r="H6" s="15">
        <f t="shared" si="6"/>
        <v>162637.58020083574</v>
      </c>
      <c r="I6" s="15">
        <f t="shared" si="7"/>
        <v>28.533659132449621</v>
      </c>
      <c r="J6" s="16">
        <f t="shared" si="8"/>
        <v>134.49824258203552</v>
      </c>
      <c r="K6" s="20">
        <f t="shared" si="2"/>
        <v>34.930796174890837</v>
      </c>
      <c r="L6" s="35">
        <v>5</v>
      </c>
      <c r="M6">
        <f t="shared" si="9"/>
        <v>895.8525596628599</v>
      </c>
      <c r="N6" s="28" t="s">
        <v>23</v>
      </c>
      <c r="O6" s="22">
        <v>0.1508500105587951</v>
      </c>
    </row>
    <row r="7" spans="1:15">
      <c r="A7" s="4">
        <f t="shared" si="3"/>
        <v>5</v>
      </c>
      <c r="B7" s="6">
        <f>B6+C6</f>
        <v>1626144.2422222791</v>
      </c>
      <c r="C7" s="6">
        <f t="shared" si="0"/>
        <v>-255.73752069465755</v>
      </c>
      <c r="D7" s="6">
        <f>D6+E6</f>
        <v>376.25188858384877</v>
      </c>
      <c r="E7" s="6">
        <f t="shared" si="1"/>
        <v>100.42228802993013</v>
      </c>
      <c r="F7" s="11">
        <f t="shared" si="4"/>
        <v>1485.6269146392899</v>
      </c>
      <c r="G7" s="7">
        <f t="shared" si="5"/>
        <v>255.73752069465755</v>
      </c>
      <c r="H7" s="15">
        <f t="shared" si="6"/>
        <v>162614.42422222791</v>
      </c>
      <c r="I7" s="15">
        <f t="shared" si="7"/>
        <v>37.625188858384874</v>
      </c>
      <c r="J7" s="16">
        <f t="shared" si="8"/>
        <v>148.56269146392899</v>
      </c>
      <c r="K7" s="20">
        <f t="shared" si="2"/>
        <v>38.578007697069168</v>
      </c>
      <c r="L7" s="35">
        <v>0</v>
      </c>
      <c r="M7">
        <f t="shared" si="9"/>
        <v>1488.262677875128</v>
      </c>
    </row>
    <row r="8" spans="1:15">
      <c r="A8" s="4">
        <f t="shared" si="3"/>
        <v>6</v>
      </c>
      <c r="B8" s="6">
        <f t="shared" ref="B8:B71" si="10">B7+C7</f>
        <v>1625888.5047015843</v>
      </c>
      <c r="C8" s="6">
        <f t="shared" si="0"/>
        <v>-282.42923939104816</v>
      </c>
      <c r="D8" s="6">
        <f t="shared" ref="D8:D71" si="11">D7+E7</f>
        <v>476.67417661377891</v>
      </c>
      <c r="E8" s="6">
        <f t="shared" si="1"/>
        <v>110.92096093118636</v>
      </c>
      <c r="F8" s="11">
        <f t="shared" si="4"/>
        <v>1640.9421473040925</v>
      </c>
      <c r="G8" s="7">
        <f t="shared" si="5"/>
        <v>282.42923939104816</v>
      </c>
      <c r="H8" s="15">
        <f t="shared" si="6"/>
        <v>162588.85047015845</v>
      </c>
      <c r="I8" s="15">
        <f t="shared" si="7"/>
        <v>47.66741766137789</v>
      </c>
      <c r="J8" s="16">
        <f t="shared" si="8"/>
        <v>164.09421473040925</v>
      </c>
      <c r="K8" s="20">
        <f t="shared" si="2"/>
        <v>42.604453744252083</v>
      </c>
      <c r="L8" s="35">
        <v>0</v>
      </c>
      <c r="M8">
        <f t="shared" si="9"/>
        <v>1815.1394788461155</v>
      </c>
      <c r="N8" s="55" t="s">
        <v>2346</v>
      </c>
      <c r="O8" s="55"/>
    </row>
    <row r="9" spans="1:15">
      <c r="A9" s="4">
        <f t="shared" si="3"/>
        <v>7</v>
      </c>
      <c r="B9" s="6">
        <f t="shared" si="10"/>
        <v>1625606.0754621932</v>
      </c>
      <c r="C9" s="6">
        <f t="shared" si="0"/>
        <v>-311.89404026155842</v>
      </c>
      <c r="D9" s="6">
        <f t="shared" si="11"/>
        <v>587.59513754496527</v>
      </c>
      <c r="E9" s="6">
        <f t="shared" si="1"/>
        <v>122.51421733311574</v>
      </c>
      <c r="F9" s="11">
        <f t="shared" si="4"/>
        <v>1812.4504257640224</v>
      </c>
      <c r="G9" s="7">
        <f t="shared" si="5"/>
        <v>311.89404026155842</v>
      </c>
      <c r="H9" s="15">
        <f t="shared" si="6"/>
        <v>162560.60754621931</v>
      </c>
      <c r="I9" s="15">
        <f t="shared" si="7"/>
        <v>58.759513754496524</v>
      </c>
      <c r="J9" s="16">
        <f t="shared" si="8"/>
        <v>181.24504257640223</v>
      </c>
      <c r="K9" s="20">
        <f t="shared" si="2"/>
        <v>47.049219266681348</v>
      </c>
      <c r="L9" s="35">
        <v>3</v>
      </c>
      <c r="M9">
        <f t="shared" si="9"/>
        <v>1940.3337180041713</v>
      </c>
    </row>
    <row r="10" spans="1:15">
      <c r="A10" s="4">
        <f t="shared" si="3"/>
        <v>8</v>
      </c>
      <c r="B10" s="6">
        <f t="shared" si="10"/>
        <v>1625294.1814219316</v>
      </c>
      <c r="C10" s="6">
        <f t="shared" si="0"/>
        <v>-344.41721758897717</v>
      </c>
      <c r="D10" s="6">
        <f t="shared" si="11"/>
        <v>710.10935487808104</v>
      </c>
      <c r="E10" s="6">
        <f t="shared" si="1"/>
        <v>135.31551686382721</v>
      </c>
      <c r="F10" s="11">
        <f t="shared" si="4"/>
        <v>2001.830248692535</v>
      </c>
      <c r="G10" s="7">
        <f t="shared" si="5"/>
        <v>344.41721758897717</v>
      </c>
      <c r="H10" s="15">
        <f t="shared" si="6"/>
        <v>162529.41814219317</v>
      </c>
      <c r="I10" s="15">
        <f t="shared" si="7"/>
        <v>71.010935487808098</v>
      </c>
      <c r="J10" s="16">
        <f t="shared" si="8"/>
        <v>200.1830248692535</v>
      </c>
      <c r="K10" s="20">
        <f t="shared" si="2"/>
        <v>51.955340909928033</v>
      </c>
      <c r="L10" s="35">
        <v>0</v>
      </c>
      <c r="M10">
        <f t="shared" si="9"/>
        <v>2699.3574490668416</v>
      </c>
      <c r="N10" s="54" t="s">
        <v>2344</v>
      </c>
      <c r="O10" s="54"/>
    </row>
    <row r="11" spans="1:15">
      <c r="A11" s="4">
        <f t="shared" si="3"/>
        <v>9</v>
      </c>
      <c r="B11" s="6">
        <f t="shared" si="10"/>
        <v>1624949.7642043426</v>
      </c>
      <c r="C11" s="6">
        <f t="shared" si="0"/>
        <v>-380.31279844882198</v>
      </c>
      <c r="D11" s="6">
        <f t="shared" si="11"/>
        <v>845.42487174190819</v>
      </c>
      <c r="E11" s="6">
        <f t="shared" si="1"/>
        <v>149.44993446952083</v>
      </c>
      <c r="F11" s="11">
        <f t="shared" si="4"/>
        <v>2210.9319494176912</v>
      </c>
      <c r="G11" s="7">
        <f t="shared" si="5"/>
        <v>380.31279844882198</v>
      </c>
      <c r="H11" s="15">
        <f t="shared" si="6"/>
        <v>162494.97642043425</v>
      </c>
      <c r="I11" s="15">
        <f t="shared" si="7"/>
        <v>84.542487174190825</v>
      </c>
      <c r="J11" s="16">
        <f t="shared" si="8"/>
        <v>221.09319494176913</v>
      </c>
      <c r="K11" s="20">
        <f t="shared" si="2"/>
        <v>57.370189661649711</v>
      </c>
      <c r="L11" s="35">
        <v>6</v>
      </c>
      <c r="M11">
        <f t="shared" si="9"/>
        <v>2638.896385873863</v>
      </c>
      <c r="N11" s="56" t="s">
        <v>2341</v>
      </c>
      <c r="O11" s="56">
        <f>SUM(M20:M120)</f>
        <v>34427176.462873504</v>
      </c>
    </row>
    <row r="12" spans="1:15">
      <c r="A12" s="4">
        <f t="shared" si="3"/>
        <v>10</v>
      </c>
      <c r="B12" s="6">
        <f t="shared" si="10"/>
        <v>1624569.4514058938</v>
      </c>
      <c r="C12" s="6">
        <f t="shared" si="0"/>
        <v>-419.92629996458271</v>
      </c>
      <c r="D12" s="6">
        <f t="shared" si="11"/>
        <v>994.87480621142902</v>
      </c>
      <c r="E12" s="6">
        <f t="shared" si="1"/>
        <v>165.05531748560236</v>
      </c>
      <c r="F12" s="11">
        <f t="shared" si="4"/>
        <v>2441.7948133970085</v>
      </c>
      <c r="G12" s="7">
        <f t="shared" si="5"/>
        <v>419.92629996458271</v>
      </c>
      <c r="H12" s="15">
        <f t="shared" si="6"/>
        <v>162456.94514058938</v>
      </c>
      <c r="I12" s="15">
        <f t="shared" si="7"/>
        <v>99.487480621142907</v>
      </c>
      <c r="J12" s="16">
        <f t="shared" si="8"/>
        <v>244.17948133970086</v>
      </c>
      <c r="K12" s="20">
        <f t="shared" si="2"/>
        <v>63.345886783573057</v>
      </c>
      <c r="L12" s="35">
        <v>4</v>
      </c>
      <c r="M12">
        <f t="shared" si="9"/>
        <v>3521.9342781286714</v>
      </c>
      <c r="N12" s="56" t="s">
        <v>27</v>
      </c>
      <c r="O12" s="56">
        <f>SQRT(SUM(M20:M120)/COUNT(M20:M120))</f>
        <v>583.83485104589056</v>
      </c>
    </row>
    <row r="13" spans="1:15">
      <c r="A13" s="4">
        <f t="shared" si="3"/>
        <v>11</v>
      </c>
      <c r="B13" s="6">
        <f t="shared" si="10"/>
        <v>1624149.5251059292</v>
      </c>
      <c r="C13" s="6">
        <f t="shared" si="0"/>
        <v>-463.63772067192031</v>
      </c>
      <c r="D13" s="6">
        <f t="shared" si="11"/>
        <v>1159.9301236970314</v>
      </c>
      <c r="E13" s="6">
        <f t="shared" si="1"/>
        <v>182.28355087365048</v>
      </c>
      <c r="F13" s="11">
        <f t="shared" si="4"/>
        <v>2696.6657958759497</v>
      </c>
      <c r="G13" s="7">
        <f t="shared" si="5"/>
        <v>463.63772067192031</v>
      </c>
      <c r="H13" s="15">
        <f t="shared" si="6"/>
        <v>162414.95251059294</v>
      </c>
      <c r="I13" s="15">
        <f t="shared" si="7"/>
        <v>115.99301236970314</v>
      </c>
      <c r="J13" s="16">
        <f t="shared" si="8"/>
        <v>269.66657958759498</v>
      </c>
      <c r="K13" s="20">
        <f t="shared" si="2"/>
        <v>69.939755058814868</v>
      </c>
      <c r="L13" s="35">
        <v>5</v>
      </c>
      <c r="M13">
        <f t="shared" si="9"/>
        <v>4217.1717870988714</v>
      </c>
    </row>
    <row r="14" spans="1:15">
      <c r="A14" s="4">
        <f t="shared" si="3"/>
        <v>12</v>
      </c>
      <c r="B14" s="6">
        <f t="shared" si="10"/>
        <v>1623685.8873852573</v>
      </c>
      <c r="C14" s="6">
        <f t="shared" si="0"/>
        <v>-511.86477883164412</v>
      </c>
      <c r="D14" s="6">
        <f t="shared" si="11"/>
        <v>1342.2136745706819</v>
      </c>
      <c r="E14" s="6">
        <f t="shared" si="1"/>
        <v>201.3019391375482</v>
      </c>
      <c r="F14" s="11">
        <f t="shared" si="4"/>
        <v>2978.019965674247</v>
      </c>
      <c r="G14" s="7">
        <f t="shared" si="5"/>
        <v>511.86477883164412</v>
      </c>
      <c r="H14" s="15">
        <f t="shared" si="6"/>
        <v>162368.58873852572</v>
      </c>
      <c r="I14" s="15">
        <f t="shared" si="7"/>
        <v>134.2213674570682</v>
      </c>
      <c r="J14" s="16">
        <f t="shared" si="8"/>
        <v>297.80199656742468</v>
      </c>
      <c r="K14" s="20">
        <f t="shared" si="2"/>
        <v>77.214807291428841</v>
      </c>
      <c r="L14" s="35">
        <v>9</v>
      </c>
      <c r="M14">
        <f t="shared" si="9"/>
        <v>4653.259933806773</v>
      </c>
      <c r="N14" s="54" t="s">
        <v>2343</v>
      </c>
      <c r="O14" s="54"/>
    </row>
    <row r="15" spans="1:15" ht="15.6">
      <c r="A15" s="4">
        <f t="shared" si="3"/>
        <v>13</v>
      </c>
      <c r="B15" s="6">
        <f t="shared" si="10"/>
        <v>1623174.0226064257</v>
      </c>
      <c r="C15" s="6">
        <f t="shared" si="0"/>
        <v>-565.06640943559387</v>
      </c>
      <c r="D15" s="6">
        <f t="shared" si="11"/>
        <v>1543.5156137082301</v>
      </c>
      <c r="E15" s="6">
        <f t="shared" si="1"/>
        <v>222.29471372437743</v>
      </c>
      <c r="F15" s="11">
        <f t="shared" si="4"/>
        <v>3288.5828053682999</v>
      </c>
      <c r="G15" s="7">
        <f t="shared" si="5"/>
        <v>565.06640943559387</v>
      </c>
      <c r="H15" s="15">
        <f t="shared" si="6"/>
        <v>162317.40226064256</v>
      </c>
      <c r="I15" s="15">
        <f t="shared" si="7"/>
        <v>154.35156137082302</v>
      </c>
      <c r="J15" s="16">
        <f t="shared" si="8"/>
        <v>328.85828053682997</v>
      </c>
      <c r="K15" s="20">
        <f t="shared" si="2"/>
        <v>85.240273829779767</v>
      </c>
      <c r="L15" s="35">
        <v>0</v>
      </c>
      <c r="M15">
        <f t="shared" si="9"/>
        <v>7265.904282575837</v>
      </c>
      <c r="N15" s="58" t="s">
        <v>25</v>
      </c>
      <c r="O15" s="58">
        <f>_b/_g</f>
        <v>2.5495369236851748</v>
      </c>
    </row>
    <row r="16" spans="1:15" ht="15.6">
      <c r="A16" s="4">
        <f t="shared" si="3"/>
        <v>14</v>
      </c>
      <c r="B16" s="6">
        <f t="shared" si="10"/>
        <v>1622608.9561969901</v>
      </c>
      <c r="C16" s="6">
        <f t="shared" si="0"/>
        <v>-623.7465299487726</v>
      </c>
      <c r="D16" s="6">
        <f t="shared" si="11"/>
        <v>1765.8103274326077</v>
      </c>
      <c r="E16" s="6">
        <f t="shared" si="1"/>
        <v>245.46467491451682</v>
      </c>
      <c r="F16" s="11">
        <f t="shared" si="4"/>
        <v>3631.3545010795115</v>
      </c>
      <c r="G16" s="7">
        <f t="shared" si="5"/>
        <v>623.7465299487726</v>
      </c>
      <c r="H16" s="15">
        <f t="shared" si="6"/>
        <v>162260.895619699</v>
      </c>
      <c r="I16" s="15">
        <f t="shared" si="7"/>
        <v>176.58103274326078</v>
      </c>
      <c r="J16" s="16">
        <f t="shared" si="8"/>
        <v>363.13545010795116</v>
      </c>
      <c r="K16" s="20">
        <f t="shared" si="2"/>
        <v>94.092170628784146</v>
      </c>
      <c r="L16" s="35">
        <v>20</v>
      </c>
      <c r="M16">
        <f t="shared" si="9"/>
        <v>5489.6497484848642</v>
      </c>
      <c r="N16" s="58" t="s">
        <v>26</v>
      </c>
      <c r="O16" s="58">
        <f>1/_g</f>
        <v>14.793796713698752</v>
      </c>
    </row>
    <row r="17" spans="1:14">
      <c r="A17" s="4">
        <f t="shared" si="3"/>
        <v>15</v>
      </c>
      <c r="B17" s="6">
        <f t="shared" si="10"/>
        <v>1621985.2096670414</v>
      </c>
      <c r="C17" s="6">
        <f t="shared" si="0"/>
        <v>-688.45808236722007</v>
      </c>
      <c r="D17" s="6">
        <f t="shared" si="11"/>
        <v>2011.2750023471244</v>
      </c>
      <c r="E17" s="6">
        <f t="shared" si="1"/>
        <v>271.03497727536154</v>
      </c>
      <c r="F17" s="11">
        <f t="shared" si="4"/>
        <v>4009.6363561136595</v>
      </c>
      <c r="G17" s="7">
        <f t="shared" si="5"/>
        <v>688.45808236722007</v>
      </c>
      <c r="H17" s="15">
        <f t="shared" si="6"/>
        <v>162198.52096670415</v>
      </c>
      <c r="I17" s="15">
        <f t="shared" si="7"/>
        <v>201.12750023471244</v>
      </c>
      <c r="J17" s="16">
        <f t="shared" si="8"/>
        <v>400.96363561136593</v>
      </c>
      <c r="K17" s="20">
        <f t="shared" si="2"/>
        <v>103.85390899438298</v>
      </c>
      <c r="L17" s="35">
        <v>3</v>
      </c>
      <c r="M17">
        <f t="shared" si="9"/>
        <v>10171.510959447283</v>
      </c>
    </row>
    <row r="18" spans="1:14">
      <c r="A18" s="4">
        <f t="shared" si="3"/>
        <v>16</v>
      </c>
      <c r="B18" s="6">
        <f t="shared" si="10"/>
        <v>1621296.7515846742</v>
      </c>
      <c r="C18" s="6">
        <f t="shared" si="0"/>
        <v>-759.80735575908409</v>
      </c>
      <c r="D18" s="6">
        <f t="shared" si="11"/>
        <v>2282.309979622486</v>
      </c>
      <c r="E18" s="6">
        <f t="shared" si="1"/>
        <v>299.25106765230402</v>
      </c>
      <c r="F18" s="11">
        <f t="shared" si="4"/>
        <v>4427.0594612054983</v>
      </c>
      <c r="G18" s="7">
        <f t="shared" si="5"/>
        <v>759.80735575908409</v>
      </c>
      <c r="H18" s="15">
        <f t="shared" si="6"/>
        <v>162129.67515846743</v>
      </c>
      <c r="I18" s="15">
        <f t="shared" si="7"/>
        <v>228.23099796224861</v>
      </c>
      <c r="J18" s="16">
        <f t="shared" si="8"/>
        <v>442.70594612054981</v>
      </c>
      <c r="K18" s="20">
        <f t="shared" si="2"/>
        <v>114.61694763890802</v>
      </c>
      <c r="L18" s="35">
        <v>30</v>
      </c>
      <c r="M18">
        <f t="shared" si="9"/>
        <v>7160.0278277257012</v>
      </c>
    </row>
    <row r="19" spans="1:14">
      <c r="A19" s="4">
        <f t="shared" si="3"/>
        <v>17</v>
      </c>
      <c r="B19" s="6">
        <f t="shared" si="10"/>
        <v>1620536.944228915</v>
      </c>
      <c r="C19" s="6">
        <f t="shared" si="0"/>
        <v>-838.45858886961355</v>
      </c>
      <c r="D19" s="6">
        <f t="shared" si="11"/>
        <v>2581.5610472747899</v>
      </c>
      <c r="E19" s="6">
        <f t="shared" si="1"/>
        <v>330.38278434545214</v>
      </c>
      <c r="F19" s="11">
        <f t="shared" si="4"/>
        <v>4887.6157493123937</v>
      </c>
      <c r="G19" s="7">
        <f t="shared" si="5"/>
        <v>838.45858886961355</v>
      </c>
      <c r="H19" s="15">
        <f t="shared" si="6"/>
        <v>162053.69442289151</v>
      </c>
      <c r="I19" s="15">
        <f t="shared" si="7"/>
        <v>258.15610472747898</v>
      </c>
      <c r="J19" s="16">
        <f t="shared" si="8"/>
        <v>488.76157493123935</v>
      </c>
      <c r="K19" s="20">
        <f t="shared" si="2"/>
        <v>126.48148698409365</v>
      </c>
      <c r="L19" s="35">
        <v>12</v>
      </c>
      <c r="M19">
        <f t="shared" si="9"/>
        <v>13106.010862089204</v>
      </c>
    </row>
    <row r="20" spans="1:14">
      <c r="A20" s="4">
        <f t="shared" si="3"/>
        <v>18</v>
      </c>
      <c r="B20" s="6">
        <f t="shared" si="10"/>
        <v>1619698.4856400455</v>
      </c>
      <c r="C20" s="6">
        <f t="shared" si="0"/>
        <v>-925.13884634634496</v>
      </c>
      <c r="D20" s="6">
        <f t="shared" si="11"/>
        <v>2911.9438316202422</v>
      </c>
      <c r="E20" s="6">
        <f t="shared" si="1"/>
        <v>364.72662550785128</v>
      </c>
      <c r="F20" s="11">
        <f t="shared" si="4"/>
        <v>5395.6915538364856</v>
      </c>
      <c r="G20" s="7">
        <f t="shared" si="5"/>
        <v>925.13884634634496</v>
      </c>
      <c r="H20" s="15">
        <f t="shared" si="6"/>
        <v>161969.84856400455</v>
      </c>
      <c r="I20" s="15">
        <f t="shared" si="7"/>
        <v>291.19438316202422</v>
      </c>
      <c r="J20" s="16">
        <f t="shared" si="8"/>
        <v>539.56915538364854</v>
      </c>
      <c r="K20" s="20">
        <f t="shared" si="2"/>
        <v>139.55720473969765</v>
      </c>
      <c r="L20" s="35">
        <v>33</v>
      </c>
      <c r="M20">
        <f t="shared" si="9"/>
        <v>11354.437881937843</v>
      </c>
      <c r="N20" s="29"/>
    </row>
    <row r="21" spans="1:14">
      <c r="A21" s="4">
        <f t="shared" si="3"/>
        <v>19</v>
      </c>
      <c r="B21" s="6">
        <f t="shared" si="10"/>
        <v>1618773.3467936991</v>
      </c>
      <c r="C21" s="6">
        <f t="shared" si="0"/>
        <v>-1020.6431543638793</v>
      </c>
      <c r="D21" s="6">
        <f t="shared" si="11"/>
        <v>3276.6704571280934</v>
      </c>
      <c r="E21" s="6">
        <f t="shared" si="1"/>
        <v>402.60819382219944</v>
      </c>
      <c r="F21" s="11">
        <f t="shared" si="4"/>
        <v>5956.1037746750444</v>
      </c>
      <c r="G21" s="7">
        <f t="shared" si="5"/>
        <v>1020.6431543638793</v>
      </c>
      <c r="H21" s="15">
        <f t="shared" si="6"/>
        <v>161877.3346793699</v>
      </c>
      <c r="I21" s="15">
        <f t="shared" si="7"/>
        <v>327.66704571280934</v>
      </c>
      <c r="J21" s="16">
        <f t="shared" si="8"/>
        <v>595.61037746750446</v>
      </c>
      <c r="K21" s="20">
        <f t="shared" si="2"/>
        <v>153.96403061255313</v>
      </c>
      <c r="L21" s="35">
        <v>6</v>
      </c>
      <c r="M21">
        <f t="shared" si="9"/>
        <v>21893.354355112559</v>
      </c>
    </row>
    <row r="22" spans="1:14">
      <c r="A22" s="4">
        <f t="shared" si="3"/>
        <v>20</v>
      </c>
      <c r="B22" s="6">
        <f t="shared" si="10"/>
        <v>1617752.7036393352</v>
      </c>
      <c r="C22" s="6">
        <f t="shared" si="0"/>
        <v>-1125.8398715327658</v>
      </c>
      <c r="D22" s="6">
        <f t="shared" si="11"/>
        <v>3679.278650950293</v>
      </c>
      <c r="E22" s="6">
        <f t="shared" si="1"/>
        <v>444.38482307446969</v>
      </c>
      <c r="F22" s="11">
        <f t="shared" si="4"/>
        <v>6574.1387352166912</v>
      </c>
      <c r="G22" s="7">
        <f t="shared" si="5"/>
        <v>1125.8398715327658</v>
      </c>
      <c r="H22" s="15">
        <f t="shared" si="6"/>
        <v>161775.27036393352</v>
      </c>
      <c r="I22" s="15">
        <f t="shared" si="7"/>
        <v>367.92786509502929</v>
      </c>
      <c r="J22" s="16">
        <f t="shared" si="8"/>
        <v>657.41387352166907</v>
      </c>
      <c r="K22" s="20">
        <f t="shared" si="2"/>
        <v>169.83295650823024</v>
      </c>
      <c r="L22" s="35">
        <v>54</v>
      </c>
      <c r="M22">
        <f t="shared" si="9"/>
        <v>13417.273813437558</v>
      </c>
    </row>
    <row r="23" spans="1:14">
      <c r="A23" s="4">
        <f t="shared" si="3"/>
        <v>21</v>
      </c>
      <c r="B23" s="6">
        <f t="shared" si="10"/>
        <v>1616626.8637678025</v>
      </c>
      <c r="C23" s="6">
        <f t="shared" si="0"/>
        <v>-1241.6762585437059</v>
      </c>
      <c r="D23" s="6">
        <f t="shared" si="11"/>
        <v>4123.6634740247628</v>
      </c>
      <c r="E23" s="6">
        <f t="shared" si="1"/>
        <v>490.44839023348482</v>
      </c>
      <c r="F23" s="11">
        <f t="shared" si="4"/>
        <v>7255.5937836749708</v>
      </c>
      <c r="G23" s="7">
        <f t="shared" si="5"/>
        <v>1241.6762585437059</v>
      </c>
      <c r="H23" s="15">
        <f t="shared" si="6"/>
        <v>161662.68637678024</v>
      </c>
      <c r="I23" s="15">
        <f t="shared" si="7"/>
        <v>412.36634740247626</v>
      </c>
      <c r="J23" s="16">
        <f t="shared" si="8"/>
        <v>725.55937836749706</v>
      </c>
      <c r="K23" s="20">
        <f t="shared" si="2"/>
        <v>187.30687671192322</v>
      </c>
      <c r="L23" s="35">
        <v>71</v>
      </c>
      <c r="M23">
        <f t="shared" si="9"/>
        <v>13527.289570482508</v>
      </c>
    </row>
    <row r="24" spans="1:14">
      <c r="A24" s="4">
        <f t="shared" si="3"/>
        <v>22</v>
      </c>
      <c r="B24" s="6">
        <f t="shared" si="10"/>
        <v>1615385.1875092587</v>
      </c>
      <c r="C24" s="6">
        <f t="shared" si="0"/>
        <v>-1369.1841945373674</v>
      </c>
      <c r="D24" s="6">
        <f t="shared" si="11"/>
        <v>4614.1118642582478</v>
      </c>
      <c r="E24" s="6">
        <f t="shared" si="1"/>
        <v>541.22831393046465</v>
      </c>
      <c r="F24" s="11">
        <f t="shared" si="4"/>
        <v>8006.8216519852249</v>
      </c>
      <c r="G24" s="7">
        <f t="shared" si="5"/>
        <v>1369.1841945373674</v>
      </c>
      <c r="H24" s="15">
        <f t="shared" si="6"/>
        <v>161538.51875092587</v>
      </c>
      <c r="I24" s="15">
        <f t="shared" si="7"/>
        <v>461.41118642582478</v>
      </c>
      <c r="J24" s="16">
        <f t="shared" si="8"/>
        <v>800.68216519852251</v>
      </c>
      <c r="K24" s="20">
        <f t="shared" si="2"/>
        <v>206.54145020289724</v>
      </c>
      <c r="L24" s="35">
        <v>28</v>
      </c>
      <c r="M24">
        <f t="shared" si="9"/>
        <v>31877.049440553634</v>
      </c>
    </row>
    <row r="25" spans="1:14">
      <c r="A25" s="4">
        <f t="shared" si="3"/>
        <v>23</v>
      </c>
      <c r="B25" s="6">
        <f t="shared" si="10"/>
        <v>1614016.0033147214</v>
      </c>
      <c r="C25" s="6">
        <f t="shared" si="0"/>
        <v>-1509.4859691577947</v>
      </c>
      <c r="D25" s="6">
        <f t="shared" si="11"/>
        <v>5155.3401781887123</v>
      </c>
      <c r="E25" s="6">
        <f t="shared" si="1"/>
        <v>597.19473665683699</v>
      </c>
      <c r="F25" s="11">
        <f t="shared" si="4"/>
        <v>8834.7775325921066</v>
      </c>
      <c r="G25" s="7">
        <f t="shared" si="5"/>
        <v>1509.4859691577947</v>
      </c>
      <c r="H25" s="15">
        <f t="shared" si="6"/>
        <v>161401.60033147215</v>
      </c>
      <c r="I25" s="15">
        <f t="shared" si="7"/>
        <v>515.53401781887123</v>
      </c>
      <c r="J25" s="16">
        <f t="shared" si="8"/>
        <v>883.47775325921066</v>
      </c>
      <c r="K25" s="20">
        <f t="shared" si="2"/>
        <v>227.70597438580637</v>
      </c>
      <c r="L25" s="35">
        <v>120</v>
      </c>
      <c r="M25">
        <f t="shared" si="9"/>
        <v>11600.576918395978</v>
      </c>
    </row>
    <row r="26" spans="1:14">
      <c r="A26" s="4">
        <f t="shared" si="3"/>
        <v>24</v>
      </c>
      <c r="B26" s="6">
        <f t="shared" si="10"/>
        <v>1612506.5173455635</v>
      </c>
      <c r="C26" s="6">
        <f t="shared" si="0"/>
        <v>-1663.8000560294261</v>
      </c>
      <c r="D26" s="6">
        <f t="shared" si="11"/>
        <v>5752.5349148455498</v>
      </c>
      <c r="E26" s="6">
        <f t="shared" si="1"/>
        <v>658.86188337761678</v>
      </c>
      <c r="F26" s="11">
        <f t="shared" si="4"/>
        <v>9747.0687650931577</v>
      </c>
      <c r="G26" s="7">
        <f t="shared" si="5"/>
        <v>1663.8000560294261</v>
      </c>
      <c r="H26" s="15">
        <f t="shared" si="6"/>
        <v>161250.65173455636</v>
      </c>
      <c r="I26" s="15">
        <f t="shared" si="7"/>
        <v>575.25349148455496</v>
      </c>
      <c r="J26" s="16">
        <f t="shared" si="8"/>
        <v>974.70687650931575</v>
      </c>
      <c r="K26" s="20">
        <f t="shared" si="2"/>
        <v>250.9842560197628</v>
      </c>
      <c r="L26" s="35">
        <v>136</v>
      </c>
      <c r="M26">
        <f t="shared" si="9"/>
        <v>13221.379132418357</v>
      </c>
    </row>
    <row r="27" spans="1:14">
      <c r="A27" s="4">
        <f t="shared" si="3"/>
        <v>25</v>
      </c>
      <c r="B27" s="6">
        <f t="shared" si="10"/>
        <v>1610842.7172895342</v>
      </c>
      <c r="C27" s="6">
        <f t="shared" si="0"/>
        <v>-1833.4467453266441</v>
      </c>
      <c r="D27" s="6">
        <f t="shared" si="11"/>
        <v>6411.3967982231661</v>
      </c>
      <c r="E27" s="6">
        <f t="shared" si="1"/>
        <v>726.79158337958961</v>
      </c>
      <c r="F27" s="11">
        <f t="shared" si="4"/>
        <v>10752.006937744885</v>
      </c>
      <c r="G27" s="7">
        <f t="shared" si="5"/>
        <v>1833.4467453266441</v>
      </c>
      <c r="H27" s="15">
        <f t="shared" si="6"/>
        <v>161084.2717289534</v>
      </c>
      <c r="I27" s="15">
        <f t="shared" si="7"/>
        <v>641.13967982231657</v>
      </c>
      <c r="J27" s="16">
        <f t="shared" si="8"/>
        <v>1075.2006937744886</v>
      </c>
      <c r="K27" s="20">
        <f t="shared" si="2"/>
        <v>276.57546089151276</v>
      </c>
      <c r="L27" s="35">
        <v>157</v>
      </c>
      <c r="M27">
        <f t="shared" si="9"/>
        <v>14298.290847417698</v>
      </c>
    </row>
    <row r="28" spans="1:14">
      <c r="A28" s="4">
        <f t="shared" si="3"/>
        <v>26</v>
      </c>
      <c r="B28" s="6">
        <f t="shared" si="10"/>
        <v>1609009.2705442074</v>
      </c>
      <c r="C28" s="6">
        <f t="shared" si="0"/>
        <v>-2019.8534794677712</v>
      </c>
      <c r="D28" s="6">
        <f t="shared" si="11"/>
        <v>7138.1883816027557</v>
      </c>
      <c r="E28" s="6">
        <f t="shared" si="1"/>
        <v>801.59693479572832</v>
      </c>
      <c r="F28" s="11">
        <f t="shared" si="4"/>
        <v>11858.662099692039</v>
      </c>
      <c r="G28" s="7">
        <f t="shared" si="5"/>
        <v>2019.8534794677712</v>
      </c>
      <c r="H28" s="15">
        <f t="shared" si="6"/>
        <v>160900.92705442075</v>
      </c>
      <c r="I28" s="15">
        <f t="shared" si="7"/>
        <v>713.81883816027562</v>
      </c>
      <c r="J28" s="16">
        <f t="shared" si="8"/>
        <v>1185.866209969204</v>
      </c>
      <c r="K28" s="20">
        <f t="shared" si="2"/>
        <v>304.69491870493232</v>
      </c>
      <c r="L28" s="35">
        <v>114</v>
      </c>
      <c r="M28">
        <f t="shared" si="9"/>
        <v>36364.55201988075</v>
      </c>
    </row>
    <row r="29" spans="1:14">
      <c r="A29" s="4">
        <f t="shared" si="3"/>
        <v>27</v>
      </c>
      <c r="B29" s="6">
        <f t="shared" si="10"/>
        <v>1606989.4170647396</v>
      </c>
      <c r="C29" s="6">
        <f t="shared" si="0"/>
        <v>-2224.5596960215325</v>
      </c>
      <c r="D29" s="6">
        <f t="shared" si="11"/>
        <v>7939.7853163984837</v>
      </c>
      <c r="E29" s="6">
        <f t="shared" si="1"/>
        <v>883.94608209366231</v>
      </c>
      <c r="F29" s="11">
        <f t="shared" si="4"/>
        <v>13076.918644364108</v>
      </c>
      <c r="G29" s="7">
        <f t="shared" si="5"/>
        <v>2224.5596960215325</v>
      </c>
      <c r="H29" s="15">
        <f t="shared" si="6"/>
        <v>160698.94170647397</v>
      </c>
      <c r="I29" s="15">
        <f t="shared" si="7"/>
        <v>793.97853163984837</v>
      </c>
      <c r="J29" s="16">
        <f t="shared" si="8"/>
        <v>1307.6918644364109</v>
      </c>
      <c r="K29" s="20">
        <f t="shared" si="2"/>
        <v>335.57485363351822</v>
      </c>
      <c r="L29" s="35">
        <v>197</v>
      </c>
      <c r="M29">
        <f t="shared" si="9"/>
        <v>19202.990059550997</v>
      </c>
    </row>
    <row r="30" spans="1:14">
      <c r="A30" s="4">
        <f t="shared" si="3"/>
        <v>28</v>
      </c>
      <c r="B30" s="6">
        <f t="shared" si="10"/>
        <v>1604764.8573687181</v>
      </c>
      <c r="C30" s="6">
        <f t="shared" si="0"/>
        <v>-2449.2209349393888</v>
      </c>
      <c r="D30" s="6">
        <f t="shared" si="11"/>
        <v>8823.7313984921457</v>
      </c>
      <c r="E30" s="6">
        <f t="shared" si="1"/>
        <v>974.5660655821772</v>
      </c>
      <c r="F30" s="11">
        <f t="shared" si="4"/>
        <v>14417.532258291936</v>
      </c>
      <c r="G30" s="7">
        <f t="shared" si="5"/>
        <v>2449.2209349393888</v>
      </c>
      <c r="H30" s="15">
        <f t="shared" si="6"/>
        <v>160476.48573687181</v>
      </c>
      <c r="I30" s="15">
        <f t="shared" si="7"/>
        <v>882.37313984921457</v>
      </c>
      <c r="J30" s="16">
        <f t="shared" si="8"/>
        <v>1441.7532258291935</v>
      </c>
      <c r="K30" s="20">
        <f t="shared" si="2"/>
        <v>369.46500389642881</v>
      </c>
      <c r="L30" s="35">
        <v>212</v>
      </c>
      <c r="M30">
        <f t="shared" si="9"/>
        <v>24795.227452102339</v>
      </c>
    </row>
    <row r="31" spans="1:14">
      <c r="A31" s="4">
        <f t="shared" si="3"/>
        <v>29</v>
      </c>
      <c r="B31" s="6">
        <f t="shared" si="10"/>
        <v>1602315.6364337788</v>
      </c>
      <c r="C31" s="6">
        <f t="shared" si="0"/>
        <v>-2695.611912548633</v>
      </c>
      <c r="D31" s="6">
        <f t="shared" si="11"/>
        <v>9798.2974640743232</v>
      </c>
      <c r="E31" s="6">
        <f t="shared" si="1"/>
        <v>1074.2466883388533</v>
      </c>
      <c r="F31" s="11">
        <f t="shared" si="4"/>
        <v>15892.187127649097</v>
      </c>
      <c r="G31" s="7">
        <f t="shared" si="5"/>
        <v>2695.611912548633</v>
      </c>
      <c r="H31" s="15">
        <f t="shared" si="6"/>
        <v>160231.56364337789</v>
      </c>
      <c r="I31" s="15">
        <f t="shared" si="7"/>
        <v>979.82974640743237</v>
      </c>
      <c r="J31" s="16">
        <f t="shared" si="8"/>
        <v>1589.2187127649097</v>
      </c>
      <c r="K31" s="20">
        <f t="shared" si="2"/>
        <v>406.63308547037514</v>
      </c>
      <c r="L31" s="35">
        <v>387</v>
      </c>
      <c r="M31">
        <f t="shared" si="9"/>
        <v>385.45804508705527</v>
      </c>
    </row>
    <row r="32" spans="1:14">
      <c r="A32" s="4">
        <f t="shared" si="3"/>
        <v>30</v>
      </c>
      <c r="B32" s="6">
        <f t="shared" si="10"/>
        <v>1599620.0245212303</v>
      </c>
      <c r="C32" s="6">
        <f t="shared" si="0"/>
        <v>-2965.6282018282222</v>
      </c>
      <c r="D32" s="6">
        <f t="shared" si="11"/>
        <v>10872.544152413177</v>
      </c>
      <c r="E32" s="6">
        <f t="shared" si="1"/>
        <v>1183.8443295385828</v>
      </c>
      <c r="F32" s="11">
        <f t="shared" si="4"/>
        <v>17513.552351858787</v>
      </c>
      <c r="G32" s="7">
        <f t="shared" si="5"/>
        <v>2965.6282018282222</v>
      </c>
      <c r="H32" s="15">
        <f t="shared" si="6"/>
        <v>159962.00245212304</v>
      </c>
      <c r="I32" s="15">
        <f t="shared" si="7"/>
        <v>1087.2544152413177</v>
      </c>
      <c r="J32" s="16">
        <f t="shared" si="8"/>
        <v>1751.3552351858787</v>
      </c>
      <c r="K32" s="20">
        <f t="shared" si="2"/>
        <v>447.36504555924785</v>
      </c>
      <c r="L32" s="35">
        <v>267</v>
      </c>
      <c r="M32">
        <f t="shared" si="9"/>
        <v>32531.549659589553</v>
      </c>
    </row>
    <row r="33" spans="1:13">
      <c r="A33" s="4">
        <f t="shared" si="3"/>
        <v>31</v>
      </c>
      <c r="B33" s="6">
        <f t="shared" si="10"/>
        <v>1596654.3963194019</v>
      </c>
      <c r="C33" s="6">
        <f t="shared" si="0"/>
        <v>-3261.286087037548</v>
      </c>
      <c r="D33" s="6">
        <f t="shared" si="11"/>
        <v>12056.388481951759</v>
      </c>
      <c r="E33" s="6">
        <f t="shared" si="1"/>
        <v>1304.2856135965053</v>
      </c>
      <c r="F33" s="11">
        <f t="shared" si="4"/>
        <v>19295.336224148541</v>
      </c>
      <c r="G33" s="7">
        <f t="shared" si="5"/>
        <v>3261.286087037548</v>
      </c>
      <c r="H33" s="15">
        <f t="shared" si="6"/>
        <v>159665.43963194019</v>
      </c>
      <c r="I33" s="15">
        <f t="shared" si="7"/>
        <v>1205.6388481951758</v>
      </c>
      <c r="J33" s="16">
        <f t="shared" si="8"/>
        <v>1929.5336224148541</v>
      </c>
      <c r="K33" s="20">
        <f t="shared" si="2"/>
        <v>491.96504066486568</v>
      </c>
      <c r="L33" s="35">
        <v>595</v>
      </c>
      <c r="M33">
        <f t="shared" si="9"/>
        <v>10616.202845192782</v>
      </c>
    </row>
    <row r="34" spans="1:13">
      <c r="A34" s="4">
        <f t="shared" si="3"/>
        <v>32</v>
      </c>
      <c r="B34" s="6">
        <f t="shared" si="10"/>
        <v>1593393.1102323644</v>
      </c>
      <c r="C34" s="6">
        <f t="shared" si="0"/>
        <v>-3584.7200808448079</v>
      </c>
      <c r="D34" s="6">
        <f t="shared" si="11"/>
        <v>13360.674095548264</v>
      </c>
      <c r="E34" s="6">
        <f t="shared" si="1"/>
        <v>1436.5708214653469</v>
      </c>
      <c r="F34" s="11">
        <f t="shared" si="4"/>
        <v>21252.336697589566</v>
      </c>
      <c r="G34" s="7">
        <f t="shared" si="5"/>
        <v>3584.7200808448079</v>
      </c>
      <c r="H34" s="15">
        <f t="shared" si="6"/>
        <v>159339.31102323643</v>
      </c>
      <c r="I34" s="15">
        <f t="shared" si="7"/>
        <v>1336.0674095548263</v>
      </c>
      <c r="J34" s="16">
        <f t="shared" si="8"/>
        <v>2125.2336697589567</v>
      </c>
      <c r="K34" s="20">
        <f t="shared" ref="K34:K65" si="12">G34*_Kdet</f>
        <v>540.75506204576413</v>
      </c>
      <c r="L34" s="35">
        <v>448</v>
      </c>
      <c r="M34">
        <f t="shared" si="9"/>
        <v>8603.5015351135535</v>
      </c>
    </row>
    <row r="35" spans="1:13">
      <c r="A35" s="4">
        <f t="shared" si="3"/>
        <v>33</v>
      </c>
      <c r="B35" s="6">
        <f t="shared" si="10"/>
        <v>1589808.3901515196</v>
      </c>
      <c r="C35" s="6">
        <f t="shared" si="0"/>
        <v>-3938.1775043193779</v>
      </c>
      <c r="D35" s="6">
        <f t="shared" si="11"/>
        <v>14797.24491701361</v>
      </c>
      <c r="E35" s="6">
        <f t="shared" si="1"/>
        <v>1581.7769035112315</v>
      </c>
      <c r="F35" s="11">
        <f t="shared" si="4"/>
        <v>23400.485956969045</v>
      </c>
      <c r="G35" s="7">
        <f t="shared" si="5"/>
        <v>3938.1775043193779</v>
      </c>
      <c r="H35" s="15">
        <f t="shared" si="6"/>
        <v>158980.83901515196</v>
      </c>
      <c r="I35" s="15">
        <f t="shared" si="7"/>
        <v>1479.7244917013609</v>
      </c>
      <c r="J35" s="16">
        <f t="shared" si="8"/>
        <v>2340.0485956969046</v>
      </c>
      <c r="K35" s="20">
        <f t="shared" si="12"/>
        <v>594.07411810898748</v>
      </c>
      <c r="L35" s="35">
        <v>434</v>
      </c>
      <c r="M35">
        <f t="shared" si="9"/>
        <v>25623.723288370071</v>
      </c>
    </row>
    <row r="36" spans="1:13">
      <c r="A36" s="4">
        <f t="shared" si="3"/>
        <v>34</v>
      </c>
      <c r="B36" s="6">
        <f t="shared" si="10"/>
        <v>1585870.2126472001</v>
      </c>
      <c r="C36" s="6">
        <f t="shared" si="0"/>
        <v>-4324.0094358901924</v>
      </c>
      <c r="D36" s="6">
        <f t="shared" si="11"/>
        <v>16379.021820524842</v>
      </c>
      <c r="E36" s="6">
        <f t="shared" si="1"/>
        <v>1741.0599223610345</v>
      </c>
      <c r="F36" s="11">
        <f t="shared" si="4"/>
        <v>25756.886557777278</v>
      </c>
      <c r="G36" s="7">
        <f t="shared" si="5"/>
        <v>4324.0094358901924</v>
      </c>
      <c r="H36" s="15">
        <f t="shared" si="6"/>
        <v>158587.02126472001</v>
      </c>
      <c r="I36" s="15">
        <f t="shared" si="7"/>
        <v>1637.9021820524842</v>
      </c>
      <c r="J36" s="16">
        <f t="shared" si="8"/>
        <v>2575.6886557777279</v>
      </c>
      <c r="K36" s="20">
        <f t="shared" si="12"/>
        <v>652.27686906036513</v>
      </c>
      <c r="L36" s="35">
        <v>536</v>
      </c>
      <c r="M36">
        <f t="shared" si="9"/>
        <v>13520.310278481298</v>
      </c>
    </row>
    <row r="37" spans="1:13">
      <c r="A37" s="4">
        <f t="shared" si="3"/>
        <v>35</v>
      </c>
      <c r="B37" s="6">
        <f t="shared" si="10"/>
        <v>1581546.2032113099</v>
      </c>
      <c r="C37" s="6">
        <f t="shared" si="0"/>
        <v>-4744.6572370648209</v>
      </c>
      <c r="D37" s="6">
        <f t="shared" si="11"/>
        <v>18120.081742885875</v>
      </c>
      <c r="E37" s="6">
        <f t="shared" si="1"/>
        <v>1915.6567188100119</v>
      </c>
      <c r="F37" s="11">
        <f t="shared" si="4"/>
        <v>28339.836071306487</v>
      </c>
      <c r="G37" s="7">
        <f t="shared" si="5"/>
        <v>4744.6572370648209</v>
      </c>
      <c r="H37" s="15">
        <f t="shared" si="6"/>
        <v>158154.62032113099</v>
      </c>
      <c r="I37" s="15">
        <f t="shared" si="7"/>
        <v>1812.0081742885875</v>
      </c>
      <c r="J37" s="16">
        <f t="shared" si="8"/>
        <v>2833.9836071306486</v>
      </c>
      <c r="K37" s="20">
        <f t="shared" si="12"/>
        <v>715.73159430909186</v>
      </c>
      <c r="L37" s="35">
        <v>591</v>
      </c>
      <c r="M37">
        <f t="shared" si="9"/>
        <v>15557.970618887877</v>
      </c>
    </row>
    <row r="38" spans="1:13">
      <c r="A38" s="4">
        <f t="shared" si="3"/>
        <v>36</v>
      </c>
      <c r="B38" s="6">
        <f t="shared" si="10"/>
        <v>1576801.5459742451</v>
      </c>
      <c r="C38" s="6">
        <f t="shared" si="0"/>
        <v>-5202.6337641647451</v>
      </c>
      <c r="D38" s="6">
        <f t="shared" si="11"/>
        <v>20035.738461695888</v>
      </c>
      <c r="E38" s="6">
        <f t="shared" si="1"/>
        <v>2106.8855543147733</v>
      </c>
      <c r="F38" s="11">
        <f t="shared" si="4"/>
        <v>31168.836589561266</v>
      </c>
      <c r="G38" s="7">
        <f t="shared" si="5"/>
        <v>5202.6337641647451</v>
      </c>
      <c r="H38" s="15">
        <f t="shared" si="6"/>
        <v>157680.15459742449</v>
      </c>
      <c r="I38" s="15">
        <f t="shared" si="7"/>
        <v>2003.5738461695887</v>
      </c>
      <c r="J38" s="16">
        <f t="shared" si="8"/>
        <v>3116.8836589561265</v>
      </c>
      <c r="K38" s="20">
        <f t="shared" si="12"/>
        <v>784.81735825779572</v>
      </c>
      <c r="L38" s="35">
        <v>697</v>
      </c>
      <c r="M38">
        <f t="shared" si="9"/>
        <v>7711.8884113780414</v>
      </c>
    </row>
    <row r="39" spans="1:13">
      <c r="A39" s="4">
        <f t="shared" si="3"/>
        <v>37</v>
      </c>
      <c r="B39" s="6">
        <f t="shared" si="10"/>
        <v>1571598.9122100803</v>
      </c>
      <c r="C39" s="6">
        <f t="shared" si="0"/>
        <v>-5700.4982821548583</v>
      </c>
      <c r="D39" s="6">
        <f t="shared" si="11"/>
        <v>22142.624016010661</v>
      </c>
      <c r="E39" s="6">
        <f t="shared" si="1"/>
        <v>2316.1454400467019</v>
      </c>
      <c r="F39" s="11">
        <f t="shared" si="4"/>
        <v>34264.584799411248</v>
      </c>
      <c r="G39" s="7">
        <f t="shared" si="5"/>
        <v>5700.4982821548583</v>
      </c>
      <c r="H39" s="15">
        <f t="shared" si="6"/>
        <v>157159.89122100803</v>
      </c>
      <c r="I39" s="15">
        <f t="shared" si="7"/>
        <v>2214.2624016010659</v>
      </c>
      <c r="J39" s="16">
        <f t="shared" si="8"/>
        <v>3426.458479941125</v>
      </c>
      <c r="K39" s="20">
        <f t="shared" si="12"/>
        <v>859.92022605345369</v>
      </c>
      <c r="L39" s="35">
        <v>660</v>
      </c>
      <c r="M39">
        <f t="shared" si="9"/>
        <v>39968.096785264024</v>
      </c>
    </row>
    <row r="40" spans="1:13">
      <c r="A40" s="4">
        <f t="shared" si="3"/>
        <v>38</v>
      </c>
      <c r="B40" s="6">
        <f t="shared" si="10"/>
        <v>1565898.4139279255</v>
      </c>
      <c r="C40" s="6">
        <f t="shared" si="0"/>
        <v>-6240.8240166271025</v>
      </c>
      <c r="D40" s="6">
        <f t="shared" si="11"/>
        <v>24458.769456057362</v>
      </c>
      <c r="E40" s="6">
        <f t="shared" si="1"/>
        <v>2544.913815576308</v>
      </c>
      <c r="F40" s="11">
        <f t="shared" si="4"/>
        <v>37648.93764151934</v>
      </c>
      <c r="G40" s="7">
        <f t="shared" si="5"/>
        <v>6240.8240166271025</v>
      </c>
      <c r="H40" s="15">
        <f t="shared" si="6"/>
        <v>156589.84139279256</v>
      </c>
      <c r="I40" s="15">
        <f t="shared" si="7"/>
        <v>2445.8769456057362</v>
      </c>
      <c r="J40" s="16">
        <f t="shared" si="8"/>
        <v>3764.8937641519342</v>
      </c>
      <c r="K40" s="20">
        <f t="shared" si="12"/>
        <v>941.42836880378047</v>
      </c>
      <c r="L40" s="35">
        <v>857</v>
      </c>
      <c r="M40">
        <f t="shared" si="9"/>
        <v>7128.1494588671712</v>
      </c>
    </row>
    <row r="41" spans="1:13">
      <c r="A41" s="4">
        <f t="shared" si="3"/>
        <v>39</v>
      </c>
      <c r="B41" s="6">
        <f t="shared" si="10"/>
        <v>1559657.5899112984</v>
      </c>
      <c r="C41" s="6">
        <f t="shared" si="0"/>
        <v>-6826.157223593832</v>
      </c>
      <c r="D41" s="6">
        <f t="shared" si="11"/>
        <v>27003.683271633668</v>
      </c>
      <c r="E41" s="6">
        <f t="shared" si="1"/>
        <v>2794.7421911162069</v>
      </c>
      <c r="F41" s="11">
        <f t="shared" si="4"/>
        <v>41344.847842570191</v>
      </c>
      <c r="G41" s="7">
        <f t="shared" si="5"/>
        <v>6826.157223593832</v>
      </c>
      <c r="H41" s="15">
        <f t="shared" si="6"/>
        <v>155965.75899112984</v>
      </c>
      <c r="I41" s="15">
        <f t="shared" si="7"/>
        <v>2700.3683271633668</v>
      </c>
      <c r="J41" s="16">
        <f t="shared" si="8"/>
        <v>4134.4847842570189</v>
      </c>
      <c r="K41" s="20">
        <f t="shared" si="12"/>
        <v>1029.7258892551249</v>
      </c>
      <c r="L41" s="35">
        <v>1124</v>
      </c>
      <c r="M41">
        <f t="shared" si="9"/>
        <v>8887.6079567369725</v>
      </c>
    </row>
    <row r="42" spans="1:13">
      <c r="A42" s="4">
        <f t="shared" si="3"/>
        <v>40</v>
      </c>
      <c r="B42" s="6">
        <f t="shared" si="10"/>
        <v>1552831.4326877045</v>
      </c>
      <c r="C42" s="6">
        <f t="shared" si="0"/>
        <v>-7458.9666374851195</v>
      </c>
      <c r="D42" s="6">
        <f t="shared" si="11"/>
        <v>29798.425462749874</v>
      </c>
      <c r="E42" s="6">
        <f t="shared" si="1"/>
        <v>3067.2493176163766</v>
      </c>
      <c r="F42" s="11">
        <f t="shared" si="4"/>
        <v>45376.262875047891</v>
      </c>
      <c r="G42" s="7">
        <f t="shared" si="5"/>
        <v>7458.9666374851195</v>
      </c>
      <c r="H42" s="15">
        <f t="shared" si="6"/>
        <v>155283.14326877045</v>
      </c>
      <c r="I42" s="15">
        <f t="shared" si="7"/>
        <v>2979.8425462749874</v>
      </c>
      <c r="J42" s="16">
        <f t="shared" si="8"/>
        <v>4537.6262875047887</v>
      </c>
      <c r="K42" s="20">
        <f t="shared" si="12"/>
        <v>1125.1851960223307</v>
      </c>
      <c r="L42" s="35">
        <v>1030</v>
      </c>
      <c r="M42">
        <f t="shared" si="9"/>
        <v>9060.2215418095257</v>
      </c>
    </row>
    <row r="43" spans="1:13">
      <c r="A43" s="4">
        <f t="shared" si="3"/>
        <v>41</v>
      </c>
      <c r="B43" s="6">
        <f t="shared" si="10"/>
        <v>1545372.4660502193</v>
      </c>
      <c r="C43" s="6">
        <f t="shared" si="0"/>
        <v>-8141.5821925609262</v>
      </c>
      <c r="D43" s="6">
        <f t="shared" si="11"/>
        <v>32865.674780366251</v>
      </c>
      <c r="E43" s="6">
        <f t="shared" si="1"/>
        <v>3364.1114014249351</v>
      </c>
      <c r="F43" s="11">
        <f t="shared" si="4"/>
        <v>49767.980194916709</v>
      </c>
      <c r="G43" s="7">
        <f t="shared" si="5"/>
        <v>8141.5821925609262</v>
      </c>
      <c r="H43" s="15">
        <f t="shared" si="6"/>
        <v>154537.24660502194</v>
      </c>
      <c r="I43" s="15">
        <f t="shared" si="7"/>
        <v>3286.5674780366253</v>
      </c>
      <c r="J43" s="16">
        <f t="shared" si="8"/>
        <v>4976.7980194916709</v>
      </c>
      <c r="K43" s="20">
        <f t="shared" si="12"/>
        <v>1228.1577597131138</v>
      </c>
      <c r="L43" s="35">
        <v>1306</v>
      </c>
      <c r="M43">
        <f t="shared" si="9"/>
        <v>6059.414372881326</v>
      </c>
    </row>
    <row r="44" spans="1:13">
      <c r="A44" s="4">
        <f t="shared" si="3"/>
        <v>42</v>
      </c>
      <c r="B44" s="6">
        <f t="shared" si="10"/>
        <v>1537230.8838576584</v>
      </c>
      <c r="C44" s="6">
        <f t="shared" si="0"/>
        <v>-8876.1220223034052</v>
      </c>
      <c r="D44" s="6">
        <f t="shared" si="11"/>
        <v>36229.786181791183</v>
      </c>
      <c r="E44" s="6">
        <f t="shared" si="1"/>
        <v>3687.0488382164058</v>
      </c>
      <c r="F44" s="11">
        <f t="shared" si="4"/>
        <v>54545.450986052667</v>
      </c>
      <c r="G44" s="7">
        <f t="shared" si="5"/>
        <v>8876.1220223034052</v>
      </c>
      <c r="H44" s="15">
        <f t="shared" si="6"/>
        <v>153723.08838576585</v>
      </c>
      <c r="I44" s="15">
        <f t="shared" si="7"/>
        <v>3622.9786181791183</v>
      </c>
      <c r="J44" s="16">
        <f t="shared" si="8"/>
        <v>5454.5450986052665</v>
      </c>
      <c r="K44" s="20">
        <f t="shared" si="12"/>
        <v>1338.9631007856224</v>
      </c>
      <c r="L44" s="35">
        <v>1355</v>
      </c>
      <c r="M44">
        <f t="shared" si="9"/>
        <v>257.18213641210576</v>
      </c>
    </row>
    <row r="45" spans="1:13">
      <c r="A45" s="4">
        <f t="shared" si="3"/>
        <v>43</v>
      </c>
      <c r="B45" s="6">
        <f t="shared" si="10"/>
        <v>1528354.7618353548</v>
      </c>
      <c r="C45" s="6">
        <f t="shared" si="0"/>
        <v>-9664.4069490318561</v>
      </c>
      <c r="D45" s="6">
        <f t="shared" si="11"/>
        <v>39916.835020007587</v>
      </c>
      <c r="E45" s="6">
        <f t="shared" si="1"/>
        <v>4037.8089091103193</v>
      </c>
      <c r="F45" s="11">
        <f t="shared" si="4"/>
        <v>59734.524170139783</v>
      </c>
      <c r="G45" s="7">
        <f t="shared" si="5"/>
        <v>9664.4069490318561</v>
      </c>
      <c r="H45" s="15">
        <f t="shared" si="6"/>
        <v>152835.47618353547</v>
      </c>
      <c r="I45" s="15">
        <f t="shared" si="7"/>
        <v>3991.6835020007588</v>
      </c>
      <c r="J45" s="16">
        <f t="shared" si="8"/>
        <v>5973.4524170139784</v>
      </c>
      <c r="K45" s="20">
        <f t="shared" si="12"/>
        <v>1457.8758903059481</v>
      </c>
      <c r="L45" s="35">
        <v>1489</v>
      </c>
      <c r="M45">
        <f t="shared" si="9"/>
        <v>968.71020424737344</v>
      </c>
    </row>
    <row r="46" spans="1:13">
      <c r="A46" s="4">
        <f t="shared" si="3"/>
        <v>44</v>
      </c>
      <c r="B46" s="6">
        <f t="shared" si="10"/>
        <v>1518690.354886323</v>
      </c>
      <c r="C46" s="6">
        <f t="shared" si="0"/>
        <v>-10507.862008360373</v>
      </c>
      <c r="D46" s="6">
        <f t="shared" si="11"/>
        <v>43954.643929117905</v>
      </c>
      <c r="E46" s="6">
        <f t="shared" si="1"/>
        <v>4418.1438663097397</v>
      </c>
      <c r="F46" s="11">
        <f t="shared" si="4"/>
        <v>65361.12221006133</v>
      </c>
      <c r="G46" s="7">
        <f t="shared" si="5"/>
        <v>10507.862008360373</v>
      </c>
      <c r="H46" s="15">
        <f t="shared" si="6"/>
        <v>151869.0354886323</v>
      </c>
      <c r="I46" s="15">
        <f t="shared" si="7"/>
        <v>4395.4643929117901</v>
      </c>
      <c r="J46" s="16">
        <f t="shared" si="8"/>
        <v>6536.112221006133</v>
      </c>
      <c r="K46" s="20">
        <f t="shared" si="12"/>
        <v>1585.1110949115241</v>
      </c>
      <c r="L46" s="35">
        <v>1774</v>
      </c>
      <c r="M46">
        <f t="shared" si="9"/>
        <v>35679.018465523252</v>
      </c>
    </row>
    <row r="47" spans="1:13">
      <c r="A47" s="4">
        <f t="shared" si="3"/>
        <v>45</v>
      </c>
      <c r="B47" s="6">
        <f t="shared" si="10"/>
        <v>1508182.4928779625</v>
      </c>
      <c r="C47" s="6">
        <f t="shared" si="0"/>
        <v>-11407.405037720524</v>
      </c>
      <c r="D47" s="6">
        <f t="shared" si="11"/>
        <v>48372.787795427648</v>
      </c>
      <c r="E47" s="6">
        <f t="shared" si="1"/>
        <v>4829.7838435180083</v>
      </c>
      <c r="F47" s="11">
        <f t="shared" si="4"/>
        <v>71450.840352112034</v>
      </c>
      <c r="G47" s="7">
        <f t="shared" si="5"/>
        <v>11407.405037720524</v>
      </c>
      <c r="H47" s="15">
        <f t="shared" si="6"/>
        <v>150818.24928779626</v>
      </c>
      <c r="I47" s="15">
        <f t="shared" si="7"/>
        <v>4837.2787795427648</v>
      </c>
      <c r="J47" s="16">
        <f t="shared" si="8"/>
        <v>7145.0840352112036</v>
      </c>
      <c r="K47" s="20">
        <f t="shared" si="12"/>
        <v>1720.8071703885935</v>
      </c>
      <c r="L47" s="35">
        <v>1370</v>
      </c>
      <c r="M47">
        <f t="shared" si="9"/>
        <v>123065.67079605165</v>
      </c>
    </row>
    <row r="48" spans="1:13">
      <c r="A48" s="4">
        <f t="shared" si="3"/>
        <v>46</v>
      </c>
      <c r="B48" s="6">
        <f t="shared" si="10"/>
        <v>1496775.0878402421</v>
      </c>
      <c r="C48" s="6">
        <f t="shared" si="0"/>
        <v>-12363.323021243375</v>
      </c>
      <c r="D48" s="6">
        <f t="shared" si="11"/>
        <v>53202.571638945657</v>
      </c>
      <c r="E48" s="6">
        <f t="shared" si="1"/>
        <v>5274.4040665410603</v>
      </c>
      <c r="F48" s="11">
        <f t="shared" si="4"/>
        <v>78028.461546314473</v>
      </c>
      <c r="G48" s="7">
        <f t="shared" si="5"/>
        <v>12363.323021243375</v>
      </c>
      <c r="H48" s="15">
        <f t="shared" si="6"/>
        <v>149677.50878402422</v>
      </c>
      <c r="I48" s="15">
        <f t="shared" si="7"/>
        <v>5320.2571638945656</v>
      </c>
      <c r="J48" s="16">
        <f t="shared" si="8"/>
        <v>7802.8461546314475</v>
      </c>
      <c r="K48" s="20">
        <f t="shared" si="12"/>
        <v>1865.0074082963577</v>
      </c>
      <c r="L48" s="35">
        <v>1959</v>
      </c>
      <c r="M48">
        <f t="shared" si="9"/>
        <v>8834.607295167616</v>
      </c>
    </row>
    <row r="49" spans="1:13">
      <c r="A49" s="4">
        <f t="shared" si="3"/>
        <v>47</v>
      </c>
      <c r="B49" s="6">
        <f t="shared" si="10"/>
        <v>1484411.7648189988</v>
      </c>
      <c r="C49" s="6">
        <f t="shared" si="0"/>
        <v>-13375.137746204986</v>
      </c>
      <c r="D49" s="6">
        <f t="shared" si="11"/>
        <v>58476.975705486715</v>
      </c>
      <c r="E49" s="6">
        <f t="shared" si="1"/>
        <v>5753.5859217397383</v>
      </c>
      <c r="F49" s="11">
        <f t="shared" si="4"/>
        <v>85117.380501016742</v>
      </c>
      <c r="G49" s="7">
        <f t="shared" si="5"/>
        <v>13375.137746204986</v>
      </c>
      <c r="H49" s="15">
        <f t="shared" si="6"/>
        <v>148441.17648189986</v>
      </c>
      <c r="I49" s="15">
        <f t="shared" si="7"/>
        <v>5847.6975705486711</v>
      </c>
      <c r="J49" s="16">
        <f t="shared" si="8"/>
        <v>8511.7380501016742</v>
      </c>
      <c r="K49" s="20">
        <f t="shared" si="12"/>
        <v>2017.6396702403611</v>
      </c>
      <c r="L49" s="35">
        <v>2649</v>
      </c>
      <c r="M49">
        <f t="shared" si="9"/>
        <v>398615.86599420005</v>
      </c>
    </row>
    <row r="50" spans="1:13">
      <c r="A50" s="4">
        <f t="shared" si="3"/>
        <v>48</v>
      </c>
      <c r="B50" s="6">
        <f t="shared" si="10"/>
        <v>1471036.6270727937</v>
      </c>
      <c r="C50" s="6">
        <f t="shared" si="0"/>
        <v>-14441.4634005058</v>
      </c>
      <c r="D50" s="6">
        <f t="shared" si="11"/>
        <v>64230.561627226452</v>
      </c>
      <c r="E50" s="6">
        <f t="shared" si="1"/>
        <v>6268.7715750215602</v>
      </c>
      <c r="F50" s="11">
        <f t="shared" si="4"/>
        <v>92738.932325482107</v>
      </c>
      <c r="G50" s="7">
        <f t="shared" si="5"/>
        <v>14441.4634005058</v>
      </c>
      <c r="H50" s="15">
        <f t="shared" si="6"/>
        <v>147103.66270727938</v>
      </c>
      <c r="I50" s="15">
        <f t="shared" si="7"/>
        <v>6423.0561627226452</v>
      </c>
      <c r="J50" s="16">
        <f t="shared" si="8"/>
        <v>9273.893232548211</v>
      </c>
      <c r="K50" s="20">
        <f t="shared" si="12"/>
        <v>2178.4949064507528</v>
      </c>
      <c r="L50" s="35">
        <v>3570</v>
      </c>
      <c r="M50">
        <f t="shared" si="9"/>
        <v>1936286.4253734993</v>
      </c>
    </row>
    <row r="51" spans="1:13">
      <c r="A51" s="4">
        <f t="shared" si="3"/>
        <v>49</v>
      </c>
      <c r="B51" s="6">
        <f t="shared" si="10"/>
        <v>1456595.1636722879</v>
      </c>
      <c r="C51" s="6">
        <f t="shared" si="0"/>
        <v>-15559.860021626086</v>
      </c>
      <c r="D51" s="6">
        <f t="shared" si="11"/>
        <v>70499.333202248017</v>
      </c>
      <c r="E51" s="6">
        <f t="shared" si="1"/>
        <v>6821.2120325760698</v>
      </c>
      <c r="F51" s="11">
        <f t="shared" si="4"/>
        <v>100911.62415096625</v>
      </c>
      <c r="G51" s="7">
        <f t="shared" si="5"/>
        <v>15559.860021626086</v>
      </c>
      <c r="H51" s="15">
        <f t="shared" si="6"/>
        <v>145659.51636722879</v>
      </c>
      <c r="I51" s="15">
        <f t="shared" si="7"/>
        <v>7049.9333202248017</v>
      </c>
      <c r="J51" s="16">
        <f t="shared" si="8"/>
        <v>10091.162415096625</v>
      </c>
      <c r="K51" s="20">
        <f t="shared" si="12"/>
        <v>2347.2050485556688</v>
      </c>
      <c r="L51" s="35">
        <v>2026</v>
      </c>
      <c r="M51">
        <f t="shared" si="9"/>
        <v>103172.68321764954</v>
      </c>
    </row>
    <row r="52" spans="1:13">
      <c r="A52" s="4">
        <f t="shared" si="3"/>
        <v>50</v>
      </c>
      <c r="B52" s="6">
        <f t="shared" si="10"/>
        <v>1441035.3036506618</v>
      </c>
      <c r="C52" s="6">
        <f t="shared" si="0"/>
        <v>-16726.688166861917</v>
      </c>
      <c r="D52" s="6">
        <f t="shared" si="11"/>
        <v>77320.545234824094</v>
      </c>
      <c r="E52" s="6">
        <f t="shared" si="1"/>
        <v>7411.9088062419014</v>
      </c>
      <c r="F52" s="11">
        <f t="shared" si="4"/>
        <v>109650.27214001628</v>
      </c>
      <c r="G52" s="7">
        <f t="shared" si="5"/>
        <v>16726.688166861917</v>
      </c>
      <c r="H52" s="15">
        <f t="shared" si="6"/>
        <v>144103.5303650662</v>
      </c>
      <c r="I52" s="15">
        <f t="shared" si="7"/>
        <v>7732.0545234824094</v>
      </c>
      <c r="J52" s="16">
        <f t="shared" si="8"/>
        <v>10965.027214001628</v>
      </c>
      <c r="K52" s="20">
        <f t="shared" si="12"/>
        <v>2523.2210865847933</v>
      </c>
      <c r="L52" s="35">
        <v>3083</v>
      </c>
      <c r="M52">
        <f t="shared" si="9"/>
        <v>313352.43190430949</v>
      </c>
    </row>
    <row r="53" spans="1:13">
      <c r="A53" s="4">
        <f t="shared" si="3"/>
        <v>51</v>
      </c>
      <c r="B53" s="6">
        <f t="shared" si="10"/>
        <v>1424308.6154837999</v>
      </c>
      <c r="C53" s="6">
        <f t="shared" si="0"/>
        <v>-17936.971752388876</v>
      </c>
      <c r="D53" s="6">
        <f t="shared" si="11"/>
        <v>84732.454041065997</v>
      </c>
      <c r="E53" s="6">
        <f t="shared" si="1"/>
        <v>8041.5496983595203</v>
      </c>
      <c r="F53" s="11">
        <f t="shared" si="4"/>
        <v>118965.05150063627</v>
      </c>
      <c r="G53" s="7">
        <f t="shared" si="5"/>
        <v>17936.971752388876</v>
      </c>
      <c r="H53" s="15">
        <f t="shared" si="6"/>
        <v>142430.86154837999</v>
      </c>
      <c r="I53" s="15">
        <f t="shared" si="7"/>
        <v>8473.2454041065994</v>
      </c>
      <c r="J53" s="16">
        <f t="shared" si="8"/>
        <v>11896.505150063627</v>
      </c>
      <c r="K53" s="20">
        <f t="shared" si="12"/>
        <v>2705.7923782406715</v>
      </c>
      <c r="L53" s="35">
        <v>2548</v>
      </c>
      <c r="M53">
        <f t="shared" si="9"/>
        <v>24898.434630847139</v>
      </c>
    </row>
    <row r="54" spans="1:13">
      <c r="A54" s="4">
        <f t="shared" si="3"/>
        <v>52</v>
      </c>
      <c r="B54" s="6">
        <f t="shared" si="10"/>
        <v>1406371.6437314111</v>
      </c>
      <c r="C54" s="6">
        <f t="shared" si="0"/>
        <v>-19184.277605609434</v>
      </c>
      <c r="D54" s="6">
        <f t="shared" si="11"/>
        <v>92774.00373942552</v>
      </c>
      <c r="E54" s="6">
        <f t="shared" si="1"/>
        <v>8710.4396557878517</v>
      </c>
      <c r="F54" s="11">
        <f t="shared" si="4"/>
        <v>128860.47355466562</v>
      </c>
      <c r="G54" s="7">
        <f t="shared" si="5"/>
        <v>19184.277605609434</v>
      </c>
      <c r="H54" s="15">
        <f t="shared" si="6"/>
        <v>140637.1643731411</v>
      </c>
      <c r="I54" s="15">
        <f t="shared" si="7"/>
        <v>9277.4003739425516</v>
      </c>
      <c r="J54" s="16">
        <f t="shared" si="8"/>
        <v>12886.047355466562</v>
      </c>
      <c r="K54" s="20">
        <f t="shared" si="12"/>
        <v>2893.9484793690394</v>
      </c>
      <c r="L54" s="35">
        <v>1959</v>
      </c>
      <c r="M54">
        <f t="shared" si="9"/>
        <v>874128.65907447913</v>
      </c>
    </row>
    <row r="55" spans="1:13">
      <c r="A55" s="4">
        <f t="shared" si="3"/>
        <v>53</v>
      </c>
      <c r="B55" s="6">
        <f t="shared" si="10"/>
        <v>1387187.3661258016</v>
      </c>
      <c r="C55" s="6">
        <f t="shared" si="0"/>
        <v>-20460.621747560868</v>
      </c>
      <c r="D55" s="6">
        <f t="shared" si="11"/>
        <v>101484.44339521337</v>
      </c>
      <c r="E55" s="6">
        <f t="shared" si="1"/>
        <v>9418.4281561383468</v>
      </c>
      <c r="F55" s="11">
        <f t="shared" si="4"/>
        <v>139334.31150448727</v>
      </c>
      <c r="G55" s="7">
        <f t="shared" si="5"/>
        <v>20460.621747560868</v>
      </c>
      <c r="H55" s="15">
        <f t="shared" si="6"/>
        <v>138718.73661258016</v>
      </c>
      <c r="I55" s="15">
        <f t="shared" si="7"/>
        <v>10148.444339521337</v>
      </c>
      <c r="J55" s="16">
        <f t="shared" si="8"/>
        <v>13933.431150448727</v>
      </c>
      <c r="K55" s="20">
        <f t="shared" si="12"/>
        <v>3086.4850066590698</v>
      </c>
      <c r="L55" s="35">
        <v>2957</v>
      </c>
      <c r="M55">
        <f t="shared" si="9"/>
        <v>16766.366949499341</v>
      </c>
    </row>
    <row r="56" spans="1:13">
      <c r="A56" s="4">
        <f t="shared" si="3"/>
        <v>54</v>
      </c>
      <c r="B56" s="6">
        <f t="shared" si="10"/>
        <v>1366726.7443782408</v>
      </c>
      <c r="C56" s="6">
        <f t="shared" si="0"/>
        <v>-21756.413580691835</v>
      </c>
      <c r="D56" s="6">
        <f t="shared" si="11"/>
        <v>110902.87155135171</v>
      </c>
      <c r="E56" s="6">
        <f t="shared" si="1"/>
        <v>10164.835167476931</v>
      </c>
      <c r="F56" s="11">
        <f t="shared" si="4"/>
        <v>150376.50509590973</v>
      </c>
      <c r="G56" s="7">
        <f t="shared" si="5"/>
        <v>21756.413580691835</v>
      </c>
      <c r="H56" s="15">
        <f t="shared" si="6"/>
        <v>136672.67443782408</v>
      </c>
      <c r="I56" s="15">
        <f t="shared" si="7"/>
        <v>11090.287155135171</v>
      </c>
      <c r="J56" s="16">
        <f t="shared" si="8"/>
        <v>15037.650509590972</v>
      </c>
      <c r="K56" s="20">
        <f t="shared" si="12"/>
        <v>3281.9552183688766</v>
      </c>
      <c r="L56" s="35">
        <v>2612</v>
      </c>
      <c r="M56">
        <f t="shared" si="9"/>
        <v>448839.99461968907</v>
      </c>
    </row>
    <row r="57" spans="1:13">
      <c r="A57" s="4">
        <f t="shared" si="3"/>
        <v>55</v>
      </c>
      <c r="B57" s="6">
        <f t="shared" si="10"/>
        <v>1344970.3307975489</v>
      </c>
      <c r="C57" s="6">
        <f t="shared" si="0"/>
        <v>-23060.449773484997</v>
      </c>
      <c r="D57" s="6">
        <f t="shared" si="11"/>
        <v>121067.70671882865</v>
      </c>
      <c r="E57" s="6">
        <f t="shared" si="1"/>
        <v>10948.378340169131</v>
      </c>
      <c r="F57" s="11">
        <f t="shared" si="4"/>
        <v>161968.0835091247</v>
      </c>
      <c r="G57" s="7">
        <f t="shared" si="5"/>
        <v>23060.449773484997</v>
      </c>
      <c r="H57" s="15">
        <f t="shared" si="6"/>
        <v>134497.03307975488</v>
      </c>
      <c r="I57" s="15">
        <f t="shared" si="7"/>
        <v>12106.770671882865</v>
      </c>
      <c r="J57" s="16">
        <f t="shared" si="8"/>
        <v>16196.80835091247</v>
      </c>
      <c r="K57" s="20">
        <f t="shared" si="12"/>
        <v>3478.669091820776</v>
      </c>
      <c r="L57" s="35">
        <v>2971</v>
      </c>
      <c r="M57">
        <f t="shared" si="9"/>
        <v>257727.90679013147</v>
      </c>
    </row>
    <row r="58" spans="1:13">
      <c r="A58" s="4">
        <f t="shared" si="3"/>
        <v>56</v>
      </c>
      <c r="B58" s="6">
        <f t="shared" si="10"/>
        <v>1321909.8810240638</v>
      </c>
      <c r="C58" s="6">
        <f t="shared" si="0"/>
        <v>-24359.969454972364</v>
      </c>
      <c r="D58" s="6">
        <f t="shared" si="11"/>
        <v>132016.08505899776</v>
      </c>
      <c r="E58" s="6">
        <f t="shared" si="1"/>
        <v>11767.104706883392</v>
      </c>
      <c r="F58" s="11">
        <f t="shared" si="4"/>
        <v>174080.15494244065</v>
      </c>
      <c r="G58" s="7">
        <f t="shared" si="5"/>
        <v>24359.969454972364</v>
      </c>
      <c r="H58" s="15">
        <f t="shared" si="6"/>
        <v>132190.98810240638</v>
      </c>
      <c r="I58" s="15">
        <f t="shared" si="7"/>
        <v>13201.608505899776</v>
      </c>
      <c r="J58" s="16">
        <f t="shared" si="8"/>
        <v>17408.015494244064</v>
      </c>
      <c r="K58" s="20">
        <f t="shared" si="12"/>
        <v>3674.7016494945074</v>
      </c>
      <c r="L58" s="35">
        <v>2871</v>
      </c>
      <c r="M58">
        <f t="shared" si="9"/>
        <v>645936.341400192</v>
      </c>
    </row>
    <row r="59" spans="1:13">
      <c r="A59" s="4">
        <f t="shared" si="3"/>
        <v>57</v>
      </c>
      <c r="B59" s="6">
        <f t="shared" si="10"/>
        <v>1297549.9115690915</v>
      </c>
      <c r="C59" s="6">
        <f t="shared" si="0"/>
        <v>-25640.781110459073</v>
      </c>
      <c r="D59" s="6">
        <f t="shared" si="11"/>
        <v>143783.18976588116</v>
      </c>
      <c r="E59" s="6">
        <f t="shared" si="1"/>
        <v>12618.330730317131</v>
      </c>
      <c r="F59" s="11">
        <f t="shared" si="4"/>
        <v>186673.01969052956</v>
      </c>
      <c r="G59" s="7">
        <f t="shared" si="5"/>
        <v>25640.781110459073</v>
      </c>
      <c r="H59" s="15">
        <f t="shared" si="6"/>
        <v>129754.99115690915</v>
      </c>
      <c r="I59" s="15">
        <f t="shared" si="7"/>
        <v>14378.318976588116</v>
      </c>
      <c r="J59" s="16">
        <f t="shared" si="8"/>
        <v>18667.301969052955</v>
      </c>
      <c r="K59" s="20">
        <f t="shared" si="12"/>
        <v>3867.9121012485052</v>
      </c>
      <c r="L59" s="35">
        <v>3075</v>
      </c>
      <c r="M59">
        <f t="shared" si="9"/>
        <v>628709.60030631977</v>
      </c>
    </row>
    <row r="60" spans="1:13">
      <c r="A60" s="4">
        <f t="shared" si="3"/>
        <v>58</v>
      </c>
      <c r="B60" s="6">
        <f t="shared" si="10"/>
        <v>1271909.1304586325</v>
      </c>
      <c r="C60" s="6">
        <f t="shared" si="0"/>
        <v>-26887.46909858477</v>
      </c>
      <c r="D60" s="6">
        <f t="shared" si="11"/>
        <v>156401.5204961983</v>
      </c>
      <c r="E60" s="6">
        <f t="shared" si="1"/>
        <v>13498.594981081329</v>
      </c>
      <c r="F60" s="11">
        <f t="shared" si="4"/>
        <v>199695.47007067144</v>
      </c>
      <c r="G60" s="7">
        <f t="shared" si="5"/>
        <v>26887.46909858477</v>
      </c>
      <c r="H60" s="15">
        <f t="shared" si="6"/>
        <v>127190.91304586324</v>
      </c>
      <c r="I60" s="15">
        <f t="shared" si="7"/>
        <v>15640.15204961983</v>
      </c>
      <c r="J60" s="16">
        <f t="shared" si="8"/>
        <v>19969.547007067144</v>
      </c>
      <c r="K60" s="20">
        <f t="shared" si="12"/>
        <v>4055.9749974207894</v>
      </c>
      <c r="L60" s="35">
        <v>2220</v>
      </c>
      <c r="M60">
        <f t="shared" si="9"/>
        <v>3370804.1911542676</v>
      </c>
    </row>
    <row r="61" spans="1:13">
      <c r="A61" s="4">
        <f t="shared" si="3"/>
        <v>59</v>
      </c>
      <c r="B61" s="6">
        <f t="shared" si="10"/>
        <v>1245021.6613600478</v>
      </c>
      <c r="C61" s="6">
        <f t="shared" si="0"/>
        <v>-28083.683874072682</v>
      </c>
      <c r="D61" s="6">
        <f t="shared" si="11"/>
        <v>169900.11547727961</v>
      </c>
      <c r="E61" s="6">
        <f t="shared" si="1"/>
        <v>14403.627974072613</v>
      </c>
      <c r="F61" s="11">
        <f t="shared" si="4"/>
        <v>213084.34418817484</v>
      </c>
      <c r="G61" s="7">
        <f t="shared" si="5"/>
        <v>28083.683874072682</v>
      </c>
      <c r="H61" s="15">
        <f t="shared" si="6"/>
        <v>124502.16613600477</v>
      </c>
      <c r="I61" s="15">
        <f t="shared" si="7"/>
        <v>16990.011547727961</v>
      </c>
      <c r="J61" s="16">
        <f t="shared" si="8"/>
        <v>21308.434418817484</v>
      </c>
      <c r="K61" s="20">
        <f t="shared" si="12"/>
        <v>4236.4240089337281</v>
      </c>
      <c r="L61" s="35">
        <v>3093</v>
      </c>
      <c r="M61">
        <f t="shared" si="9"/>
        <v>1307418.4642060783</v>
      </c>
    </row>
    <row r="62" spans="1:13">
      <c r="A62" s="4">
        <f t="shared" si="3"/>
        <v>60</v>
      </c>
      <c r="B62" s="6">
        <f t="shared" si="10"/>
        <v>1216937.977485975</v>
      </c>
      <c r="C62" s="6">
        <f t="shared" si="0"/>
        <v>-29212.514828123647</v>
      </c>
      <c r="D62" s="6">
        <f t="shared" si="11"/>
        <v>184303.74345135223</v>
      </c>
      <c r="E62" s="6">
        <f t="shared" si="1"/>
        <v>15328.343661650817</v>
      </c>
      <c r="F62" s="11">
        <f t="shared" si="4"/>
        <v>226764.40008817497</v>
      </c>
      <c r="G62" s="7">
        <f t="shared" si="5"/>
        <v>29212.514828123647</v>
      </c>
      <c r="H62" s="15">
        <f t="shared" si="6"/>
        <v>121693.7977485975</v>
      </c>
      <c r="I62" s="15">
        <f t="shared" si="7"/>
        <v>18430.374345135224</v>
      </c>
      <c r="J62" s="16">
        <f t="shared" si="8"/>
        <v>22676.440008817495</v>
      </c>
      <c r="K62" s="20">
        <f t="shared" si="12"/>
        <v>4406.7081702714104</v>
      </c>
      <c r="L62" s="35">
        <v>3561</v>
      </c>
      <c r="M62">
        <f t="shared" si="9"/>
        <v>715222.3092638168</v>
      </c>
    </row>
    <row r="63" spans="1:13">
      <c r="A63" s="4">
        <f t="shared" si="3"/>
        <v>61</v>
      </c>
      <c r="B63" s="6">
        <f t="shared" si="10"/>
        <v>1187725.4626578514</v>
      </c>
      <c r="C63" s="6">
        <f t="shared" si="0"/>
        <v>-30256.938366656472</v>
      </c>
      <c r="D63" s="6">
        <f t="shared" si="11"/>
        <v>199632.08711300304</v>
      </c>
      <c r="E63" s="6">
        <f t="shared" si="1"/>
        <v>16266.856704324735</v>
      </c>
      <c r="F63" s="11">
        <f t="shared" si="4"/>
        <v>240648.57125464777</v>
      </c>
      <c r="G63" s="7">
        <f t="shared" si="5"/>
        <v>30256.938366656472</v>
      </c>
      <c r="H63" s="15">
        <f t="shared" si="6"/>
        <v>118772.54626578515</v>
      </c>
      <c r="I63" s="15">
        <f t="shared" si="7"/>
        <v>19963.208711300304</v>
      </c>
      <c r="J63" s="16">
        <f t="shared" si="8"/>
        <v>24064.857125464776</v>
      </c>
      <c r="K63" s="20">
        <f t="shared" si="12"/>
        <v>4564.2594720869411</v>
      </c>
      <c r="L63" s="35">
        <v>5358</v>
      </c>
      <c r="M63">
        <f t="shared" si="9"/>
        <v>630024.02565170149</v>
      </c>
    </row>
    <row r="64" spans="1:13">
      <c r="A64" s="4">
        <f t="shared" si="3"/>
        <v>62</v>
      </c>
      <c r="B64" s="6">
        <f t="shared" si="10"/>
        <v>1157468.524291195</v>
      </c>
      <c r="C64" s="6">
        <f t="shared" si="0"/>
        <v>-31200.326869662993</v>
      </c>
      <c r="D64" s="6">
        <f t="shared" si="11"/>
        <v>215898.94381732779</v>
      </c>
      <c r="E64" s="6">
        <f t="shared" si="1"/>
        <v>17212.528862262199</v>
      </c>
      <c r="F64" s="11">
        <f t="shared" si="4"/>
        <v>254638.65291697945</v>
      </c>
      <c r="G64" s="7">
        <f t="shared" si="5"/>
        <v>31200.326869662993</v>
      </c>
      <c r="H64" s="15">
        <f t="shared" si="6"/>
        <v>115746.85242911949</v>
      </c>
      <c r="I64" s="15">
        <f t="shared" si="7"/>
        <v>21589.894381732778</v>
      </c>
      <c r="J64" s="16">
        <f t="shared" si="8"/>
        <v>25463.865291697944</v>
      </c>
      <c r="K64" s="20">
        <f t="shared" si="12"/>
        <v>4706.5696377265213</v>
      </c>
      <c r="L64" s="35">
        <v>5948</v>
      </c>
      <c r="M64">
        <f t="shared" si="9"/>
        <v>1541149.3443744606</v>
      </c>
    </row>
    <row r="65" spans="1:13">
      <c r="A65" s="4">
        <f t="shared" si="3"/>
        <v>63</v>
      </c>
      <c r="B65" s="6">
        <f t="shared" si="10"/>
        <v>1126268.1974215319</v>
      </c>
      <c r="C65" s="6">
        <f t="shared" si="0"/>
        <v>-32026.997159739418</v>
      </c>
      <c r="D65" s="6">
        <f t="shared" si="11"/>
        <v>233111.47267958999</v>
      </c>
      <c r="E65" s="6">
        <f t="shared" si="1"/>
        <v>18158.046654489834</v>
      </c>
      <c r="F65" s="11">
        <f t="shared" si="4"/>
        <v>268626.45092438033</v>
      </c>
      <c r="G65" s="7">
        <f t="shared" si="5"/>
        <v>32026.997159739418</v>
      </c>
      <c r="H65" s="15">
        <f t="shared" si="6"/>
        <v>112626.81974215319</v>
      </c>
      <c r="I65" s="15">
        <f t="shared" si="7"/>
        <v>23311.147267959001</v>
      </c>
      <c r="J65" s="16">
        <f t="shared" si="8"/>
        <v>26862.645092438033</v>
      </c>
      <c r="K65" s="20">
        <f t="shared" si="12"/>
        <v>4831.2728597131918</v>
      </c>
      <c r="L65" s="35">
        <v>5795</v>
      </c>
      <c r="M65">
        <f t="shared" si="9"/>
        <v>928770.00092538935</v>
      </c>
    </row>
    <row r="66" spans="1:13">
      <c r="A66" s="4">
        <f t="shared" si="3"/>
        <v>64</v>
      </c>
      <c r="B66" s="6">
        <f t="shared" si="10"/>
        <v>1094241.2002617924</v>
      </c>
      <c r="C66" s="6">
        <f t="shared" ref="C66:C129" si="13">-_b*B66*F66/_N*_dt</f>
        <v>-32722.770867204021</v>
      </c>
      <c r="D66" s="6">
        <f t="shared" si="11"/>
        <v>251269.51933407981</v>
      </c>
      <c r="E66" s="6">
        <f t="shared" ref="E66:E129" si="14">_g*F66*_dt</f>
        <v>19095.530842873151</v>
      </c>
      <c r="F66" s="11">
        <f t="shared" si="4"/>
        <v>282495.40142963</v>
      </c>
      <c r="G66" s="7">
        <f t="shared" si="5"/>
        <v>32722.770867204021</v>
      </c>
      <c r="H66" s="15">
        <f t="shared" si="6"/>
        <v>109424.12002617924</v>
      </c>
      <c r="I66" s="15">
        <f t="shared" si="7"/>
        <v>25126.951933407981</v>
      </c>
      <c r="J66" s="16">
        <f t="shared" si="8"/>
        <v>28249.540142963</v>
      </c>
      <c r="K66" s="20">
        <f t="shared" ref="K66:K97" si="15">G66*_Kdet</f>
        <v>4936.2303308307592</v>
      </c>
      <c r="L66" s="35">
        <v>5714</v>
      </c>
      <c r="M66">
        <f t="shared" si="9"/>
        <v>604925.65827963036</v>
      </c>
    </row>
    <row r="67" spans="1:13">
      <c r="A67" s="4">
        <f t="shared" ref="A67:A130" si="16">A66+_dt</f>
        <v>65</v>
      </c>
      <c r="B67" s="6">
        <f t="shared" si="10"/>
        <v>1061518.4293945883</v>
      </c>
      <c r="C67" s="6">
        <f t="shared" si="13"/>
        <v>-33275.514498695695</v>
      </c>
      <c r="D67" s="6">
        <f t="shared" si="11"/>
        <v>270365.05017695297</v>
      </c>
      <c r="E67" s="6">
        <f t="shared" si="14"/>
        <v>20016.676393812915</v>
      </c>
      <c r="F67" s="11">
        <f t="shared" ref="F67:F130" si="17">_N-B67-D67</f>
        <v>296122.64145396091</v>
      </c>
      <c r="G67" s="7">
        <f t="shared" ref="G67:G130" si="18">-C67</f>
        <v>33275.514498695695</v>
      </c>
      <c r="H67" s="15">
        <f t="shared" ref="H67:H130" si="19">B67/10</f>
        <v>106151.84293945883</v>
      </c>
      <c r="I67" s="15">
        <f t="shared" ref="I67:I130" si="20">D67/10</f>
        <v>27036.505017695297</v>
      </c>
      <c r="J67" s="16">
        <f t="shared" ref="J67:J130" si="21">F67/10</f>
        <v>29612.26414539609</v>
      </c>
      <c r="K67" s="20">
        <f t="shared" si="15"/>
        <v>5019.611713477585</v>
      </c>
      <c r="L67" s="35">
        <v>5858</v>
      </c>
      <c r="M67">
        <f t="shared" ref="M67:M130" si="22">(L67-K67)^2</f>
        <v>702894.91897799098</v>
      </c>
    </row>
    <row r="68" spans="1:13">
      <c r="A68" s="4">
        <f t="shared" si="16"/>
        <v>66</v>
      </c>
      <c r="B68" s="6">
        <f t="shared" si="10"/>
        <v>1028242.9148958926</v>
      </c>
      <c r="C68" s="6">
        <f t="shared" si="13"/>
        <v>-33675.624921509116</v>
      </c>
      <c r="D68" s="6">
        <f t="shared" si="11"/>
        <v>290381.7265707659</v>
      </c>
      <c r="E68" s="6">
        <f t="shared" si="14"/>
        <v>20912.919485527527</v>
      </c>
      <c r="F68" s="11">
        <f t="shared" si="17"/>
        <v>309381.47955884371</v>
      </c>
      <c r="G68" s="7">
        <f t="shared" si="18"/>
        <v>33675.624921509116</v>
      </c>
      <c r="H68" s="15">
        <f t="shared" si="19"/>
        <v>102824.29148958926</v>
      </c>
      <c r="I68" s="15">
        <f t="shared" si="20"/>
        <v>29038.17265707659</v>
      </c>
      <c r="J68" s="16">
        <f t="shared" si="21"/>
        <v>30938.147955884371</v>
      </c>
      <c r="K68" s="20">
        <f t="shared" si="15"/>
        <v>5079.9683749836731</v>
      </c>
      <c r="L68" s="35">
        <v>6703</v>
      </c>
      <c r="M68">
        <f t="shared" si="22"/>
        <v>2634231.6558031389</v>
      </c>
    </row>
    <row r="69" spans="1:13">
      <c r="A69" s="4">
        <f t="shared" si="16"/>
        <v>67</v>
      </c>
      <c r="B69" s="6">
        <f t="shared" si="10"/>
        <v>994567.28997438354</v>
      </c>
      <c r="C69" s="6">
        <f t="shared" si="13"/>
        <v>-33916.426980477343</v>
      </c>
      <c r="D69" s="6">
        <f t="shared" si="11"/>
        <v>311294.64605629339</v>
      </c>
      <c r="E69" s="6">
        <f t="shared" si="14"/>
        <v>21775.626043078337</v>
      </c>
      <c r="F69" s="11">
        <f t="shared" si="17"/>
        <v>322144.18499482528</v>
      </c>
      <c r="G69" s="7">
        <f t="shared" si="18"/>
        <v>33916.426980477343</v>
      </c>
      <c r="H69" s="15">
        <f t="shared" si="19"/>
        <v>99456.72899743836</v>
      </c>
      <c r="I69" s="15">
        <f t="shared" si="20"/>
        <v>31129.464605629339</v>
      </c>
      <c r="J69" s="16">
        <f t="shared" si="21"/>
        <v>32214.418499482526</v>
      </c>
      <c r="K69" s="20">
        <f t="shared" si="15"/>
        <v>5116.29336812161</v>
      </c>
      <c r="L69" s="35">
        <v>5846</v>
      </c>
      <c r="M69">
        <f t="shared" si="22"/>
        <v>532471.7686073042</v>
      </c>
    </row>
    <row r="70" spans="1:13">
      <c r="A70" s="4">
        <f t="shared" si="16"/>
        <v>68</v>
      </c>
      <c r="B70" s="6">
        <f t="shared" si="10"/>
        <v>960650.86299390625</v>
      </c>
      <c r="C70" s="6">
        <f t="shared" si="13"/>
        <v>-33994.454326402985</v>
      </c>
      <c r="D70" s="6">
        <f t="shared" si="11"/>
        <v>333070.27209937171</v>
      </c>
      <c r="E70" s="6">
        <f t="shared" si="14"/>
        <v>22596.294406471276</v>
      </c>
      <c r="F70" s="11">
        <f t="shared" si="17"/>
        <v>334284.98593222426</v>
      </c>
      <c r="G70" s="7">
        <f t="shared" si="18"/>
        <v>33994.454326402985</v>
      </c>
      <c r="H70" s="15">
        <f t="shared" si="19"/>
        <v>96065.086299390619</v>
      </c>
      <c r="I70" s="15">
        <f t="shared" si="20"/>
        <v>33307.027209937172</v>
      </c>
      <c r="J70" s="16">
        <f t="shared" si="21"/>
        <v>33428.498593222423</v>
      </c>
      <c r="K70" s="20">
        <f t="shared" si="15"/>
        <v>5128.0637940783681</v>
      </c>
      <c r="L70" s="35">
        <v>5667</v>
      </c>
      <c r="M70">
        <f t="shared" si="22"/>
        <v>290452.2340532036</v>
      </c>
    </row>
    <row r="71" spans="1:13">
      <c r="A71" s="4">
        <f t="shared" si="16"/>
        <v>69</v>
      </c>
      <c r="B71" s="6">
        <f t="shared" si="10"/>
        <v>926656.40866750327</v>
      </c>
      <c r="C71" s="6">
        <f t="shared" si="13"/>
        <v>-33909.592060995958</v>
      </c>
      <c r="D71" s="6">
        <f t="shared" si="11"/>
        <v>355666.56650584296</v>
      </c>
      <c r="E71" s="6">
        <f t="shared" si="14"/>
        <v>23366.76328207623</v>
      </c>
      <c r="F71" s="11">
        <f t="shared" si="17"/>
        <v>345683.14585215598</v>
      </c>
      <c r="G71" s="7">
        <f t="shared" si="18"/>
        <v>33909.592060995958</v>
      </c>
      <c r="H71" s="15">
        <f t="shared" si="19"/>
        <v>92665.640866750327</v>
      </c>
      <c r="I71" s="15">
        <f t="shared" si="20"/>
        <v>35566.656650584293</v>
      </c>
      <c r="J71" s="16">
        <f t="shared" si="21"/>
        <v>34568.314585215601</v>
      </c>
      <c r="K71" s="20">
        <f t="shared" si="15"/>
        <v>5115.262320445675</v>
      </c>
      <c r="L71" s="35">
        <v>5551</v>
      </c>
      <c r="M71">
        <f t="shared" si="22"/>
        <v>189867.32538338765</v>
      </c>
    </row>
    <row r="72" spans="1:13">
      <c r="A72" s="4">
        <f t="shared" si="16"/>
        <v>70</v>
      </c>
      <c r="B72" s="6">
        <f t="shared" ref="B72:B135" si="23">B71+C71</f>
        <v>892746.81660650729</v>
      </c>
      <c r="C72" s="6">
        <f t="shared" si="13"/>
        <v>-33665.069824808365</v>
      </c>
      <c r="D72" s="6">
        <f t="shared" ref="D72:D135" si="24">D71+E71</f>
        <v>379033.32978791918</v>
      </c>
      <c r="E72" s="6">
        <f t="shared" si="14"/>
        <v>24079.415279596062</v>
      </c>
      <c r="F72" s="11">
        <f t="shared" si="17"/>
        <v>356225.97463107575</v>
      </c>
      <c r="G72" s="7">
        <f t="shared" si="18"/>
        <v>33665.069824808365</v>
      </c>
      <c r="H72" s="15">
        <f t="shared" si="19"/>
        <v>89274.681660650735</v>
      </c>
      <c r="I72" s="15">
        <f t="shared" si="20"/>
        <v>37903.332978791921</v>
      </c>
      <c r="J72" s="16">
        <f t="shared" si="21"/>
        <v>35622.597463107573</v>
      </c>
      <c r="K72" s="20">
        <f t="shared" si="15"/>
        <v>5078.3761385349162</v>
      </c>
      <c r="L72" s="35">
        <v>6169</v>
      </c>
      <c r="M72">
        <f t="shared" si="22"/>
        <v>1189460.4071970102</v>
      </c>
    </row>
    <row r="73" spans="1:13">
      <c r="A73" s="4">
        <f t="shared" si="16"/>
        <v>71</v>
      </c>
      <c r="B73" s="6">
        <f t="shared" si="23"/>
        <v>859081.74678169889</v>
      </c>
      <c r="C73" s="6">
        <f t="shared" si="13"/>
        <v>-33267.305398669327</v>
      </c>
      <c r="D73" s="6">
        <f t="shared" si="24"/>
        <v>403112.74506751524</v>
      </c>
      <c r="E73" s="6">
        <f t="shared" si="14"/>
        <v>24727.366223543821</v>
      </c>
      <c r="F73" s="11">
        <f t="shared" si="17"/>
        <v>365811.62917628809</v>
      </c>
      <c r="G73" s="7">
        <f t="shared" si="18"/>
        <v>33267.305398669327</v>
      </c>
      <c r="H73" s="15">
        <f t="shared" si="19"/>
        <v>85908.174678169889</v>
      </c>
      <c r="I73" s="15">
        <f t="shared" si="20"/>
        <v>40311.274506751521</v>
      </c>
      <c r="J73" s="16">
        <f t="shared" si="21"/>
        <v>36581.162917628812</v>
      </c>
      <c r="K73" s="20">
        <f t="shared" si="15"/>
        <v>5018.3733706519288</v>
      </c>
      <c r="L73" s="35">
        <v>5392</v>
      </c>
      <c r="M73">
        <f t="shared" si="22"/>
        <v>139596.85815800101</v>
      </c>
    </row>
    <row r="74" spans="1:13">
      <c r="A74" s="4">
        <f t="shared" si="16"/>
        <v>72</v>
      </c>
      <c r="B74" s="6">
        <f t="shared" si="23"/>
        <v>825814.44138302957</v>
      </c>
      <c r="C74" s="6">
        <f t="shared" si="13"/>
        <v>-32725.610432905723</v>
      </c>
      <c r="D74" s="6">
        <f t="shared" si="24"/>
        <v>427840.11129105906</v>
      </c>
      <c r="E74" s="6">
        <f t="shared" si="14"/>
        <v>25304.631096138539</v>
      </c>
      <c r="F74" s="11">
        <f t="shared" si="17"/>
        <v>374351.56835141359</v>
      </c>
      <c r="G74" s="7">
        <f t="shared" si="18"/>
        <v>32725.610432905723</v>
      </c>
      <c r="H74" s="15">
        <f t="shared" si="19"/>
        <v>82581.444138302963</v>
      </c>
      <c r="I74" s="15">
        <f t="shared" si="20"/>
        <v>42784.011129105907</v>
      </c>
      <c r="J74" s="16">
        <f t="shared" si="21"/>
        <v>37435.156835141359</v>
      </c>
      <c r="K74" s="20">
        <f t="shared" si="15"/>
        <v>4936.6586793468432</v>
      </c>
      <c r="L74" s="35">
        <v>4703</v>
      </c>
      <c r="M74">
        <f t="shared" si="22"/>
        <v>54596.378434110891</v>
      </c>
    </row>
    <row r="75" spans="1:13">
      <c r="A75" s="4">
        <f t="shared" si="16"/>
        <v>73</v>
      </c>
      <c r="B75" s="6">
        <f t="shared" si="23"/>
        <v>793088.83095012384</v>
      </c>
      <c r="C75" s="6">
        <f t="shared" si="13"/>
        <v>-32051.780202704362</v>
      </c>
      <c r="D75" s="6">
        <f t="shared" si="24"/>
        <v>453144.74238719762</v>
      </c>
      <c r="E75" s="6">
        <f t="shared" si="14"/>
        <v>25806.258871643626</v>
      </c>
      <c r="F75" s="11">
        <f t="shared" si="17"/>
        <v>381772.54768818076</v>
      </c>
      <c r="G75" s="7">
        <f t="shared" si="18"/>
        <v>32051.780202704362</v>
      </c>
      <c r="H75" s="15">
        <f t="shared" si="19"/>
        <v>79308.883095012381</v>
      </c>
      <c r="I75" s="15">
        <f t="shared" si="20"/>
        <v>45314.474238719762</v>
      </c>
      <c r="J75" s="16">
        <f t="shared" si="21"/>
        <v>38177.254768818078</v>
      </c>
      <c r="K75" s="20">
        <f t="shared" si="15"/>
        <v>4835.0113820061324</v>
      </c>
      <c r="L75" s="35">
        <v>4712</v>
      </c>
      <c r="M75">
        <f t="shared" si="22"/>
        <v>15131.800103058637</v>
      </c>
    </row>
    <row r="76" spans="1:13">
      <c r="A76" s="4">
        <f t="shared" si="16"/>
        <v>74</v>
      </c>
      <c r="B76" s="6">
        <f t="shared" si="23"/>
        <v>761037.05074741947</v>
      </c>
      <c r="C76" s="6">
        <f t="shared" si="13"/>
        <v>-31259.597141434358</v>
      </c>
      <c r="D76" s="6">
        <f t="shared" si="24"/>
        <v>478951.00125884125</v>
      </c>
      <c r="E76" s="6">
        <f t="shared" si="14"/>
        <v>26228.430505601358</v>
      </c>
      <c r="F76" s="11">
        <f t="shared" si="17"/>
        <v>388018.06901924149</v>
      </c>
      <c r="G76" s="7">
        <f t="shared" si="18"/>
        <v>31259.597141434358</v>
      </c>
      <c r="H76" s="15">
        <f t="shared" si="19"/>
        <v>76103.705074741942</v>
      </c>
      <c r="I76" s="15">
        <f t="shared" si="20"/>
        <v>47895.100125884128</v>
      </c>
      <c r="J76" s="16">
        <f t="shared" si="21"/>
        <v>38801.806901924152</v>
      </c>
      <c r="K76" s="20">
        <f t="shared" si="15"/>
        <v>4715.5105588490542</v>
      </c>
      <c r="L76" s="35">
        <v>4748</v>
      </c>
      <c r="M76">
        <f t="shared" si="22"/>
        <v>1055.5637863007719</v>
      </c>
    </row>
    <row r="77" spans="1:13">
      <c r="A77" s="4">
        <f t="shared" si="16"/>
        <v>75</v>
      </c>
      <c r="B77" s="6">
        <f t="shared" si="23"/>
        <v>729777.45360598515</v>
      </c>
      <c r="C77" s="6">
        <f t="shared" si="13"/>
        <v>-30364.282532512556</v>
      </c>
      <c r="D77" s="6">
        <f t="shared" si="24"/>
        <v>505179.43176444259</v>
      </c>
      <c r="E77" s="6">
        <f t="shared" si="14"/>
        <v>26568.516741285144</v>
      </c>
      <c r="F77" s="11">
        <f t="shared" si="17"/>
        <v>393049.23565507447</v>
      </c>
      <c r="G77" s="7">
        <f t="shared" si="18"/>
        <v>30364.282532512556</v>
      </c>
      <c r="H77" s="15">
        <f t="shared" si="19"/>
        <v>72977.745360598521</v>
      </c>
      <c r="I77" s="15">
        <f t="shared" si="20"/>
        <v>50517.943176444256</v>
      </c>
      <c r="J77" s="16">
        <f t="shared" si="21"/>
        <v>39304.923565507444</v>
      </c>
      <c r="K77" s="20">
        <f t="shared" si="15"/>
        <v>4580.4523406397566</v>
      </c>
      <c r="L77" s="35">
        <v>3505</v>
      </c>
      <c r="M77">
        <f t="shared" si="22"/>
        <v>1156597.736987531</v>
      </c>
    </row>
    <row r="78" spans="1:13">
      <c r="A78" s="4">
        <f t="shared" si="16"/>
        <v>76</v>
      </c>
      <c r="B78" s="6">
        <f t="shared" si="23"/>
        <v>699413.17107347259</v>
      </c>
      <c r="C78" s="6">
        <f t="shared" si="13"/>
        <v>-29381.931837763565</v>
      </c>
      <c r="D78" s="6">
        <f t="shared" si="24"/>
        <v>531747.94850572769</v>
      </c>
      <c r="E78" s="6">
        <f t="shared" si="14"/>
        <v>26825.094945290926</v>
      </c>
      <c r="F78" s="11">
        <f t="shared" si="17"/>
        <v>396845.00144630193</v>
      </c>
      <c r="G78" s="7">
        <f t="shared" si="18"/>
        <v>29381.931837763565</v>
      </c>
      <c r="H78" s="15">
        <f t="shared" si="19"/>
        <v>69941.317107347262</v>
      </c>
      <c r="I78" s="15">
        <f t="shared" si="20"/>
        <v>53174.794850572769</v>
      </c>
      <c r="J78" s="16">
        <f t="shared" si="21"/>
        <v>39684.50014463019</v>
      </c>
      <c r="K78" s="20">
        <f t="shared" si="15"/>
        <v>4432.2647279644316</v>
      </c>
      <c r="L78" s="35">
        <v>3855</v>
      </c>
      <c r="M78">
        <f t="shared" si="22"/>
        <v>333234.56615184923</v>
      </c>
    </row>
    <row r="79" spans="1:13">
      <c r="A79" s="4">
        <f t="shared" si="16"/>
        <v>77</v>
      </c>
      <c r="B79" s="6">
        <f t="shared" si="23"/>
        <v>670031.23923570907</v>
      </c>
      <c r="C79" s="6">
        <f t="shared" si="13"/>
        <v>-28328.966899903051</v>
      </c>
      <c r="D79" s="6">
        <f t="shared" si="24"/>
        <v>558573.04345101863</v>
      </c>
      <c r="E79" s="6">
        <f t="shared" si="14"/>
        <v>26997.926635624011</v>
      </c>
      <c r="F79" s="11">
        <f t="shared" si="17"/>
        <v>399401.83833877451</v>
      </c>
      <c r="G79" s="7">
        <f t="shared" si="18"/>
        <v>28328.966899903051</v>
      </c>
      <c r="H79" s="15">
        <f t="shared" si="19"/>
        <v>67003.123923570907</v>
      </c>
      <c r="I79" s="15">
        <f t="shared" si="20"/>
        <v>55857.30434510186</v>
      </c>
      <c r="J79" s="16">
        <f t="shared" si="21"/>
        <v>39940.183833877454</v>
      </c>
      <c r="K79" s="20">
        <f t="shared" si="15"/>
        <v>4273.424955970132</v>
      </c>
      <c r="L79" s="35">
        <v>3238</v>
      </c>
      <c r="M79">
        <f t="shared" si="22"/>
        <v>1072104.8394457498</v>
      </c>
    </row>
    <row r="80" spans="1:13">
      <c r="A80" s="4">
        <f t="shared" si="16"/>
        <v>78</v>
      </c>
      <c r="B80" s="6">
        <f t="shared" si="23"/>
        <v>641702.27233580605</v>
      </c>
      <c r="C80" s="6">
        <f t="shared" si="13"/>
        <v>-27221.63329315617</v>
      </c>
      <c r="D80" s="6">
        <f t="shared" si="24"/>
        <v>585570.97008664266</v>
      </c>
      <c r="E80" s="6">
        <f t="shared" si="14"/>
        <v>27087.899499929121</v>
      </c>
      <c r="F80" s="11">
        <f t="shared" si="17"/>
        <v>400732.87860305351</v>
      </c>
      <c r="G80" s="7">
        <f t="shared" si="18"/>
        <v>27221.63329315617</v>
      </c>
      <c r="H80" s="15">
        <f t="shared" si="19"/>
        <v>64170.227233580605</v>
      </c>
      <c r="I80" s="15">
        <f t="shared" si="20"/>
        <v>58557.097008664263</v>
      </c>
      <c r="J80" s="16">
        <f t="shared" si="21"/>
        <v>40073.287860305354</v>
      </c>
      <c r="K80" s="20">
        <f t="shared" si="15"/>
        <v>4106.3836697002562</v>
      </c>
      <c r="L80" s="35">
        <v>3545</v>
      </c>
      <c r="M80">
        <f t="shared" si="22"/>
        <v>315151.62460612634</v>
      </c>
    </row>
    <row r="81" spans="1:13">
      <c r="A81" s="4">
        <f t="shared" si="16"/>
        <v>79</v>
      </c>
      <c r="B81" s="6">
        <f t="shared" si="23"/>
        <v>614480.63904264988</v>
      </c>
      <c r="C81" s="6">
        <f t="shared" si="13"/>
        <v>-26075.564298220899</v>
      </c>
      <c r="D81" s="6">
        <f t="shared" si="24"/>
        <v>612658.86958657182</v>
      </c>
      <c r="E81" s="6">
        <f t="shared" si="14"/>
        <v>27096.939356013067</v>
      </c>
      <c r="F81" s="11">
        <f t="shared" si="17"/>
        <v>400866.61239628051</v>
      </c>
      <c r="G81" s="7">
        <f t="shared" si="18"/>
        <v>26075.564298220899</v>
      </c>
      <c r="H81" s="15">
        <f t="shared" si="19"/>
        <v>61448.063904264985</v>
      </c>
      <c r="I81" s="15">
        <f t="shared" si="20"/>
        <v>61265.886958657182</v>
      </c>
      <c r="J81" s="16">
        <f t="shared" si="21"/>
        <v>40086.661239628054</v>
      </c>
      <c r="K81" s="20">
        <f t="shared" si="15"/>
        <v>3933.4991497131632</v>
      </c>
      <c r="L81" s="35">
        <v>2699</v>
      </c>
      <c r="M81">
        <f t="shared" si="22"/>
        <v>1523988.1506425228</v>
      </c>
    </row>
    <row r="82" spans="1:13">
      <c r="A82" s="4">
        <f t="shared" si="16"/>
        <v>80</v>
      </c>
      <c r="B82" s="6">
        <f t="shared" si="23"/>
        <v>588405.07474442897</v>
      </c>
      <c r="C82" s="6">
        <f t="shared" si="13"/>
        <v>-24905.425335897544</v>
      </c>
      <c r="D82" s="6">
        <f t="shared" si="24"/>
        <v>639755.8089425849</v>
      </c>
      <c r="E82" s="6">
        <f t="shared" si="14"/>
        <v>27027.898589970475</v>
      </c>
      <c r="F82" s="11">
        <f t="shared" si="17"/>
        <v>399845.23733848834</v>
      </c>
      <c r="G82" s="7">
        <f t="shared" si="18"/>
        <v>24905.425335897544</v>
      </c>
      <c r="H82" s="15">
        <f t="shared" si="19"/>
        <v>58840.5074744429</v>
      </c>
      <c r="I82" s="15">
        <f t="shared" si="20"/>
        <v>63975.580894258492</v>
      </c>
      <c r="J82" s="16">
        <f t="shared" si="21"/>
        <v>39984.523733848837</v>
      </c>
      <c r="K82" s="20">
        <f t="shared" si="15"/>
        <v>3756.9836748914277</v>
      </c>
      <c r="L82" s="35">
        <v>2913</v>
      </c>
      <c r="M82">
        <f t="shared" si="22"/>
        <v>712308.44348323904</v>
      </c>
    </row>
    <row r="83" spans="1:13">
      <c r="A83" s="4">
        <f t="shared" si="16"/>
        <v>81</v>
      </c>
      <c r="B83" s="6">
        <f t="shared" si="23"/>
        <v>563499.64940853138</v>
      </c>
      <c r="C83" s="6">
        <f t="shared" si="13"/>
        <v>-23724.645136310879</v>
      </c>
      <c r="D83" s="6">
        <f t="shared" si="24"/>
        <v>666783.70753255533</v>
      </c>
      <c r="E83" s="6">
        <f t="shared" si="14"/>
        <v>26884.428100606005</v>
      </c>
      <c r="F83" s="11">
        <f t="shared" si="17"/>
        <v>397722.76408441551</v>
      </c>
      <c r="G83" s="7">
        <f t="shared" si="18"/>
        <v>23724.645136310879</v>
      </c>
      <c r="H83" s="15">
        <f t="shared" si="19"/>
        <v>56349.96494085314</v>
      </c>
      <c r="I83" s="15">
        <f t="shared" si="20"/>
        <v>66678.370753255527</v>
      </c>
      <c r="J83" s="16">
        <f t="shared" si="21"/>
        <v>39772.276408441554</v>
      </c>
      <c r="K83" s="20">
        <f t="shared" si="15"/>
        <v>3578.8629693161629</v>
      </c>
      <c r="L83" s="35">
        <v>2988</v>
      </c>
      <c r="M83">
        <f t="shared" si="22"/>
        <v>349119.04850911285</v>
      </c>
    </row>
    <row r="84" spans="1:13">
      <c r="A84" s="4">
        <f t="shared" si="16"/>
        <v>82</v>
      </c>
      <c r="B84" s="6">
        <f t="shared" si="23"/>
        <v>539775.00427222054</v>
      </c>
      <c r="C84" s="6">
        <f t="shared" si="13"/>
        <v>-22545.233192996631</v>
      </c>
      <c r="D84" s="6">
        <f t="shared" si="24"/>
        <v>693668.13563316129</v>
      </c>
      <c r="E84" s="6">
        <f t="shared" si="14"/>
        <v>26670.839728030267</v>
      </c>
      <c r="F84" s="11">
        <f t="shared" si="17"/>
        <v>394562.98112012027</v>
      </c>
      <c r="G84" s="7">
        <f t="shared" si="18"/>
        <v>22545.233192996631</v>
      </c>
      <c r="H84" s="15">
        <f t="shared" si="19"/>
        <v>53977.500427222054</v>
      </c>
      <c r="I84" s="15">
        <f t="shared" si="20"/>
        <v>69366.813563316129</v>
      </c>
      <c r="J84" s="16">
        <f t="shared" si="21"/>
        <v>39456.298112012024</v>
      </c>
      <c r="K84" s="20">
        <f t="shared" si="15"/>
        <v>3400.9486652140395</v>
      </c>
      <c r="L84" s="35">
        <v>3190</v>
      </c>
      <c r="M84">
        <f t="shared" si="22"/>
        <v>44499.339355584903</v>
      </c>
    </row>
    <row r="85" spans="1:13">
      <c r="A85" s="4">
        <f t="shared" si="16"/>
        <v>83</v>
      </c>
      <c r="B85" s="6">
        <f t="shared" si="23"/>
        <v>517229.77107922389</v>
      </c>
      <c r="C85" s="6">
        <f t="shared" si="13"/>
        <v>-21377.67764864011</v>
      </c>
      <c r="D85" s="6">
        <f t="shared" si="24"/>
        <v>720338.97536119155</v>
      </c>
      <c r="E85" s="6">
        <f t="shared" si="14"/>
        <v>26391.96564216337</v>
      </c>
      <c r="F85" s="11">
        <f t="shared" si="17"/>
        <v>390437.37458508683</v>
      </c>
      <c r="G85" s="7">
        <f t="shared" si="18"/>
        <v>21377.67764864011</v>
      </c>
      <c r="H85" s="15">
        <f t="shared" si="19"/>
        <v>51722.977107922386</v>
      </c>
      <c r="I85" s="15">
        <f t="shared" si="20"/>
        <v>72033.897536119155</v>
      </c>
      <c r="J85" s="16">
        <f t="shared" si="21"/>
        <v>39043.73745850868</v>
      </c>
      <c r="K85" s="20">
        <f t="shared" si="15"/>
        <v>3224.8228990198786</v>
      </c>
      <c r="L85" s="35">
        <v>2516</v>
      </c>
      <c r="M85">
        <f t="shared" si="22"/>
        <v>502429.90217494505</v>
      </c>
    </row>
    <row r="86" spans="1:13">
      <c r="A86" s="4">
        <f t="shared" si="16"/>
        <v>84</v>
      </c>
      <c r="B86" s="6">
        <f t="shared" si="23"/>
        <v>495852.09343058377</v>
      </c>
      <c r="C86" s="6">
        <f t="shared" si="13"/>
        <v>-20230.913916041893</v>
      </c>
      <c r="D86" s="6">
        <f t="shared" si="24"/>
        <v>746730.94100335496</v>
      </c>
      <c r="E86" s="6">
        <f t="shared" si="14"/>
        <v>26053.020333493536</v>
      </c>
      <c r="F86" s="11">
        <f t="shared" si="17"/>
        <v>385423.08659156342</v>
      </c>
      <c r="G86" s="7">
        <f t="shared" si="18"/>
        <v>20230.913916041893</v>
      </c>
      <c r="H86" s="15">
        <f t="shared" si="19"/>
        <v>49585.209343058377</v>
      </c>
      <c r="I86" s="15">
        <f t="shared" si="20"/>
        <v>74673.094100335496</v>
      </c>
      <c r="J86" s="16">
        <f t="shared" si="21"/>
        <v>38542.308659156341</v>
      </c>
      <c r="K86" s="20">
        <f t="shared" si="15"/>
        <v>3051.8335778489941</v>
      </c>
      <c r="L86" s="35">
        <v>2560</v>
      </c>
      <c r="M86">
        <f t="shared" si="22"/>
        <v>241900.26829974251</v>
      </c>
    </row>
    <row r="87" spans="1:13">
      <c r="A87" s="4">
        <f t="shared" si="16"/>
        <v>85</v>
      </c>
      <c r="B87" s="6">
        <f t="shared" si="23"/>
        <v>475621.17951454187</v>
      </c>
      <c r="C87" s="6">
        <f t="shared" si="13"/>
        <v>-19112.352058587465</v>
      </c>
      <c r="D87" s="6">
        <f t="shared" si="24"/>
        <v>772783.96133684856</v>
      </c>
      <c r="E87" s="6">
        <f t="shared" si="14"/>
        <v>25659.469811600775</v>
      </c>
      <c r="F87" s="11">
        <f t="shared" si="17"/>
        <v>379600.9801741119</v>
      </c>
      <c r="G87" s="7">
        <f t="shared" si="18"/>
        <v>19112.352058587465</v>
      </c>
      <c r="H87" s="15">
        <f t="shared" si="19"/>
        <v>47562.117951454187</v>
      </c>
      <c r="I87" s="15">
        <f t="shared" si="20"/>
        <v>77278.396133684859</v>
      </c>
      <c r="J87" s="16">
        <f t="shared" si="21"/>
        <v>37960.09801741119</v>
      </c>
      <c r="K87" s="20">
        <f t="shared" si="15"/>
        <v>2883.0985098413285</v>
      </c>
      <c r="L87" s="35">
        <v>2830</v>
      </c>
      <c r="M87">
        <f t="shared" si="22"/>
        <v>2819.4517473696542</v>
      </c>
    </row>
    <row r="88" spans="1:13">
      <c r="A88" s="4">
        <f t="shared" si="16"/>
        <v>86</v>
      </c>
      <c r="B88" s="6">
        <f t="shared" si="23"/>
        <v>456508.82745595439</v>
      </c>
      <c r="C88" s="6">
        <f t="shared" si="13"/>
        <v>-18027.950072437408</v>
      </c>
      <c r="D88" s="6">
        <f t="shared" si="24"/>
        <v>798443.43114844931</v>
      </c>
      <c r="E88" s="6">
        <f t="shared" si="14"/>
        <v>25216.911496131233</v>
      </c>
      <c r="F88" s="11">
        <f t="shared" si="17"/>
        <v>373053.86242109851</v>
      </c>
      <c r="G88" s="7">
        <f t="shared" si="18"/>
        <v>18027.950072437408</v>
      </c>
      <c r="H88" s="15">
        <f t="shared" si="19"/>
        <v>45650.882745595438</v>
      </c>
      <c r="I88" s="15">
        <f t="shared" si="20"/>
        <v>79844.343114844931</v>
      </c>
      <c r="J88" s="16">
        <f t="shared" si="21"/>
        <v>37305.386242109853</v>
      </c>
      <c r="K88" s="20">
        <f t="shared" si="15"/>
        <v>2719.5164587806139</v>
      </c>
      <c r="L88" s="35">
        <v>2140</v>
      </c>
      <c r="M88">
        <f t="shared" si="22"/>
        <v>335839.32599762297</v>
      </c>
    </row>
    <row r="89" spans="1:13">
      <c r="A89" s="4">
        <f t="shared" si="16"/>
        <v>87</v>
      </c>
      <c r="B89" s="6">
        <f t="shared" si="23"/>
        <v>438480.87738351698</v>
      </c>
      <c r="C89" s="6">
        <f t="shared" si="13"/>
        <v>-16982.320456948833</v>
      </c>
      <c r="D89" s="6">
        <f t="shared" si="24"/>
        <v>823660.34264458052</v>
      </c>
      <c r="E89" s="6">
        <f t="shared" si="14"/>
        <v>24730.96718022502</v>
      </c>
      <c r="F89" s="11">
        <f t="shared" si="17"/>
        <v>365864.90099740459</v>
      </c>
      <c r="G89" s="7">
        <f t="shared" si="18"/>
        <v>16982.320456948833</v>
      </c>
      <c r="H89" s="15">
        <f t="shared" si="19"/>
        <v>43848.0877383517</v>
      </c>
      <c r="I89" s="15">
        <f t="shared" si="20"/>
        <v>82366.034264458052</v>
      </c>
      <c r="J89" s="16">
        <f t="shared" si="21"/>
        <v>36586.490099740462</v>
      </c>
      <c r="K89" s="20">
        <f t="shared" si="15"/>
        <v>2561.7832202435734</v>
      </c>
      <c r="L89" s="35">
        <v>2054</v>
      </c>
      <c r="M89">
        <f t="shared" si="22"/>
        <v>257843.79876093336</v>
      </c>
    </row>
    <row r="90" spans="1:13">
      <c r="A90" s="4">
        <f t="shared" si="16"/>
        <v>88</v>
      </c>
      <c r="B90" s="6">
        <f t="shared" si="23"/>
        <v>421498.55692656816</v>
      </c>
      <c r="C90" s="6">
        <f t="shared" si="13"/>
        <v>-15978.858517743776</v>
      </c>
      <c r="D90" s="6">
        <f t="shared" si="24"/>
        <v>848391.30982480559</v>
      </c>
      <c r="E90" s="6">
        <f t="shared" si="14"/>
        <v>24207.190432900858</v>
      </c>
      <c r="F90" s="11">
        <f t="shared" si="17"/>
        <v>358116.25427412859</v>
      </c>
      <c r="G90" s="7">
        <f t="shared" si="18"/>
        <v>15978.858517743776</v>
      </c>
      <c r="H90" s="15">
        <f t="shared" si="19"/>
        <v>42149.855692656813</v>
      </c>
      <c r="I90" s="15">
        <f t="shared" si="20"/>
        <v>84839.130982480565</v>
      </c>
      <c r="J90" s="16">
        <f t="shared" si="21"/>
        <v>35811.625427412859</v>
      </c>
      <c r="K90" s="20">
        <f t="shared" si="15"/>
        <v>2410.4109761191417</v>
      </c>
      <c r="L90" s="35">
        <v>2332</v>
      </c>
      <c r="M90">
        <f t="shared" si="22"/>
        <v>6148.2811759566021</v>
      </c>
    </row>
    <row r="91" spans="1:13">
      <c r="A91" s="4">
        <f t="shared" si="16"/>
        <v>89</v>
      </c>
      <c r="B91" s="6">
        <f t="shared" si="23"/>
        <v>405519.69840882439</v>
      </c>
      <c r="C91" s="6">
        <f t="shared" si="13"/>
        <v>-15019.882412919102</v>
      </c>
      <c r="D91" s="6">
        <f t="shared" si="24"/>
        <v>872598.5002577065</v>
      </c>
      <c r="E91" s="6">
        <f t="shared" si="14"/>
        <v>23650.988933421148</v>
      </c>
      <c r="F91" s="11">
        <f t="shared" si="17"/>
        <v>349887.92235897132</v>
      </c>
      <c r="G91" s="7">
        <f t="shared" si="18"/>
        <v>15019.882412919102</v>
      </c>
      <c r="H91" s="15">
        <f t="shared" si="19"/>
        <v>40551.969840882441</v>
      </c>
      <c r="I91" s="15">
        <f t="shared" si="20"/>
        <v>87259.850025770647</v>
      </c>
      <c r="J91" s="16">
        <f t="shared" si="21"/>
        <v>34988.792235897134</v>
      </c>
      <c r="K91" s="20">
        <f t="shared" si="15"/>
        <v>2265.7494205807075</v>
      </c>
      <c r="L91" s="35">
        <v>2367</v>
      </c>
      <c r="M91">
        <f t="shared" si="22"/>
        <v>10251.679832742466</v>
      </c>
    </row>
    <row r="92" spans="1:13">
      <c r="A92" s="4">
        <f t="shared" si="16"/>
        <v>90</v>
      </c>
      <c r="B92" s="6">
        <f t="shared" si="23"/>
        <v>390499.81599590532</v>
      </c>
      <c r="C92" s="6">
        <f t="shared" si="13"/>
        <v>-14106.77676165814</v>
      </c>
      <c r="D92" s="6">
        <f t="shared" si="24"/>
        <v>896249.48919112771</v>
      </c>
      <c r="E92" s="6">
        <f t="shared" si="14"/>
        <v>23067.561522085292</v>
      </c>
      <c r="F92" s="11">
        <f t="shared" si="17"/>
        <v>341256.81583846919</v>
      </c>
      <c r="G92" s="7">
        <f t="shared" si="18"/>
        <v>14106.77676165814</v>
      </c>
      <c r="H92" s="15">
        <f t="shared" si="19"/>
        <v>39049.98159959053</v>
      </c>
      <c r="I92" s="15">
        <f t="shared" si="20"/>
        <v>89624.948919112765</v>
      </c>
      <c r="J92" s="16">
        <f t="shared" si="21"/>
        <v>34125.681583846919</v>
      </c>
      <c r="K92" s="20">
        <f t="shared" si="15"/>
        <v>2128.0074234466956</v>
      </c>
      <c r="L92" s="35">
        <v>2595</v>
      </c>
      <c r="M92">
        <f t="shared" si="22"/>
        <v>218082.06655589386</v>
      </c>
    </row>
    <row r="93" spans="1:13">
      <c r="A93" s="4">
        <f t="shared" si="16"/>
        <v>91</v>
      </c>
      <c r="B93" s="6">
        <f t="shared" si="23"/>
        <v>376393.03923424718</v>
      </c>
      <c r="C93" s="6">
        <f t="shared" si="13"/>
        <v>-13240.133477260149</v>
      </c>
      <c r="D93" s="6">
        <f t="shared" si="24"/>
        <v>919317.05071321304</v>
      </c>
      <c r="E93" s="6">
        <f t="shared" si="14"/>
        <v>22461.84921348438</v>
      </c>
      <c r="F93" s="11">
        <f t="shared" si="17"/>
        <v>332296.03107804211</v>
      </c>
      <c r="G93" s="7">
        <f t="shared" si="18"/>
        <v>13240.133477260149</v>
      </c>
      <c r="H93" s="15">
        <f t="shared" si="19"/>
        <v>37639.303923424719</v>
      </c>
      <c r="I93" s="15">
        <f t="shared" si="20"/>
        <v>91931.70507132131</v>
      </c>
      <c r="J93" s="16">
        <f t="shared" si="21"/>
        <v>33229.603107804214</v>
      </c>
      <c r="K93" s="20">
        <f t="shared" si="15"/>
        <v>1997.2742748445501</v>
      </c>
      <c r="L93" s="35">
        <v>2297</v>
      </c>
      <c r="M93">
        <f t="shared" si="22"/>
        <v>89835.510319960318</v>
      </c>
    </row>
    <row r="94" spans="1:13">
      <c r="A94" s="4">
        <f t="shared" si="16"/>
        <v>92</v>
      </c>
      <c r="B94" s="6">
        <f t="shared" si="23"/>
        <v>363152.90575698705</v>
      </c>
      <c r="C94" s="6">
        <f t="shared" si="13"/>
        <v>-12419.885215519604</v>
      </c>
      <c r="D94" s="6">
        <f t="shared" si="24"/>
        <v>941778.89992669737</v>
      </c>
      <c r="E94" s="6">
        <f t="shared" si="14"/>
        <v>21838.49904079441</v>
      </c>
      <c r="F94" s="11">
        <f t="shared" si="17"/>
        <v>323074.31534181768</v>
      </c>
      <c r="G94" s="7">
        <f t="shared" si="18"/>
        <v>12419.885215519604</v>
      </c>
      <c r="H94" s="15">
        <f t="shared" si="19"/>
        <v>36315.290575698702</v>
      </c>
      <c r="I94" s="15">
        <f t="shared" si="20"/>
        <v>94177.889992669734</v>
      </c>
      <c r="J94" s="16">
        <f t="shared" si="21"/>
        <v>32307.431534181767</v>
      </c>
      <c r="K94" s="20">
        <f t="shared" si="15"/>
        <v>1873.5398159001554</v>
      </c>
      <c r="L94" s="35">
        <v>2286</v>
      </c>
      <c r="M94">
        <f t="shared" si="22"/>
        <v>170123.40346767768</v>
      </c>
    </row>
    <row r="95" spans="1:13">
      <c r="A95" s="4">
        <f t="shared" si="16"/>
        <v>93</v>
      </c>
      <c r="B95" s="6">
        <f t="shared" si="23"/>
        <v>350733.02054146747</v>
      </c>
      <c r="C95" s="6">
        <f t="shared" si="13"/>
        <v>-11645.428352792656</v>
      </c>
      <c r="D95" s="6">
        <f t="shared" si="24"/>
        <v>963617.39896749181</v>
      </c>
      <c r="E95" s="6">
        <f t="shared" si="14"/>
        <v>21201.839364610452</v>
      </c>
      <c r="F95" s="11">
        <f t="shared" si="17"/>
        <v>313655.70151654293</v>
      </c>
      <c r="G95" s="7">
        <f t="shared" si="18"/>
        <v>11645.428352792656</v>
      </c>
      <c r="H95" s="15">
        <f t="shared" si="19"/>
        <v>35073.302054146749</v>
      </c>
      <c r="I95" s="15">
        <f t="shared" si="20"/>
        <v>96361.739896749175</v>
      </c>
      <c r="J95" s="16">
        <f t="shared" si="21"/>
        <v>31365.570151654294</v>
      </c>
      <c r="K95" s="20">
        <f t="shared" si="15"/>
        <v>1756.712989980464</v>
      </c>
      <c r="L95" s="35">
        <v>1842</v>
      </c>
      <c r="M95">
        <f t="shared" si="22"/>
        <v>7273.8740780724265</v>
      </c>
    </row>
    <row r="96" spans="1:13">
      <c r="A96" s="4">
        <f t="shared" si="16"/>
        <v>94</v>
      </c>
      <c r="B96" s="6">
        <f t="shared" si="23"/>
        <v>339087.59218867484</v>
      </c>
      <c r="C96" s="6">
        <f t="shared" si="13"/>
        <v>-10915.733680838723</v>
      </c>
      <c r="D96" s="6">
        <f t="shared" si="24"/>
        <v>984819.23833210231</v>
      </c>
      <c r="E96" s="6">
        <f t="shared" si="14"/>
        <v>20555.865163615181</v>
      </c>
      <c r="F96" s="11">
        <f t="shared" si="17"/>
        <v>304099.29050472495</v>
      </c>
      <c r="G96" s="7">
        <f t="shared" si="18"/>
        <v>10915.733680838723</v>
      </c>
      <c r="H96" s="15">
        <f t="shared" si="19"/>
        <v>33908.759218867483</v>
      </c>
      <c r="I96" s="15">
        <f t="shared" si="20"/>
        <v>98481.923833210225</v>
      </c>
      <c r="J96" s="16">
        <f t="shared" si="21"/>
        <v>30409.929050472496</v>
      </c>
      <c r="K96" s="20">
        <f t="shared" si="15"/>
        <v>1646.6385410115165</v>
      </c>
      <c r="L96" s="35">
        <v>1998</v>
      </c>
      <c r="M96">
        <f t="shared" si="22"/>
        <v>123454.87486251576</v>
      </c>
    </row>
    <row r="97" spans="1:13">
      <c r="A97" s="4">
        <f t="shared" si="16"/>
        <v>95</v>
      </c>
      <c r="B97" s="6">
        <f t="shared" si="23"/>
        <v>328171.85850783612</v>
      </c>
      <c r="C97" s="6">
        <f t="shared" si="13"/>
        <v>-10229.444017528454</v>
      </c>
      <c r="D97" s="6">
        <f t="shared" si="24"/>
        <v>1005375.1034957175</v>
      </c>
      <c r="E97" s="6">
        <f t="shared" si="14"/>
        <v>19904.231802055609</v>
      </c>
      <c r="F97" s="11">
        <f t="shared" si="17"/>
        <v>294459.15902194846</v>
      </c>
      <c r="G97" s="7">
        <f t="shared" si="18"/>
        <v>10229.444017528454</v>
      </c>
      <c r="H97" s="15">
        <f t="shared" si="19"/>
        <v>32817.185850783615</v>
      </c>
      <c r="I97" s="15">
        <f t="shared" si="20"/>
        <v>100537.51034957175</v>
      </c>
      <c r="J97" s="16">
        <f t="shared" si="21"/>
        <v>29445.915902194847</v>
      </c>
      <c r="K97" s="20">
        <f t="shared" si="15"/>
        <v>1543.1117380547707</v>
      </c>
      <c r="L97" s="35">
        <v>1855</v>
      </c>
      <c r="M97">
        <f t="shared" si="22"/>
        <v>97274.287939215938</v>
      </c>
    </row>
    <row r="98" spans="1:13">
      <c r="A98" s="4">
        <f t="shared" si="16"/>
        <v>96</v>
      </c>
      <c r="B98" s="6">
        <f t="shared" si="23"/>
        <v>317942.41449030768</v>
      </c>
      <c r="C98" s="6">
        <f t="shared" si="13"/>
        <v>-9584.9586975636939</v>
      </c>
      <c r="D98" s="6">
        <f t="shared" si="24"/>
        <v>1025279.3352977731</v>
      </c>
      <c r="E98" s="6">
        <f t="shared" si="14"/>
        <v>19250.255816596218</v>
      </c>
      <c r="F98" s="11">
        <f t="shared" si="17"/>
        <v>284784.37123742141</v>
      </c>
      <c r="G98" s="7">
        <f t="shared" si="18"/>
        <v>9584.9586975636939</v>
      </c>
      <c r="H98" s="15">
        <f t="shared" si="19"/>
        <v>31794.241449030767</v>
      </c>
      <c r="I98" s="15">
        <f t="shared" si="20"/>
        <v>102527.93352977731</v>
      </c>
      <c r="J98" s="16">
        <f t="shared" si="21"/>
        <v>28478.43712374214</v>
      </c>
      <c r="K98" s="20">
        <f t="shared" ref="K98:K129" si="25">G98*_Kdet</f>
        <v>1445.8911207330982</v>
      </c>
      <c r="L98" s="35">
        <v>1992</v>
      </c>
      <c r="M98">
        <f t="shared" si="22"/>
        <v>298234.9080141515</v>
      </c>
    </row>
    <row r="99" spans="1:13">
      <c r="A99" s="4">
        <f t="shared" si="16"/>
        <v>97</v>
      </c>
      <c r="B99" s="6">
        <f t="shared" si="23"/>
        <v>308357.455792744</v>
      </c>
      <c r="C99" s="6">
        <f t="shared" si="13"/>
        <v>-8980.5054535596992</v>
      </c>
      <c r="D99" s="6">
        <f t="shared" si="24"/>
        <v>1044529.5911143693</v>
      </c>
      <c r="E99" s="6">
        <f t="shared" si="14"/>
        <v>18596.921361210425</v>
      </c>
      <c r="F99" s="11">
        <f t="shared" si="17"/>
        <v>275119.07411838893</v>
      </c>
      <c r="G99" s="7">
        <f t="shared" si="18"/>
        <v>8980.5054535596992</v>
      </c>
      <c r="H99" s="15">
        <f t="shared" si="19"/>
        <v>30835.7455792744</v>
      </c>
      <c r="I99" s="15">
        <f t="shared" si="20"/>
        <v>104452.95911143694</v>
      </c>
      <c r="J99" s="16">
        <f t="shared" si="21"/>
        <v>27511.907411838893</v>
      </c>
      <c r="K99" s="20">
        <f t="shared" si="25"/>
        <v>1354.7093424927975</v>
      </c>
      <c r="L99" s="35">
        <v>1956</v>
      </c>
      <c r="M99">
        <f t="shared" si="22"/>
        <v>361550.45480544388</v>
      </c>
    </row>
    <row r="100" spans="1:13">
      <c r="A100" s="4">
        <f t="shared" si="16"/>
        <v>98</v>
      </c>
      <c r="B100" s="6">
        <f t="shared" si="23"/>
        <v>299376.95033918432</v>
      </c>
      <c r="C100" s="6">
        <f t="shared" si="13"/>
        <v>-8414.2005600874272</v>
      </c>
      <c r="D100" s="6">
        <f t="shared" si="24"/>
        <v>1063126.5124755797</v>
      </c>
      <c r="E100" s="6">
        <f t="shared" si="14"/>
        <v>17946.89107529023</v>
      </c>
      <c r="F100" s="11">
        <f t="shared" si="17"/>
        <v>265502.6582107381</v>
      </c>
      <c r="G100" s="7">
        <f t="shared" si="18"/>
        <v>8414.2005600874272</v>
      </c>
      <c r="H100" s="15">
        <f t="shared" si="19"/>
        <v>29937.695033918433</v>
      </c>
      <c r="I100" s="15">
        <f t="shared" si="20"/>
        <v>106312.65124755798</v>
      </c>
      <c r="J100" s="16">
        <f t="shared" si="21"/>
        <v>26550.265821073808</v>
      </c>
      <c r="K100" s="20">
        <f t="shared" si="25"/>
        <v>1269.282243333008</v>
      </c>
      <c r="L100" s="35">
        <v>2001</v>
      </c>
      <c r="M100">
        <f t="shared" si="22"/>
        <v>535410.87542177539</v>
      </c>
    </row>
    <row r="101" spans="1:13">
      <c r="A101" s="4">
        <f t="shared" si="16"/>
        <v>99</v>
      </c>
      <c r="B101" s="6">
        <f t="shared" si="23"/>
        <v>290962.74977909686</v>
      </c>
      <c r="C101" s="6">
        <f t="shared" si="13"/>
        <v>-7884.0983278868898</v>
      </c>
      <c r="D101" s="6">
        <f t="shared" si="24"/>
        <v>1081073.40355087</v>
      </c>
      <c r="E101" s="6">
        <f t="shared" si="14"/>
        <v>17302.52028260686</v>
      </c>
      <c r="F101" s="11">
        <f t="shared" si="17"/>
        <v>255969.96769553539</v>
      </c>
      <c r="G101" s="7">
        <f t="shared" si="18"/>
        <v>7884.0983278868898</v>
      </c>
      <c r="H101" s="15">
        <f t="shared" si="19"/>
        <v>29096.274977909685</v>
      </c>
      <c r="I101" s="15">
        <f t="shared" si="20"/>
        <v>108107.340355087</v>
      </c>
      <c r="J101" s="16">
        <f t="shared" si="21"/>
        <v>25596.996769553538</v>
      </c>
      <c r="K101" s="20">
        <f t="shared" si="25"/>
        <v>1189.3163160083161</v>
      </c>
      <c r="L101" s="35">
        <v>1572</v>
      </c>
      <c r="M101">
        <f t="shared" si="22"/>
        <v>146446.80199344698</v>
      </c>
    </row>
    <row r="102" spans="1:13">
      <c r="A102" s="4">
        <f t="shared" si="16"/>
        <v>100</v>
      </c>
      <c r="B102" s="6">
        <f t="shared" si="23"/>
        <v>283078.65145120997</v>
      </c>
      <c r="C102" s="6">
        <f t="shared" si="13"/>
        <v>-7388.2311367093425</v>
      </c>
      <c r="D102" s="6">
        <f t="shared" si="24"/>
        <v>1098375.9238334768</v>
      </c>
      <c r="E102" s="6">
        <f t="shared" si="14"/>
        <v>16665.873576085691</v>
      </c>
      <c r="F102" s="11">
        <f t="shared" si="17"/>
        <v>246551.54574081535</v>
      </c>
      <c r="G102" s="7">
        <f t="shared" si="18"/>
        <v>7388.2311367093425</v>
      </c>
      <c r="H102" s="15">
        <f t="shared" si="19"/>
        <v>28307.865145120995</v>
      </c>
      <c r="I102" s="15">
        <f t="shared" si="20"/>
        <v>109837.59238334768</v>
      </c>
      <c r="J102" s="16">
        <f t="shared" si="21"/>
        <v>24655.154574081535</v>
      </c>
      <c r="K102" s="20">
        <f t="shared" si="25"/>
        <v>1114.514744983423</v>
      </c>
      <c r="L102" s="35">
        <v>1195</v>
      </c>
      <c r="M102">
        <f t="shared" si="22"/>
        <v>6477.8762750834267</v>
      </c>
    </row>
    <row r="103" spans="1:13">
      <c r="A103" s="4">
        <f t="shared" si="16"/>
        <v>101</v>
      </c>
      <c r="B103" s="6">
        <f t="shared" si="23"/>
        <v>275690.42031450063</v>
      </c>
      <c r="C103" s="6">
        <f t="shared" si="13"/>
        <v>-6924.641213367031</v>
      </c>
      <c r="D103" s="6">
        <f t="shared" si="24"/>
        <v>1115041.7974095626</v>
      </c>
      <c r="E103" s="6">
        <f t="shared" si="14"/>
        <v>16038.742987574531</v>
      </c>
      <c r="F103" s="11">
        <f t="shared" si="17"/>
        <v>237273.90330143902</v>
      </c>
      <c r="G103" s="7">
        <f t="shared" si="18"/>
        <v>6924.641213367031</v>
      </c>
      <c r="H103" s="15">
        <f t="shared" si="19"/>
        <v>27569.042031450062</v>
      </c>
      <c r="I103" s="15">
        <f t="shared" si="20"/>
        <v>111504.17974095626</v>
      </c>
      <c r="J103" s="16">
        <f t="shared" si="21"/>
        <v>23727.390330143902</v>
      </c>
      <c r="K103" s="20">
        <f t="shared" si="25"/>
        <v>1044.5822001522843</v>
      </c>
      <c r="L103" s="35">
        <v>1436</v>
      </c>
      <c r="M103">
        <f t="shared" si="22"/>
        <v>153207.89403762645</v>
      </c>
    </row>
    <row r="104" spans="1:13">
      <c r="A104" s="4">
        <f t="shared" si="16"/>
        <v>102</v>
      </c>
      <c r="B104" s="6">
        <f t="shared" si="23"/>
        <v>268765.77910113358</v>
      </c>
      <c r="C104" s="6">
        <f t="shared" si="13"/>
        <v>-6491.40532191476</v>
      </c>
      <c r="D104" s="6">
        <f t="shared" si="24"/>
        <v>1131080.5403971372</v>
      </c>
      <c r="E104" s="6">
        <f t="shared" si="14"/>
        <v>15422.667077475802</v>
      </c>
      <c r="F104" s="11">
        <f t="shared" si="17"/>
        <v>228159.80152723147</v>
      </c>
      <c r="G104" s="7">
        <f t="shared" si="18"/>
        <v>6491.40532191476</v>
      </c>
      <c r="H104" s="15">
        <f t="shared" si="19"/>
        <v>26876.577910113359</v>
      </c>
      <c r="I104" s="15">
        <f t="shared" si="20"/>
        <v>113108.05403971372</v>
      </c>
      <c r="J104" s="16">
        <f t="shared" si="21"/>
        <v>22815.980152723147</v>
      </c>
      <c r="K104" s="20">
        <f t="shared" si="25"/>
        <v>979.22856135226027</v>
      </c>
      <c r="L104" s="35">
        <v>1714</v>
      </c>
      <c r="M104">
        <f t="shared" si="22"/>
        <v>539889.06705246912</v>
      </c>
    </row>
    <row r="105" spans="1:13">
      <c r="A105" s="4">
        <f t="shared" si="16"/>
        <v>103</v>
      </c>
      <c r="B105" s="6">
        <f t="shared" si="23"/>
        <v>262274.37377921882</v>
      </c>
      <c r="C105" s="6">
        <f t="shared" si="13"/>
        <v>-6086.6534558090016</v>
      </c>
      <c r="D105" s="6">
        <f t="shared" si="24"/>
        <v>1146503.2074746129</v>
      </c>
      <c r="E105" s="6">
        <f t="shared" si="14"/>
        <v>14818.950402952973</v>
      </c>
      <c r="F105" s="11">
        <f t="shared" si="17"/>
        <v>219228.53977167048</v>
      </c>
      <c r="G105" s="7">
        <f t="shared" si="18"/>
        <v>6086.6534558090016</v>
      </c>
      <c r="H105" s="15">
        <f t="shared" si="19"/>
        <v>26227.43737792188</v>
      </c>
      <c r="I105" s="15">
        <f t="shared" si="20"/>
        <v>114650.32074746129</v>
      </c>
      <c r="J105" s="16">
        <f t="shared" si="21"/>
        <v>21922.853977167048</v>
      </c>
      <c r="K105" s="20">
        <f t="shared" si="25"/>
        <v>918.17173807651454</v>
      </c>
      <c r="L105" s="35">
        <v>1493</v>
      </c>
      <c r="M105">
        <f t="shared" si="22"/>
        <v>330427.53070597519</v>
      </c>
    </row>
    <row r="106" spans="1:13">
      <c r="A106" s="4">
        <f t="shared" si="16"/>
        <v>104</v>
      </c>
      <c r="B106" s="6">
        <f t="shared" si="23"/>
        <v>256187.72032340983</v>
      </c>
      <c r="C106" s="6">
        <f t="shared" si="13"/>
        <v>-5708.5825230873106</v>
      </c>
      <c r="D106" s="6">
        <f t="shared" si="24"/>
        <v>1161322.1578775658</v>
      </c>
      <c r="E106" s="6">
        <f t="shared" si="14"/>
        <v>14228.682933679311</v>
      </c>
      <c r="F106" s="11">
        <f t="shared" si="17"/>
        <v>210496.2428245265</v>
      </c>
      <c r="G106" s="7">
        <f t="shared" si="18"/>
        <v>5708.5825230873106</v>
      </c>
      <c r="H106" s="15">
        <f t="shared" si="19"/>
        <v>25618.772032340981</v>
      </c>
      <c r="I106" s="15">
        <f t="shared" si="20"/>
        <v>116132.21578775658</v>
      </c>
      <c r="J106" s="16">
        <f t="shared" si="21"/>
        <v>21049.624282452649</v>
      </c>
      <c r="K106" s="20">
        <f t="shared" si="25"/>
        <v>861.13973388347404</v>
      </c>
      <c r="L106" s="35">
        <v>1477</v>
      </c>
      <c r="M106">
        <f t="shared" si="22"/>
        <v>379283.86738111818</v>
      </c>
    </row>
    <row r="107" spans="1:13">
      <c r="A107" s="4">
        <f t="shared" si="16"/>
        <v>105</v>
      </c>
      <c r="B107" s="6">
        <f t="shared" si="23"/>
        <v>250479.13780032253</v>
      </c>
      <c r="C107" s="6">
        <f t="shared" si="13"/>
        <v>-5355.4659067280463</v>
      </c>
      <c r="D107" s="6">
        <f t="shared" si="24"/>
        <v>1175550.8408112451</v>
      </c>
      <c r="E107" s="6">
        <f t="shared" si="14"/>
        <v>13652.759080223719</v>
      </c>
      <c r="F107" s="11">
        <f t="shared" si="17"/>
        <v>201976.14241393446</v>
      </c>
      <c r="G107" s="7">
        <f t="shared" si="18"/>
        <v>5355.4659067280463</v>
      </c>
      <c r="H107" s="15">
        <f t="shared" si="19"/>
        <v>25047.913780032253</v>
      </c>
      <c r="I107" s="15">
        <f t="shared" si="20"/>
        <v>117555.08408112451</v>
      </c>
      <c r="J107" s="16">
        <f t="shared" si="21"/>
        <v>20197.614241393447</v>
      </c>
      <c r="K107" s="20">
        <f t="shared" si="25"/>
        <v>807.87208857719293</v>
      </c>
      <c r="L107" s="35">
        <v>1359</v>
      </c>
      <c r="M107">
        <f t="shared" si="22"/>
        <v>303741.97474926547</v>
      </c>
    </row>
    <row r="108" spans="1:13">
      <c r="A108" s="4">
        <f t="shared" si="16"/>
        <v>106</v>
      </c>
      <c r="B108" s="6">
        <f t="shared" si="23"/>
        <v>245123.67189359447</v>
      </c>
      <c r="C108" s="6">
        <f t="shared" si="13"/>
        <v>-5025.6596716577251</v>
      </c>
      <c r="D108" s="6">
        <f t="shared" si="24"/>
        <v>1189203.5998914689</v>
      </c>
      <c r="E108" s="6">
        <f t="shared" si="14"/>
        <v>13091.896082436779</v>
      </c>
      <c r="F108" s="11">
        <f t="shared" si="17"/>
        <v>193678.84924043878</v>
      </c>
      <c r="G108" s="7">
        <f t="shared" si="18"/>
        <v>5025.6596716577251</v>
      </c>
      <c r="H108" s="15">
        <f t="shared" si="19"/>
        <v>24512.367189359447</v>
      </c>
      <c r="I108" s="15">
        <f t="shared" si="20"/>
        <v>118920.35998914689</v>
      </c>
      <c r="J108" s="16">
        <f t="shared" si="21"/>
        <v>19367.884924043879</v>
      </c>
      <c r="K108" s="20">
        <f t="shared" si="25"/>
        <v>758.12081453447854</v>
      </c>
      <c r="L108" s="35">
        <v>1416</v>
      </c>
      <c r="M108">
        <f t="shared" si="22"/>
        <v>432805.02266877797</v>
      </c>
    </row>
    <row r="109" spans="1:13">
      <c r="A109" s="4">
        <f t="shared" si="16"/>
        <v>107</v>
      </c>
      <c r="B109" s="6">
        <f t="shared" si="23"/>
        <v>240098.01222193675</v>
      </c>
      <c r="C109" s="6">
        <f t="shared" si="13"/>
        <v>-4717.6060829480484</v>
      </c>
      <c r="D109" s="6">
        <f t="shared" si="24"/>
        <v>1202295.4959739055</v>
      </c>
      <c r="E109" s="6">
        <f t="shared" si="14"/>
        <v>12546.651574425539</v>
      </c>
      <c r="F109" s="11">
        <f t="shared" si="17"/>
        <v>185612.61282965983</v>
      </c>
      <c r="G109" s="7">
        <f t="shared" si="18"/>
        <v>4717.6060829480484</v>
      </c>
      <c r="H109" s="15">
        <f t="shared" si="19"/>
        <v>24009.801222193673</v>
      </c>
      <c r="I109" s="15">
        <f t="shared" si="20"/>
        <v>120229.54959739055</v>
      </c>
      <c r="J109" s="16">
        <f t="shared" si="21"/>
        <v>18561.261282965985</v>
      </c>
      <c r="K109" s="20">
        <f t="shared" si="25"/>
        <v>711.65092742494915</v>
      </c>
      <c r="L109" s="35">
        <v>1065</v>
      </c>
      <c r="M109">
        <f t="shared" si="22"/>
        <v>124855.56708964855</v>
      </c>
    </row>
    <row r="110" spans="1:13">
      <c r="A110" s="4">
        <f t="shared" si="16"/>
        <v>108</v>
      </c>
      <c r="B110" s="6">
        <f t="shared" si="23"/>
        <v>235380.40613898871</v>
      </c>
      <c r="C110" s="6">
        <f t="shared" si="13"/>
        <v>-4429.8350000869041</v>
      </c>
      <c r="D110" s="6">
        <f t="shared" si="24"/>
        <v>1214842.1475483312</v>
      </c>
      <c r="E110" s="6">
        <f t="shared" si="14"/>
        <v>12017.440200023731</v>
      </c>
      <c r="F110" s="11">
        <f t="shared" si="17"/>
        <v>177783.56733818236</v>
      </c>
      <c r="G110" s="7">
        <f t="shared" si="18"/>
        <v>4429.8350000869041</v>
      </c>
      <c r="H110" s="15">
        <f t="shared" si="19"/>
        <v>23538.040613898869</v>
      </c>
      <c r="I110" s="15">
        <f t="shared" si="20"/>
        <v>121484.21475483311</v>
      </c>
      <c r="J110" s="16">
        <f t="shared" si="21"/>
        <v>17778.356733818237</v>
      </c>
      <c r="K110" s="20">
        <f t="shared" si="25"/>
        <v>668.24065653682953</v>
      </c>
      <c r="L110" s="35">
        <v>1040</v>
      </c>
      <c r="M110">
        <f t="shared" si="22"/>
        <v>138205.00945216755</v>
      </c>
    </row>
    <row r="111" spans="1:13">
      <c r="A111" s="4">
        <f t="shared" si="16"/>
        <v>109</v>
      </c>
      <c r="B111" s="6">
        <f t="shared" si="23"/>
        <v>230950.57113890181</v>
      </c>
      <c r="C111" s="6">
        <f t="shared" si="13"/>
        <v>-4160.9636217730485</v>
      </c>
      <c r="D111" s="6">
        <f t="shared" si="24"/>
        <v>1226859.587748355</v>
      </c>
      <c r="E111" s="6">
        <f t="shared" si="14"/>
        <v>11504.54919937134</v>
      </c>
      <c r="F111" s="11">
        <f t="shared" si="17"/>
        <v>170195.96213824535</v>
      </c>
      <c r="G111" s="7">
        <f t="shared" si="18"/>
        <v>4160.9636217730485</v>
      </c>
      <c r="H111" s="15">
        <f t="shared" si="19"/>
        <v>23095.05711389018</v>
      </c>
      <c r="I111" s="15">
        <f t="shared" si="20"/>
        <v>122685.9587748355</v>
      </c>
      <c r="J111" s="16">
        <f t="shared" si="21"/>
        <v>17019.596213824534</v>
      </c>
      <c r="K111" s="20">
        <f t="shared" si="25"/>
        <v>627.68140627922662</v>
      </c>
      <c r="L111" s="35">
        <v>1136</v>
      </c>
      <c r="M111">
        <f t="shared" si="22"/>
        <v>258387.79272226468</v>
      </c>
    </row>
    <row r="112" spans="1:13">
      <c r="A112" s="4">
        <f t="shared" si="16"/>
        <v>110</v>
      </c>
      <c r="B112" s="6">
        <f t="shared" si="23"/>
        <v>226789.60751712875</v>
      </c>
      <c r="C112" s="6">
        <f t="shared" si="13"/>
        <v>-3909.6949753182912</v>
      </c>
      <c r="D112" s="6">
        <f t="shared" si="24"/>
        <v>1238364.1369477264</v>
      </c>
      <c r="E112" s="6">
        <f t="shared" si="14"/>
        <v>11008.1529246545</v>
      </c>
      <c r="F112" s="11">
        <f t="shared" si="17"/>
        <v>162852.37656064704</v>
      </c>
      <c r="G112" s="7">
        <f t="shared" si="18"/>
        <v>3909.6949753182912</v>
      </c>
      <c r="H112" s="15">
        <f t="shared" si="19"/>
        <v>22678.960751712875</v>
      </c>
      <c r="I112" s="15">
        <f t="shared" si="20"/>
        <v>123836.41369477264</v>
      </c>
      <c r="J112" s="16">
        <f t="shared" si="21"/>
        <v>16285.237656064704</v>
      </c>
      <c r="K112" s="20">
        <f t="shared" si="25"/>
        <v>589.77752830843235</v>
      </c>
      <c r="L112" s="35">
        <v>1057</v>
      </c>
      <c r="M112">
        <f t="shared" si="22"/>
        <v>218296.83805357773</v>
      </c>
    </row>
    <row r="113" spans="1:13">
      <c r="A113" s="4">
        <f t="shared" si="16"/>
        <v>111</v>
      </c>
      <c r="B113" s="6">
        <f t="shared" si="23"/>
        <v>222879.91254181045</v>
      </c>
      <c r="C113" s="6">
        <f t="shared" si="13"/>
        <v>-3674.8154745268134</v>
      </c>
      <c r="D113" s="6">
        <f t="shared" si="24"/>
        <v>1249372.2898723809</v>
      </c>
      <c r="E113" s="6">
        <f t="shared" si="14"/>
        <v>10528.326272530563</v>
      </c>
      <c r="F113" s="11">
        <f t="shared" si="17"/>
        <v>155753.91861131089</v>
      </c>
      <c r="G113" s="7">
        <f t="shared" si="18"/>
        <v>3674.8154745268134</v>
      </c>
      <c r="H113" s="15">
        <f t="shared" si="19"/>
        <v>22287.991254181044</v>
      </c>
      <c r="I113" s="15">
        <f t="shared" si="20"/>
        <v>124937.22898723809</v>
      </c>
      <c r="J113" s="16">
        <f t="shared" si="21"/>
        <v>15575.391861131089</v>
      </c>
      <c r="K113" s="20">
        <f t="shared" si="25"/>
        <v>554.34595313399348</v>
      </c>
      <c r="L113" s="35">
        <v>968</v>
      </c>
      <c r="M113">
        <f t="shared" si="22"/>
        <v>171109.67048862431</v>
      </c>
    </row>
    <row r="114" spans="1:13">
      <c r="A114" s="4">
        <f t="shared" si="16"/>
        <v>112</v>
      </c>
      <c r="B114" s="6">
        <f t="shared" si="23"/>
        <v>219205.09706728364</v>
      </c>
      <c r="C114" s="6">
        <f t="shared" si="13"/>
        <v>-3455.1918094425973</v>
      </c>
      <c r="D114" s="6">
        <f t="shared" si="24"/>
        <v>1259900.6161449114</v>
      </c>
      <c r="E114" s="6">
        <f t="shared" si="14"/>
        <v>10065.057043499077</v>
      </c>
      <c r="F114" s="11">
        <f t="shared" si="17"/>
        <v>148900.40781330713</v>
      </c>
      <c r="G114" s="7">
        <f t="shared" si="18"/>
        <v>3455.1918094425973</v>
      </c>
      <c r="H114" s="15">
        <f t="shared" si="19"/>
        <v>21920.509706728364</v>
      </c>
      <c r="I114" s="15">
        <f t="shared" si="20"/>
        <v>125990.06161449113</v>
      </c>
      <c r="J114" s="16">
        <f t="shared" si="21"/>
        <v>14890.040781330714</v>
      </c>
      <c r="K114" s="20">
        <f t="shared" si="25"/>
        <v>521.21572093707812</v>
      </c>
      <c r="L114" s="35">
        <v>1068</v>
      </c>
      <c r="M114">
        <f t="shared" si="22"/>
        <v>298973.04783035925</v>
      </c>
    </row>
    <row r="115" spans="1:13">
      <c r="A115" s="4">
        <f t="shared" si="16"/>
        <v>113</v>
      </c>
      <c r="B115" s="6">
        <f t="shared" si="23"/>
        <v>215749.90525784105</v>
      </c>
      <c r="C115" s="6">
        <f t="shared" si="13"/>
        <v>-3249.7673798957062</v>
      </c>
      <c r="D115" s="6">
        <f t="shared" si="24"/>
        <v>1269965.6731884105</v>
      </c>
      <c r="E115" s="6">
        <f t="shared" si="14"/>
        <v>9618.2572555896022</v>
      </c>
      <c r="F115" s="11">
        <f t="shared" si="17"/>
        <v>142290.54257925064</v>
      </c>
      <c r="G115" s="7">
        <f t="shared" si="18"/>
        <v>3249.7673798957062</v>
      </c>
      <c r="H115" s="15">
        <f t="shared" si="19"/>
        <v>21574.990525784106</v>
      </c>
      <c r="I115" s="15">
        <f t="shared" si="20"/>
        <v>126996.56731884104</v>
      </c>
      <c r="J115" s="16">
        <f t="shared" si="21"/>
        <v>14229.054257925065</v>
      </c>
      <c r="K115" s="20">
        <f t="shared" si="25"/>
        <v>490.22744357089516</v>
      </c>
      <c r="L115" s="35">
        <v>1081</v>
      </c>
      <c r="M115">
        <f t="shared" si="22"/>
        <v>349012.21342977986</v>
      </c>
    </row>
    <row r="116" spans="1:13">
      <c r="A116" s="4">
        <f t="shared" si="16"/>
        <v>114</v>
      </c>
      <c r="B116" s="6">
        <f t="shared" si="23"/>
        <v>212500.13787794535</v>
      </c>
      <c r="C116" s="6">
        <f t="shared" si="13"/>
        <v>-3057.5584414608302</v>
      </c>
      <c r="D116" s="6">
        <f t="shared" si="24"/>
        <v>1279583.9304440001</v>
      </c>
      <c r="E116" s="6">
        <f t="shared" si="14"/>
        <v>9187.7734522129667</v>
      </c>
      <c r="F116" s="11">
        <f t="shared" si="17"/>
        <v>135922.05270355684</v>
      </c>
      <c r="G116" s="7">
        <f t="shared" si="18"/>
        <v>3057.5584414608302</v>
      </c>
      <c r="H116" s="15">
        <f t="shared" si="19"/>
        <v>21250.013787794534</v>
      </c>
      <c r="I116" s="15">
        <f t="shared" si="20"/>
        <v>127958.3930444</v>
      </c>
      <c r="J116" s="16">
        <f t="shared" si="21"/>
        <v>13592.205270355684</v>
      </c>
      <c r="K116" s="20">
        <f t="shared" si="25"/>
        <v>461.23272317849933</v>
      </c>
      <c r="L116" s="35">
        <v>811</v>
      </c>
      <c r="M116">
        <f t="shared" si="22"/>
        <v>122337.14793512828</v>
      </c>
    </row>
    <row r="117" spans="1:13">
      <c r="A117" s="4">
        <f t="shared" si="16"/>
        <v>115</v>
      </c>
      <c r="B117" s="6">
        <f t="shared" si="23"/>
        <v>209442.57943648452</v>
      </c>
      <c r="C117" s="6">
        <f t="shared" si="13"/>
        <v>-2877.6500963314325</v>
      </c>
      <c r="D117" s="6">
        <f t="shared" si="24"/>
        <v>1288771.7038962131</v>
      </c>
      <c r="E117" s="6">
        <f t="shared" si="14"/>
        <v>8773.3960527266172</v>
      </c>
      <c r="F117" s="11">
        <f t="shared" si="17"/>
        <v>129791.83769280463</v>
      </c>
      <c r="G117" s="7">
        <f t="shared" si="18"/>
        <v>2877.6500963314325</v>
      </c>
      <c r="H117" s="15">
        <f t="shared" si="19"/>
        <v>20944.257943648452</v>
      </c>
      <c r="I117" s="15">
        <f t="shared" si="20"/>
        <v>128877.17038962131</v>
      </c>
      <c r="J117" s="16">
        <f t="shared" si="21"/>
        <v>12979.183769280464</v>
      </c>
      <c r="K117" s="20">
        <f t="shared" si="25"/>
        <v>434.09354741611435</v>
      </c>
      <c r="L117" s="35">
        <v>885</v>
      </c>
      <c r="M117">
        <f t="shared" si="22"/>
        <v>203316.62898178393</v>
      </c>
    </row>
    <row r="118" spans="1:13">
      <c r="A118" s="4">
        <f t="shared" si="16"/>
        <v>116</v>
      </c>
      <c r="B118" s="6">
        <f t="shared" si="23"/>
        <v>206564.92934015309</v>
      </c>
      <c r="C118" s="6">
        <f t="shared" si="13"/>
        <v>-2709.1922317807762</v>
      </c>
      <c r="D118" s="6">
        <f t="shared" si="24"/>
        <v>1297545.0999489396</v>
      </c>
      <c r="E118" s="6">
        <f t="shared" si="14"/>
        <v>8374.8677999397096</v>
      </c>
      <c r="F118" s="11">
        <f t="shared" si="17"/>
        <v>123896.09173640958</v>
      </c>
      <c r="G118" s="7">
        <f t="shared" si="18"/>
        <v>2709.1922317807762</v>
      </c>
      <c r="H118" s="15">
        <f t="shared" si="19"/>
        <v>20656.49293401531</v>
      </c>
      <c r="I118" s="15">
        <f t="shared" si="20"/>
        <v>129754.50999489396</v>
      </c>
      <c r="J118" s="16">
        <f t="shared" si="21"/>
        <v>12389.609173640958</v>
      </c>
      <c r="K118" s="20">
        <f t="shared" si="25"/>
        <v>408.68167676993573</v>
      </c>
      <c r="L118" s="35">
        <v>813</v>
      </c>
      <c r="M118">
        <f t="shared" si="22"/>
        <v>163473.30649957072</v>
      </c>
    </row>
    <row r="119" spans="1:13">
      <c r="A119" s="4">
        <f t="shared" si="16"/>
        <v>117</v>
      </c>
      <c r="B119" s="6">
        <f t="shared" si="23"/>
        <v>203855.73710837233</v>
      </c>
      <c r="C119" s="6">
        <f t="shared" si="13"/>
        <v>-2551.3954844458412</v>
      </c>
      <c r="D119" s="6">
        <f t="shared" si="24"/>
        <v>1305919.9677488795</v>
      </c>
      <c r="E119" s="6">
        <f t="shared" si="14"/>
        <v>7991.8913620579524</v>
      </c>
      <c r="F119" s="11">
        <f t="shared" si="17"/>
        <v>118230.41616825038</v>
      </c>
      <c r="G119" s="7">
        <f t="shared" si="18"/>
        <v>2551.3954844458412</v>
      </c>
      <c r="H119" s="15">
        <f t="shared" si="19"/>
        <v>20385.573710837234</v>
      </c>
      <c r="I119" s="15">
        <f t="shared" si="20"/>
        <v>130591.99677488794</v>
      </c>
      <c r="J119" s="16">
        <f t="shared" si="21"/>
        <v>11823.041616825038</v>
      </c>
      <c r="K119" s="20">
        <f t="shared" si="25"/>
        <v>384.87803576831732</v>
      </c>
      <c r="L119" s="35">
        <v>750</v>
      </c>
      <c r="M119">
        <f t="shared" si="22"/>
        <v>133314.04876440216</v>
      </c>
    </row>
    <row r="120" spans="1:13">
      <c r="A120" s="4">
        <f t="shared" si="16"/>
        <v>118</v>
      </c>
      <c r="B120" s="6">
        <f t="shared" si="23"/>
        <v>201304.34162392648</v>
      </c>
      <c r="C120" s="6">
        <f t="shared" si="13"/>
        <v>-2403.5272888228164</v>
      </c>
      <c r="D120" s="6">
        <f t="shared" si="24"/>
        <v>1313911.8591109375</v>
      </c>
      <c r="E120" s="6">
        <f t="shared" si="14"/>
        <v>7624.1361479705256</v>
      </c>
      <c r="F120" s="11">
        <f t="shared" si="17"/>
        <v>112789.92029063823</v>
      </c>
      <c r="G120" s="7">
        <f t="shared" si="18"/>
        <v>2403.5272888228164</v>
      </c>
      <c r="H120" s="15">
        <f t="shared" si="19"/>
        <v>20130.434162392648</v>
      </c>
      <c r="I120" s="15">
        <f t="shared" si="20"/>
        <v>131391.18591109375</v>
      </c>
      <c r="J120" s="16">
        <f t="shared" si="21"/>
        <v>11278.992029063822</v>
      </c>
      <c r="K120" s="20">
        <f t="shared" si="25"/>
        <v>362.57211689727404</v>
      </c>
      <c r="L120" s="35">
        <v>717</v>
      </c>
      <c r="M120">
        <f t="shared" si="22"/>
        <v>125619.12432067958</v>
      </c>
    </row>
    <row r="121" spans="1:13">
      <c r="A121" s="4">
        <f t="shared" si="16"/>
        <v>119</v>
      </c>
      <c r="B121" s="6">
        <f t="shared" si="23"/>
        <v>198900.81433510367</v>
      </c>
      <c r="C121" s="6">
        <f t="shared" si="13"/>
        <v>-2264.9080523771445</v>
      </c>
      <c r="D121" s="6">
        <f t="shared" si="24"/>
        <v>1321535.995258908</v>
      </c>
      <c r="E121" s="6">
        <f t="shared" si="14"/>
        <v>7271.2443947457796</v>
      </c>
      <c r="F121" s="11">
        <f t="shared" si="17"/>
        <v>107569.31143149058</v>
      </c>
      <c r="G121" s="7">
        <f t="shared" si="18"/>
        <v>2264.9080523771445</v>
      </c>
      <c r="H121" s="15">
        <f t="shared" si="19"/>
        <v>19890.081433510368</v>
      </c>
      <c r="I121" s="15">
        <f t="shared" si="20"/>
        <v>132153.59952589081</v>
      </c>
      <c r="J121" s="16">
        <f t="shared" si="21"/>
        <v>10756.931143149059</v>
      </c>
      <c r="K121" s="20">
        <f t="shared" si="25"/>
        <v>341.66140361579227</v>
      </c>
      <c r="L121" s="35">
        <v>782</v>
      </c>
      <c r="M121">
        <f t="shared" si="22"/>
        <v>193898.0794656142</v>
      </c>
    </row>
    <row r="122" spans="1:13">
      <c r="A122" s="4">
        <f t="shared" si="16"/>
        <v>120</v>
      </c>
      <c r="B122" s="6">
        <f t="shared" si="23"/>
        <v>196635.90628272653</v>
      </c>
      <c r="C122" s="6">
        <f t="shared" si="13"/>
        <v>-2134.907486909196</v>
      </c>
      <c r="D122" s="6">
        <f t="shared" si="24"/>
        <v>1328807.2396536537</v>
      </c>
      <c r="E122" s="6">
        <f t="shared" si="14"/>
        <v>6932.8365850904838</v>
      </c>
      <c r="F122" s="11">
        <f t="shared" si="17"/>
        <v>102562.97508912208</v>
      </c>
      <c r="G122" s="7">
        <f t="shared" si="18"/>
        <v>2134.907486909196</v>
      </c>
      <c r="H122" s="15">
        <f t="shared" si="19"/>
        <v>19663.590628272654</v>
      </c>
      <c r="I122" s="15">
        <f t="shared" si="20"/>
        <v>132880.72396536538</v>
      </c>
      <c r="J122" s="16">
        <f t="shared" si="21"/>
        <v>10256.297508912208</v>
      </c>
      <c r="K122" s="20">
        <f t="shared" si="25"/>
        <v>322.0508169423029</v>
      </c>
      <c r="L122" s="35">
        <v>745</v>
      </c>
      <c r="M122">
        <f t="shared" si="22"/>
        <v>178886.01144917338</v>
      </c>
    </row>
    <row r="123" spans="1:13">
      <c r="A123" s="4">
        <f t="shared" si="16"/>
        <v>121</v>
      </c>
      <c r="B123" s="6">
        <f t="shared" si="23"/>
        <v>194500.99879581734</v>
      </c>
      <c r="C123" s="6">
        <f t="shared" si="13"/>
        <v>-2012.9411157235252</v>
      </c>
      <c r="D123" s="6">
        <f t="shared" si="24"/>
        <v>1335740.0762387442</v>
      </c>
      <c r="E123" s="6">
        <f t="shared" si="14"/>
        <v>6608.5162506263332</v>
      </c>
      <c r="F123" s="11">
        <f t="shared" si="17"/>
        <v>97765.045990940649</v>
      </c>
      <c r="G123" s="7">
        <f t="shared" si="18"/>
        <v>2012.9411157235252</v>
      </c>
      <c r="H123" s="15">
        <f t="shared" si="19"/>
        <v>19450.099879581736</v>
      </c>
      <c r="I123" s="15">
        <f t="shared" si="20"/>
        <v>133574.00762387441</v>
      </c>
      <c r="J123" s="16">
        <f t="shared" si="21"/>
        <v>9776.5045990940653</v>
      </c>
      <c r="K123" s="20">
        <f t="shared" si="25"/>
        <v>303.65218856112654</v>
      </c>
      <c r="L123" s="35">
        <v>611</v>
      </c>
      <c r="M123">
        <f t="shared" si="22"/>
        <v>94462.677196265315</v>
      </c>
    </row>
    <row r="124" spans="1:13">
      <c r="A124" s="4">
        <f t="shared" si="16"/>
        <v>122</v>
      </c>
      <c r="B124" s="6">
        <f t="shared" si="23"/>
        <v>192488.05768009383</v>
      </c>
      <c r="C124" s="6">
        <f t="shared" si="13"/>
        <v>-1898.4669682511483</v>
      </c>
      <c r="D124" s="6">
        <f t="shared" si="24"/>
        <v>1342348.5924893706</v>
      </c>
      <c r="E124" s="6">
        <f t="shared" si="14"/>
        <v>6297.8742143836998</v>
      </c>
      <c r="F124" s="11">
        <f t="shared" si="17"/>
        <v>93169.470856037689</v>
      </c>
      <c r="G124" s="7">
        <f t="shared" si="18"/>
        <v>1898.4669682511483</v>
      </c>
      <c r="H124" s="15">
        <f t="shared" si="19"/>
        <v>19248.805768009384</v>
      </c>
      <c r="I124" s="15">
        <f t="shared" si="20"/>
        <v>134234.85924893705</v>
      </c>
      <c r="J124" s="16">
        <f t="shared" si="21"/>
        <v>9316.9470856037697</v>
      </c>
      <c r="K124" s="20">
        <f t="shared" si="25"/>
        <v>286.38376220620944</v>
      </c>
      <c r="L124" s="35">
        <v>662</v>
      </c>
      <c r="M124">
        <f t="shared" si="22"/>
        <v>141087.55809436142</v>
      </c>
    </row>
    <row r="125" spans="1:13">
      <c r="A125" s="4">
        <f t="shared" si="16"/>
        <v>123</v>
      </c>
      <c r="B125" s="6">
        <f t="shared" si="23"/>
        <v>190589.59071184267</v>
      </c>
      <c r="C125" s="6">
        <f t="shared" si="13"/>
        <v>-1790.9824676671801</v>
      </c>
      <c r="D125" s="6">
        <f t="shared" si="24"/>
        <v>1348646.4667037544</v>
      </c>
      <c r="E125" s="6">
        <f t="shared" si="14"/>
        <v>6000.4923230901113</v>
      </c>
      <c r="F125" s="11">
        <f t="shared" si="17"/>
        <v>88770.063609905075</v>
      </c>
      <c r="G125" s="7">
        <f t="shared" si="18"/>
        <v>1790.9824676671801</v>
      </c>
      <c r="H125" s="15">
        <f t="shared" si="19"/>
        <v>19058.959071184268</v>
      </c>
      <c r="I125" s="15">
        <f t="shared" si="20"/>
        <v>134864.64667037543</v>
      </c>
      <c r="J125" s="16">
        <f t="shared" si="21"/>
        <v>8877.0063609905083</v>
      </c>
      <c r="K125" s="20">
        <f t="shared" si="25"/>
        <v>270.16972415821101</v>
      </c>
      <c r="L125" s="35">
        <v>659</v>
      </c>
      <c r="M125">
        <f t="shared" si="22"/>
        <v>151188.98341120171</v>
      </c>
    </row>
    <row r="126" spans="1:13">
      <c r="A126" s="4">
        <f t="shared" si="16"/>
        <v>124</v>
      </c>
      <c r="B126" s="6">
        <f t="shared" si="23"/>
        <v>188798.6082441755</v>
      </c>
      <c r="C126" s="6">
        <f t="shared" si="13"/>
        <v>-1690.0215123920264</v>
      </c>
      <c r="D126" s="6">
        <f t="shared" si="24"/>
        <v>1354646.9590268445</v>
      </c>
      <c r="E126" s="6">
        <f t="shared" si="14"/>
        <v>5715.9467167871007</v>
      </c>
      <c r="F126" s="11">
        <f t="shared" si="17"/>
        <v>84560.553754482185</v>
      </c>
      <c r="G126" s="7">
        <f t="shared" si="18"/>
        <v>1690.0215123920264</v>
      </c>
      <c r="H126" s="15">
        <f t="shared" si="19"/>
        <v>18879.860824417548</v>
      </c>
      <c r="I126" s="15">
        <f t="shared" si="20"/>
        <v>135464.69590268444</v>
      </c>
      <c r="J126" s="16">
        <f t="shared" si="21"/>
        <v>8456.0553754482189</v>
      </c>
      <c r="K126" s="20">
        <f t="shared" si="25"/>
        <v>254.93976298892804</v>
      </c>
      <c r="L126" s="35">
        <v>680</v>
      </c>
      <c r="M126">
        <f t="shared" si="22"/>
        <v>180676.20508790869</v>
      </c>
    </row>
    <row r="127" spans="1:13">
      <c r="A127" s="4">
        <f t="shared" si="16"/>
        <v>125</v>
      </c>
      <c r="B127" s="6">
        <f t="shared" si="23"/>
        <v>187108.58673178346</v>
      </c>
      <c r="C127" s="6">
        <f t="shared" si="13"/>
        <v>-1595.1517488802772</v>
      </c>
      <c r="D127" s="6">
        <f t="shared" si="24"/>
        <v>1360362.9057436315</v>
      </c>
      <c r="E127" s="6">
        <f t="shared" si="14"/>
        <v>5443.8106801558042</v>
      </c>
      <c r="F127" s="11">
        <f t="shared" si="17"/>
        <v>80534.628550087102</v>
      </c>
      <c r="G127" s="7">
        <f t="shared" si="18"/>
        <v>1595.1517488802772</v>
      </c>
      <c r="H127" s="15">
        <f t="shared" si="19"/>
        <v>18710.858673178347</v>
      </c>
      <c r="I127" s="15">
        <f t="shared" si="20"/>
        <v>136036.29057436314</v>
      </c>
      <c r="J127" s="16">
        <f t="shared" si="21"/>
        <v>8053.46285500871</v>
      </c>
      <c r="K127" s="20">
        <f t="shared" si="25"/>
        <v>240.62865816147027</v>
      </c>
      <c r="L127" s="35">
        <v>650</v>
      </c>
      <c r="M127">
        <f t="shared" si="22"/>
        <v>167584.89551867833</v>
      </c>
    </row>
    <row r="128" spans="1:13">
      <c r="A128" s="4">
        <f t="shared" si="16"/>
        <v>126</v>
      </c>
      <c r="B128" s="6">
        <f t="shared" si="23"/>
        <v>185513.43498290319</v>
      </c>
      <c r="C128" s="6">
        <f t="shared" si="13"/>
        <v>-1505.9720305534152</v>
      </c>
      <c r="D128" s="6">
        <f t="shared" si="24"/>
        <v>1365806.7164237874</v>
      </c>
      <c r="E128" s="6">
        <f t="shared" si="14"/>
        <v>5183.6571167563679</v>
      </c>
      <c r="F128" s="11">
        <f t="shared" si="17"/>
        <v>76685.969618811505</v>
      </c>
      <c r="G128" s="7">
        <f t="shared" si="18"/>
        <v>1505.9720305534152</v>
      </c>
      <c r="H128" s="15">
        <f t="shared" si="19"/>
        <v>18551.34349829032</v>
      </c>
      <c r="I128" s="15">
        <f t="shared" si="20"/>
        <v>136580.67164237873</v>
      </c>
      <c r="J128" s="16">
        <f t="shared" si="21"/>
        <v>7668.5969618811505</v>
      </c>
      <c r="K128" s="20">
        <f t="shared" si="25"/>
        <v>227.17589671023276</v>
      </c>
      <c r="L128" s="35">
        <v>685</v>
      </c>
      <c r="M128">
        <f t="shared" si="22"/>
        <v>209602.90955307943</v>
      </c>
    </row>
    <row r="129" spans="1:13">
      <c r="A129" s="4">
        <f t="shared" si="16"/>
        <v>127</v>
      </c>
      <c r="B129" s="6">
        <f t="shared" si="23"/>
        <v>184007.46295234977</v>
      </c>
      <c r="C129" s="6">
        <f t="shared" si="13"/>
        <v>-1422.1100559274573</v>
      </c>
      <c r="D129" s="6">
        <f t="shared" si="24"/>
        <v>1370990.3735405437</v>
      </c>
      <c r="E129" s="6">
        <f t="shared" si="14"/>
        <v>4935.0606842531861</v>
      </c>
      <c r="F129" s="11">
        <f t="shared" si="17"/>
        <v>73008.284532608697</v>
      </c>
      <c r="G129" s="7">
        <f t="shared" si="18"/>
        <v>1422.1100559274573</v>
      </c>
      <c r="H129" s="15">
        <f t="shared" si="19"/>
        <v>18400.746295234978</v>
      </c>
      <c r="I129" s="15">
        <f t="shared" si="20"/>
        <v>137099.03735405437</v>
      </c>
      <c r="J129" s="16">
        <f t="shared" si="21"/>
        <v>7300.8284532608695</v>
      </c>
      <c r="K129" s="20">
        <f t="shared" si="25"/>
        <v>214.52531695242564</v>
      </c>
      <c r="L129" s="35">
        <v>629</v>
      </c>
      <c r="M129">
        <f t="shared" si="22"/>
        <v>171789.26288738719</v>
      </c>
    </row>
    <row r="130" spans="1:13">
      <c r="A130" s="4">
        <f t="shared" si="16"/>
        <v>128</v>
      </c>
      <c r="B130" s="6">
        <f t="shared" si="23"/>
        <v>182585.35289642232</v>
      </c>
      <c r="C130" s="6">
        <f t="shared" ref="C130:C152" si="26">-_b*B130*F130/_N*_dt</f>
        <v>-1343.220177766801</v>
      </c>
      <c r="D130" s="6">
        <f t="shared" si="24"/>
        <v>1375925.4342247969</v>
      </c>
      <c r="E130" s="6">
        <f t="shared" ref="E130:E152" si="27">_g*F130*_dt</f>
        <v>4697.5996256546932</v>
      </c>
      <c r="F130" s="11">
        <f t="shared" si="17"/>
        <v>69495.333904282888</v>
      </c>
      <c r="G130" s="7">
        <f t="shared" si="18"/>
        <v>1343.220177766801</v>
      </c>
      <c r="H130" s="15">
        <f t="shared" si="19"/>
        <v>18258.535289642234</v>
      </c>
      <c r="I130" s="15">
        <f t="shared" si="20"/>
        <v>137592.54342247971</v>
      </c>
      <c r="J130" s="16">
        <f t="shared" si="21"/>
        <v>6949.5333904282888</v>
      </c>
      <c r="K130" s="20">
        <f t="shared" ref="K130:K152" si="28">G130*_Kdet</f>
        <v>202.62477799890857</v>
      </c>
      <c r="L130" s="35">
        <v>621</v>
      </c>
      <c r="M130">
        <f t="shared" si="22"/>
        <v>175037.8263844625</v>
      </c>
    </row>
    <row r="131" spans="1:13">
      <c r="A131" s="4">
        <f t="shared" ref="A131:A152" si="29">A130+_dt</f>
        <v>129</v>
      </c>
      <c r="B131" s="6">
        <f t="shared" si="23"/>
        <v>181242.13271865551</v>
      </c>
      <c r="C131" s="6">
        <f t="shared" si="26"/>
        <v>-1268.98137433236</v>
      </c>
      <c r="D131" s="6">
        <f t="shared" si="24"/>
        <v>1380623.0338504517</v>
      </c>
      <c r="E131" s="6">
        <f t="shared" si="27"/>
        <v>4470.8573286768124</v>
      </c>
      <c r="F131" s="11">
        <f t="shared" ref="F131:F152" si="30">_N-B131-D131</f>
        <v>66140.954456395004</v>
      </c>
      <c r="G131" s="7">
        <f t="shared" ref="G131:G152" si="31">-C131</f>
        <v>1268.98137433236</v>
      </c>
      <c r="H131" s="15">
        <f t="shared" ref="H131:H152" si="32">B131/10</f>
        <v>18124.213271865552</v>
      </c>
      <c r="I131" s="15">
        <f t="shared" ref="I131:I152" si="33">D131/10</f>
        <v>138062.30338504518</v>
      </c>
      <c r="J131" s="16">
        <f t="shared" ref="J131:J152" si="34">F131/10</f>
        <v>6614.0954456395002</v>
      </c>
      <c r="K131" s="20">
        <f t="shared" si="28"/>
        <v>191.42585371695083</v>
      </c>
      <c r="L131" s="35">
        <v>568</v>
      </c>
      <c r="M131">
        <f t="shared" ref="M131:M152" si="35">(L131-K131)^2</f>
        <v>141808.08764880733</v>
      </c>
    </row>
    <row r="132" spans="1:13">
      <c r="A132" s="4">
        <f t="shared" si="29"/>
        <v>130</v>
      </c>
      <c r="B132" s="6">
        <f t="shared" si="23"/>
        <v>179973.15134432315</v>
      </c>
      <c r="C132" s="6">
        <f t="shared" si="26"/>
        <v>-1199.0953733810577</v>
      </c>
      <c r="D132" s="6">
        <f t="shared" si="24"/>
        <v>1385093.8911791285</v>
      </c>
      <c r="E132" s="6">
        <f t="shared" si="27"/>
        <v>4254.4236425643394</v>
      </c>
      <c r="F132" s="11">
        <f t="shared" si="30"/>
        <v>62939.078502050601</v>
      </c>
      <c r="G132" s="7">
        <f t="shared" si="31"/>
        <v>1199.0953733810577</v>
      </c>
      <c r="H132" s="15">
        <f t="shared" si="32"/>
        <v>17997.315134432316</v>
      </c>
      <c r="I132" s="15">
        <f t="shared" si="33"/>
        <v>138509.38911791285</v>
      </c>
      <c r="J132" s="16">
        <f t="shared" si="34"/>
        <v>6293.9078502050597</v>
      </c>
      <c r="K132" s="20">
        <f t="shared" si="28"/>
        <v>180.8835497355349</v>
      </c>
      <c r="L132" s="35">
        <v>637</v>
      </c>
      <c r="M132">
        <f t="shared" si="35"/>
        <v>208042.2162018563</v>
      </c>
    </row>
    <row r="133" spans="1:13">
      <c r="A133" s="4">
        <f t="shared" si="29"/>
        <v>131</v>
      </c>
      <c r="B133" s="6">
        <f t="shared" si="23"/>
        <v>178774.05597094211</v>
      </c>
      <c r="C133" s="6">
        <f t="shared" si="26"/>
        <v>-1133.2849194317112</v>
      </c>
      <c r="D133" s="6">
        <f t="shared" si="24"/>
        <v>1389348.3148216929</v>
      </c>
      <c r="E133" s="6">
        <f t="shared" si="27"/>
        <v>4047.8959790907547</v>
      </c>
      <c r="F133" s="11">
        <f t="shared" si="30"/>
        <v>59883.750232867198</v>
      </c>
      <c r="G133" s="7">
        <f t="shared" si="31"/>
        <v>1133.2849194317112</v>
      </c>
      <c r="H133" s="15">
        <f t="shared" si="32"/>
        <v>17877.40559709421</v>
      </c>
      <c r="I133" s="15">
        <f t="shared" si="33"/>
        <v>138934.83148216928</v>
      </c>
      <c r="J133" s="16">
        <f t="shared" si="34"/>
        <v>5988.3750232867196</v>
      </c>
      <c r="K133" s="20">
        <f t="shared" si="28"/>
        <v>170.95604206239688</v>
      </c>
      <c r="L133" s="35">
        <v>678</v>
      </c>
      <c r="M133">
        <f t="shared" si="35"/>
        <v>257093.57528102986</v>
      </c>
    </row>
    <row r="134" spans="1:13">
      <c r="A134" s="4">
        <f t="shared" si="29"/>
        <v>132</v>
      </c>
      <c r="B134" s="6">
        <f t="shared" si="23"/>
        <v>177640.77105151038</v>
      </c>
      <c r="C134" s="6">
        <f t="shared" si="26"/>
        <v>-1071.2921748714759</v>
      </c>
      <c r="D134" s="6">
        <f t="shared" si="24"/>
        <v>1393396.2108007837</v>
      </c>
      <c r="E134" s="6">
        <f t="shared" si="27"/>
        <v>3850.8802220092548</v>
      </c>
      <c r="F134" s="11">
        <f t="shared" si="30"/>
        <v>56969.139173208037</v>
      </c>
      <c r="G134" s="7">
        <f t="shared" si="31"/>
        <v>1071.2921748714759</v>
      </c>
      <c r="H134" s="15">
        <f t="shared" si="32"/>
        <v>17764.077105151038</v>
      </c>
      <c r="I134" s="15">
        <f t="shared" si="33"/>
        <v>139339.62108007836</v>
      </c>
      <c r="J134" s="16">
        <f t="shared" si="34"/>
        <v>5696.9139173208041</v>
      </c>
      <c r="K134" s="20">
        <f t="shared" si="28"/>
        <v>161.6044358909167</v>
      </c>
      <c r="L134" s="35">
        <v>679</v>
      </c>
      <c r="M134">
        <f t="shared" si="35"/>
        <v>267698.16975975659</v>
      </c>
    </row>
    <row r="135" spans="1:13">
      <c r="A135" s="4">
        <f t="shared" si="29"/>
        <v>133</v>
      </c>
      <c r="B135" s="6">
        <f t="shared" si="23"/>
        <v>176569.4788766389</v>
      </c>
      <c r="C135" s="6">
        <f t="shared" si="26"/>
        <v>-1012.877245684301</v>
      </c>
      <c r="D135" s="6">
        <f t="shared" si="24"/>
        <v>1397247.091022793</v>
      </c>
      <c r="E135" s="6">
        <f t="shared" si="27"/>
        <v>3662.9914669499217</v>
      </c>
      <c r="F135" s="11">
        <f t="shared" si="30"/>
        <v>54189.551126070321</v>
      </c>
      <c r="G135" s="7">
        <f t="shared" si="31"/>
        <v>1012.877245684301</v>
      </c>
      <c r="H135" s="15">
        <f t="shared" si="32"/>
        <v>17656.94788766389</v>
      </c>
      <c r="I135" s="15">
        <f t="shared" si="33"/>
        <v>139724.7091022793</v>
      </c>
      <c r="J135" s="16">
        <f t="shared" si="34"/>
        <v>5418.9551126070319</v>
      </c>
      <c r="K135" s="20">
        <f t="shared" si="28"/>
        <v>152.79254320624011</v>
      </c>
      <c r="L135" s="35">
        <v>672</v>
      </c>
      <c r="M135">
        <f t="shared" si="35"/>
        <v>269576.38319024403</v>
      </c>
    </row>
    <row r="136" spans="1:13">
      <c r="A136" s="4">
        <f t="shared" si="29"/>
        <v>134</v>
      </c>
      <c r="B136" s="6">
        <f t="shared" ref="B136:B152" si="36">B135+C135</f>
        <v>175556.6016309546</v>
      </c>
      <c r="C136" s="6">
        <f t="shared" si="26"/>
        <v>-957.81682289594255</v>
      </c>
      <c r="D136" s="6">
        <f t="shared" ref="D136:D152" si="37">D135+E135</f>
        <v>1400910.0824897429</v>
      </c>
      <c r="E136" s="6">
        <f t="shared" si="27"/>
        <v>3483.8546116481593</v>
      </c>
      <c r="F136" s="11">
        <f t="shared" si="30"/>
        <v>51539.436904804781</v>
      </c>
      <c r="G136" s="7">
        <f t="shared" si="31"/>
        <v>957.81682289594255</v>
      </c>
      <c r="H136" s="15">
        <f t="shared" si="32"/>
        <v>17555.660163095461</v>
      </c>
      <c r="I136" s="15">
        <f t="shared" si="33"/>
        <v>140091.00824897428</v>
      </c>
      <c r="J136" s="16">
        <f t="shared" si="34"/>
        <v>5153.9436904804779</v>
      </c>
      <c r="K136" s="20">
        <f t="shared" si="28"/>
        <v>144.48667784724452</v>
      </c>
      <c r="L136" s="35">
        <v>613</v>
      </c>
      <c r="M136">
        <f t="shared" si="35"/>
        <v>219504.73303461162</v>
      </c>
    </row>
    <row r="137" spans="1:13">
      <c r="A137" s="4">
        <f t="shared" si="29"/>
        <v>135</v>
      </c>
      <c r="B137" s="6">
        <f t="shared" si="36"/>
        <v>174598.78480805864</v>
      </c>
      <c r="C137" s="6">
        <f t="shared" si="26"/>
        <v>-905.90293121572552</v>
      </c>
      <c r="D137" s="6">
        <f t="shared" si="37"/>
        <v>1404393.9371013911</v>
      </c>
      <c r="E137" s="6">
        <f t="shared" si="27"/>
        <v>3313.1048144434021</v>
      </c>
      <c r="F137" s="11">
        <f t="shared" si="30"/>
        <v>49013.399116052315</v>
      </c>
      <c r="G137" s="7">
        <f t="shared" si="31"/>
        <v>905.90293121572552</v>
      </c>
      <c r="H137" s="15">
        <f t="shared" si="32"/>
        <v>17459.878480805863</v>
      </c>
      <c r="I137" s="15">
        <f t="shared" si="33"/>
        <v>140439.39371013912</v>
      </c>
      <c r="J137" s="16">
        <f t="shared" si="34"/>
        <v>4901.3399116052315</v>
      </c>
      <c r="K137" s="20">
        <f t="shared" si="28"/>
        <v>136.65546673913562</v>
      </c>
      <c r="L137" s="35">
        <v>628</v>
      </c>
      <c r="M137">
        <f t="shared" si="35"/>
        <v>241419.4503653367</v>
      </c>
    </row>
    <row r="138" spans="1:13">
      <c r="A138" s="4">
        <f t="shared" si="29"/>
        <v>136</v>
      </c>
      <c r="B138" s="6">
        <f t="shared" si="36"/>
        <v>173692.8818768429</v>
      </c>
      <c r="C138" s="6">
        <f t="shared" si="26"/>
        <v>-856.94177678763606</v>
      </c>
      <c r="D138" s="6">
        <f t="shared" si="37"/>
        <v>1407707.0419158346</v>
      </c>
      <c r="E138" s="6">
        <f t="shared" si="27"/>
        <v>3150.3878371985716</v>
      </c>
      <c r="F138" s="11">
        <f t="shared" si="30"/>
        <v>46606.19723282475</v>
      </c>
      <c r="G138" s="7">
        <f t="shared" si="31"/>
        <v>856.94177678763606</v>
      </c>
      <c r="H138" s="15">
        <f t="shared" si="32"/>
        <v>17369.288187684291</v>
      </c>
      <c r="I138" s="15">
        <f t="shared" si="33"/>
        <v>140770.70419158347</v>
      </c>
      <c r="J138" s="16">
        <f t="shared" si="34"/>
        <v>4660.6197232824752</v>
      </c>
      <c r="K138" s="20">
        <f t="shared" si="28"/>
        <v>129.26967607668755</v>
      </c>
      <c r="L138" s="35">
        <v>531</v>
      </c>
      <c r="M138">
        <f t="shared" si="35"/>
        <v>161387.25315952953</v>
      </c>
    </row>
    <row r="139" spans="1:13">
      <c r="A139" s="4">
        <f t="shared" si="29"/>
        <v>137</v>
      </c>
      <c r="B139" s="6">
        <f t="shared" si="36"/>
        <v>172835.94010005528</v>
      </c>
      <c r="C139" s="6">
        <f t="shared" si="26"/>
        <v>-810.75268642246954</v>
      </c>
      <c r="D139" s="6">
        <f t="shared" si="37"/>
        <v>1410857.4297530332</v>
      </c>
      <c r="E139" s="6">
        <f t="shared" si="27"/>
        <v>2995.3602871520548</v>
      </c>
      <c r="F139" s="11">
        <f t="shared" si="30"/>
        <v>44312.751172413817</v>
      </c>
      <c r="G139" s="7">
        <f t="shared" si="31"/>
        <v>810.75268642246954</v>
      </c>
      <c r="H139" s="15">
        <f t="shared" si="32"/>
        <v>17283.594010005527</v>
      </c>
      <c r="I139" s="15">
        <f t="shared" si="33"/>
        <v>141085.74297530332</v>
      </c>
      <c r="J139" s="16">
        <f t="shared" si="34"/>
        <v>4431.2751172413818</v>
      </c>
      <c r="K139" s="20">
        <f t="shared" si="28"/>
        <v>122.30205130740103</v>
      </c>
      <c r="L139" s="35">
        <v>575</v>
      </c>
      <c r="M139">
        <f t="shared" si="35"/>
        <v>204935.43275048697</v>
      </c>
    </row>
    <row r="140" spans="1:13">
      <c r="A140" s="4">
        <f t="shared" si="29"/>
        <v>138</v>
      </c>
      <c r="B140" s="6">
        <f t="shared" si="36"/>
        <v>172025.18741363281</v>
      </c>
      <c r="C140" s="6">
        <f t="shared" si="26"/>
        <v>-767.16713115383357</v>
      </c>
      <c r="D140" s="6">
        <f t="shared" si="37"/>
        <v>1413852.7900401852</v>
      </c>
      <c r="E140" s="6">
        <f t="shared" si="27"/>
        <v>2847.6897707181779</v>
      </c>
      <c r="F140" s="11">
        <f t="shared" si="30"/>
        <v>42128.143571684137</v>
      </c>
      <c r="G140" s="7">
        <f t="shared" si="31"/>
        <v>767.16713115383357</v>
      </c>
      <c r="H140" s="15">
        <f t="shared" si="32"/>
        <v>17202.518741363281</v>
      </c>
      <c r="I140" s="15">
        <f t="shared" si="33"/>
        <v>141385.27900401852</v>
      </c>
      <c r="J140" s="16">
        <f t="shared" si="34"/>
        <v>4212.8143571684141</v>
      </c>
      <c r="K140" s="20">
        <f t="shared" si="28"/>
        <v>115.72716983491634</v>
      </c>
      <c r="L140" s="35">
        <v>578</v>
      </c>
      <c r="M140">
        <f t="shared" si="35"/>
        <v>213696.16950883626</v>
      </c>
    </row>
    <row r="141" spans="1:13">
      <c r="A141" s="4">
        <f t="shared" si="29"/>
        <v>139</v>
      </c>
      <c r="B141" s="6">
        <f t="shared" si="36"/>
        <v>171258.02028247897</v>
      </c>
      <c r="C141" s="6">
        <f t="shared" si="26"/>
        <v>-726.02782743164687</v>
      </c>
      <c r="D141" s="6">
        <f t="shared" si="37"/>
        <v>1416700.4798109033</v>
      </c>
      <c r="E141" s="6">
        <f t="shared" si="27"/>
        <v>2707.0549708876711</v>
      </c>
      <c r="F141" s="11">
        <f t="shared" si="30"/>
        <v>40047.620932119898</v>
      </c>
      <c r="G141" s="7">
        <f t="shared" si="31"/>
        <v>726.02782743164687</v>
      </c>
      <c r="H141" s="15">
        <f t="shared" si="32"/>
        <v>17125.802028247897</v>
      </c>
      <c r="I141" s="15">
        <f t="shared" si="33"/>
        <v>141670.04798109032</v>
      </c>
      <c r="J141" s="16">
        <f t="shared" si="34"/>
        <v>4004.7620932119898</v>
      </c>
      <c r="K141" s="20">
        <f t="shared" si="28"/>
        <v>109.521305434043</v>
      </c>
      <c r="L141" s="35">
        <v>591</v>
      </c>
      <c r="M141">
        <f t="shared" si="35"/>
        <v>231821.73332093807</v>
      </c>
    </row>
    <row r="142" spans="1:13">
      <c r="A142" s="4">
        <f t="shared" si="29"/>
        <v>140</v>
      </c>
      <c r="B142" s="6">
        <f t="shared" si="36"/>
        <v>170531.99245504732</v>
      </c>
      <c r="C142" s="6">
        <f t="shared" si="26"/>
        <v>-687.18790972979173</v>
      </c>
      <c r="D142" s="6">
        <f t="shared" si="37"/>
        <v>1419407.534781791</v>
      </c>
      <c r="E142" s="6">
        <f t="shared" si="27"/>
        <v>2573.1456586404875</v>
      </c>
      <c r="F142" s="11">
        <f t="shared" si="30"/>
        <v>38066.593788663857</v>
      </c>
      <c r="G142" s="7">
        <f t="shared" si="31"/>
        <v>687.18790972979173</v>
      </c>
      <c r="H142" s="15">
        <f t="shared" si="32"/>
        <v>17053.199245504733</v>
      </c>
      <c r="I142" s="15">
        <f t="shared" si="33"/>
        <v>141940.7534781791</v>
      </c>
      <c r="J142" s="16">
        <f t="shared" si="34"/>
        <v>3806.6593788663859</v>
      </c>
      <c r="K142" s="20">
        <f t="shared" si="28"/>
        <v>103.66230343861541</v>
      </c>
      <c r="L142" s="35">
        <v>578</v>
      </c>
      <c r="M142">
        <f t="shared" si="35"/>
        <v>224996.25037916016</v>
      </c>
    </row>
    <row r="143" spans="1:13">
      <c r="A143" s="4">
        <f t="shared" si="29"/>
        <v>141</v>
      </c>
      <c r="B143" s="6">
        <f t="shared" si="36"/>
        <v>169844.80454531754</v>
      </c>
      <c r="C143" s="6">
        <f t="shared" si="26"/>
        <v>-650.51016879325107</v>
      </c>
      <c r="D143" s="6">
        <f t="shared" si="37"/>
        <v>1421980.6804404315</v>
      </c>
      <c r="E143" s="6">
        <f t="shared" si="27"/>
        <v>2445.6626476589804</v>
      </c>
      <c r="F143" s="11">
        <f t="shared" si="30"/>
        <v>36180.636039753212</v>
      </c>
      <c r="G143" s="7">
        <f t="shared" si="31"/>
        <v>650.51016879325107</v>
      </c>
      <c r="H143" s="15">
        <f t="shared" si="32"/>
        <v>16984.480454531753</v>
      </c>
      <c r="I143" s="15">
        <f t="shared" si="33"/>
        <v>142198.06804404315</v>
      </c>
      <c r="J143" s="16">
        <f t="shared" si="34"/>
        <v>3618.0636039753213</v>
      </c>
      <c r="K143" s="20">
        <f t="shared" si="28"/>
        <v>98.129465831065502</v>
      </c>
      <c r="L143" s="35">
        <v>602</v>
      </c>
      <c r="M143">
        <f t="shared" si="35"/>
        <v>253885.51520368739</v>
      </c>
    </row>
    <row r="144" spans="1:13">
      <c r="A144" s="4">
        <f t="shared" si="29"/>
        <v>142</v>
      </c>
      <c r="B144" s="6">
        <f t="shared" si="36"/>
        <v>169194.29437652428</v>
      </c>
      <c r="C144" s="6">
        <f t="shared" si="26"/>
        <v>-615.86635018014113</v>
      </c>
      <c r="D144" s="6">
        <f t="shared" si="37"/>
        <v>1424426.3430880904</v>
      </c>
      <c r="E144" s="6">
        <f t="shared" si="27"/>
        <v>2324.3177006107821</v>
      </c>
      <c r="F144" s="11">
        <f t="shared" si="30"/>
        <v>34385.483560887631</v>
      </c>
      <c r="G144" s="7">
        <f t="shared" si="31"/>
        <v>615.86635018014113</v>
      </c>
      <c r="H144" s="15">
        <f t="shared" si="32"/>
        <v>16919.429437652427</v>
      </c>
      <c r="I144" s="15">
        <f t="shared" si="33"/>
        <v>142442.63430880904</v>
      </c>
      <c r="J144" s="16">
        <f t="shared" si="34"/>
        <v>3438.5483560887633</v>
      </c>
      <c r="K144" s="20">
        <f t="shared" si="28"/>
        <v>92.903445427480889</v>
      </c>
      <c r="L144" s="35">
        <v>638</v>
      </c>
      <c r="M144">
        <f t="shared" si="35"/>
        <v>297130.25380683137</v>
      </c>
    </row>
    <row r="145" spans="1:13">
      <c r="A145" s="4">
        <f t="shared" si="29"/>
        <v>143</v>
      </c>
      <c r="B145" s="6">
        <f t="shared" si="36"/>
        <v>168578.42802634413</v>
      </c>
      <c r="C145" s="6">
        <f t="shared" si="26"/>
        <v>-583.13650816317408</v>
      </c>
      <c r="D145" s="6">
        <f t="shared" si="37"/>
        <v>1426750.6607887011</v>
      </c>
      <c r="E145" s="6">
        <f t="shared" si="27"/>
        <v>2208.8333943509338</v>
      </c>
      <c r="F145" s="11">
        <f t="shared" si="30"/>
        <v>32677.032210456906</v>
      </c>
      <c r="G145" s="7">
        <f t="shared" si="31"/>
        <v>583.13650816317408</v>
      </c>
      <c r="H145" s="15">
        <f t="shared" si="32"/>
        <v>16857.842802634412</v>
      </c>
      <c r="I145" s="15">
        <f t="shared" si="33"/>
        <v>142675.06607887012</v>
      </c>
      <c r="J145" s="16">
        <f t="shared" si="34"/>
        <v>3267.7032210456905</v>
      </c>
      <c r="K145" s="20">
        <f t="shared" si="28"/>
        <v>87.966148413633718</v>
      </c>
      <c r="L145" s="35">
        <v>608</v>
      </c>
      <c r="M145">
        <f t="shared" si="35"/>
        <v>270435.20679575083</v>
      </c>
    </row>
    <row r="146" spans="1:13">
      <c r="A146" s="4">
        <f t="shared" si="29"/>
        <v>144</v>
      </c>
      <c r="B146" s="6">
        <f t="shared" si="36"/>
        <v>167995.29151818095</v>
      </c>
      <c r="C146" s="6">
        <f t="shared" si="26"/>
        <v>-552.20841044121266</v>
      </c>
      <c r="D146" s="6">
        <f t="shared" si="37"/>
        <v>1428959.4941830521</v>
      </c>
      <c r="E146" s="6">
        <f t="shared" si="27"/>
        <v>2098.9429505622688</v>
      </c>
      <c r="F146" s="11">
        <f t="shared" si="30"/>
        <v>31051.335324269254</v>
      </c>
      <c r="G146" s="7">
        <f t="shared" si="31"/>
        <v>552.20841044121266</v>
      </c>
      <c r="H146" s="15">
        <f t="shared" si="32"/>
        <v>16799.529151818097</v>
      </c>
      <c r="I146" s="15">
        <f t="shared" si="33"/>
        <v>142895.94941830522</v>
      </c>
      <c r="J146" s="16">
        <f t="shared" si="34"/>
        <v>3105.1335324269253</v>
      </c>
      <c r="K146" s="20">
        <f t="shared" si="28"/>
        <v>83.300644545712387</v>
      </c>
      <c r="L146" s="35">
        <v>645</v>
      </c>
      <c r="M146">
        <f t="shared" si="35"/>
        <v>315506.16591776209</v>
      </c>
    </row>
    <row r="147" spans="1:13">
      <c r="A147" s="4">
        <f t="shared" si="29"/>
        <v>145</v>
      </c>
      <c r="B147" s="6">
        <f t="shared" si="36"/>
        <v>167443.08310773975</v>
      </c>
      <c r="C147" s="6">
        <f t="shared" si="26"/>
        <v>-522.97698947401898</v>
      </c>
      <c r="D147" s="6">
        <f t="shared" si="37"/>
        <v>1431058.4371336144</v>
      </c>
      <c r="E147" s="6">
        <f t="shared" si="27"/>
        <v>1994.3900376045749</v>
      </c>
      <c r="F147" s="11">
        <f t="shared" si="30"/>
        <v>29504.60078414809</v>
      </c>
      <c r="G147" s="7">
        <f t="shared" si="31"/>
        <v>522.97698947401898</v>
      </c>
      <c r="H147" s="15">
        <f t="shared" si="32"/>
        <v>16744.308310773973</v>
      </c>
      <c r="I147" s="15">
        <f t="shared" si="33"/>
        <v>143105.84371336145</v>
      </c>
      <c r="J147" s="16">
        <f t="shared" si="34"/>
        <v>2950.4600784148088</v>
      </c>
      <c r="K147" s="20">
        <f t="shared" si="28"/>
        <v>78.891084384162639</v>
      </c>
      <c r="L147" s="35">
        <v>648</v>
      </c>
      <c r="M147">
        <f t="shared" si="35"/>
        <v>323884.95783343422</v>
      </c>
    </row>
    <row r="148" spans="1:13">
      <c r="A148" s="4">
        <f t="shared" si="29"/>
        <v>146</v>
      </c>
      <c r="B148" s="6">
        <f t="shared" si="36"/>
        <v>166920.10611826571</v>
      </c>
      <c r="C148" s="6">
        <f t="shared" si="26"/>
        <v>-495.34383659219031</v>
      </c>
      <c r="D148" s="6">
        <f t="shared" si="37"/>
        <v>1433052.827171219</v>
      </c>
      <c r="E148" s="6">
        <f t="shared" si="27"/>
        <v>1894.9285486706221</v>
      </c>
      <c r="F148" s="11">
        <f t="shared" si="30"/>
        <v>28033.187736017397</v>
      </c>
      <c r="G148" s="7">
        <f t="shared" si="31"/>
        <v>495.34383659219031</v>
      </c>
      <c r="H148" s="15">
        <f t="shared" si="32"/>
        <v>16692.010611826572</v>
      </c>
      <c r="I148" s="15">
        <f t="shared" si="33"/>
        <v>143305.28271712191</v>
      </c>
      <c r="J148" s="16">
        <f t="shared" si="34"/>
        <v>2803.3187736017398</v>
      </c>
      <c r="K148" s="20">
        <f t="shared" si="28"/>
        <v>74.72262298016598</v>
      </c>
      <c r="L148" s="35">
        <v>683</v>
      </c>
      <c r="M148">
        <f t="shared" si="35"/>
        <v>370001.36739412934</v>
      </c>
    </row>
    <row r="149" spans="1:13">
      <c r="A149" s="4">
        <f t="shared" si="29"/>
        <v>147</v>
      </c>
      <c r="B149" s="6">
        <f t="shared" si="36"/>
        <v>166424.76228167352</v>
      </c>
      <c r="C149" s="6">
        <f t="shared" si="26"/>
        <v>-469.21673534931915</v>
      </c>
      <c r="D149" s="6">
        <f t="shared" si="37"/>
        <v>1434947.7557198897</v>
      </c>
      <c r="E149" s="6">
        <f t="shared" si="27"/>
        <v>1800.3223607417085</v>
      </c>
      <c r="F149" s="11">
        <f t="shared" si="30"/>
        <v>26633.603023939067</v>
      </c>
      <c r="G149" s="7">
        <f t="shared" si="31"/>
        <v>469.21673534931915</v>
      </c>
      <c r="H149" s="15">
        <f t="shared" si="32"/>
        <v>16642.476228167354</v>
      </c>
      <c r="I149" s="15">
        <f t="shared" si="33"/>
        <v>143494.77557198895</v>
      </c>
      <c r="J149" s="16">
        <f t="shared" si="34"/>
        <v>2663.3603023939067</v>
      </c>
      <c r="K149" s="20">
        <f t="shared" si="28"/>
        <v>70.781349481808164</v>
      </c>
      <c r="L149" s="35">
        <v>694</v>
      </c>
      <c r="M149">
        <f t="shared" si="35"/>
        <v>388401.48635371606</v>
      </c>
    </row>
    <row r="150" spans="1:13">
      <c r="A150" s="4">
        <f t="shared" si="29"/>
        <v>148</v>
      </c>
      <c r="B150" s="6">
        <f t="shared" si="36"/>
        <v>165955.5455463242</v>
      </c>
      <c r="C150" s="6">
        <f t="shared" si="26"/>
        <v>-444.5092308759198</v>
      </c>
      <c r="D150" s="6">
        <f t="shared" si="37"/>
        <v>1436748.0780806313</v>
      </c>
      <c r="E150" s="6">
        <f t="shared" si="27"/>
        <v>1710.3450782933276</v>
      </c>
      <c r="F150" s="11">
        <f t="shared" si="30"/>
        <v>25302.497398546664</v>
      </c>
      <c r="G150" s="7">
        <f t="shared" si="31"/>
        <v>444.5092308759198</v>
      </c>
      <c r="H150" s="15">
        <f t="shared" si="32"/>
        <v>16595.554554632421</v>
      </c>
      <c r="I150" s="15">
        <f t="shared" si="33"/>
        <v>143674.80780806314</v>
      </c>
      <c r="J150" s="16">
        <f t="shared" si="34"/>
        <v>2530.2497398546666</v>
      </c>
      <c r="K150" s="20">
        <f t="shared" si="28"/>
        <v>67.05422217111439</v>
      </c>
      <c r="L150" s="35">
        <v>674</v>
      </c>
      <c r="M150">
        <f t="shared" si="35"/>
        <v>368383.17722431099</v>
      </c>
    </row>
    <row r="151" spans="1:13">
      <c r="A151" s="4">
        <f t="shared" si="29"/>
        <v>149</v>
      </c>
      <c r="B151" s="6">
        <f t="shared" si="36"/>
        <v>165511.03631544826</v>
      </c>
      <c r="C151" s="6">
        <f t="shared" si="26"/>
        <v>-421.14023226512376</v>
      </c>
      <c r="D151" s="6">
        <f t="shared" si="37"/>
        <v>1438458.4231589246</v>
      </c>
      <c r="E151" s="6">
        <f t="shared" si="27"/>
        <v>1624.7797652155007</v>
      </c>
      <c r="F151" s="11">
        <f t="shared" si="30"/>
        <v>24036.661551129306</v>
      </c>
      <c r="G151" s="7">
        <f t="shared" si="31"/>
        <v>421.14023226512376</v>
      </c>
      <c r="H151" s="15">
        <f t="shared" si="32"/>
        <v>16551.103631544825</v>
      </c>
      <c r="I151" s="15">
        <f t="shared" si="33"/>
        <v>143845.84231589246</v>
      </c>
      <c r="J151" s="16">
        <f t="shared" si="34"/>
        <v>2403.6661551129305</v>
      </c>
      <c r="K151" s="20">
        <f t="shared" si="28"/>
        <v>63.529008483927342</v>
      </c>
      <c r="L151" s="35">
        <v>671</v>
      </c>
      <c r="M151">
        <f t="shared" si="35"/>
        <v>369021.00553352042</v>
      </c>
    </row>
    <row r="152" spans="1:13">
      <c r="A152" s="4">
        <f t="shared" si="29"/>
        <v>150</v>
      </c>
      <c r="B152" s="6">
        <f t="shared" si="36"/>
        <v>165089.89608318315</v>
      </c>
      <c r="C152" s="6">
        <f t="shared" si="26"/>
        <v>-399.03364526958126</v>
      </c>
      <c r="D152" s="6">
        <f t="shared" si="37"/>
        <v>1440083.20292414</v>
      </c>
      <c r="E152" s="6">
        <f t="shared" si="27"/>
        <v>1543.4186679769741</v>
      </c>
      <c r="F152" s="11">
        <f t="shared" si="30"/>
        <v>22833.022018179065</v>
      </c>
      <c r="G152" s="7">
        <f t="shared" si="31"/>
        <v>399.03364526958126</v>
      </c>
      <c r="H152" s="15">
        <f t="shared" si="32"/>
        <v>16508.989608318316</v>
      </c>
      <c r="I152" s="15">
        <f t="shared" si="33"/>
        <v>144008.32029241399</v>
      </c>
      <c r="J152" s="16">
        <f t="shared" si="34"/>
        <v>2283.3022018179063</v>
      </c>
      <c r="K152" s="20">
        <f t="shared" si="28"/>
        <v>60.194229602230834</v>
      </c>
      <c r="L152" s="35">
        <v>678</v>
      </c>
      <c r="M152">
        <f t="shared" si="35"/>
        <v>381683.96993678104</v>
      </c>
    </row>
  </sheetData>
  <mergeCells count="3">
    <mergeCell ref="N8:O8"/>
    <mergeCell ref="N10:O10"/>
    <mergeCell ref="N14:O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2"/>
  <sheetViews>
    <sheetView workbookViewId="0">
      <selection activeCell="AG29" sqref="AG29"/>
    </sheetView>
  </sheetViews>
  <sheetFormatPr defaultRowHeight="14.4"/>
  <cols>
    <col min="1" max="1" width="6.109375" style="4" customWidth="1"/>
    <col min="2" max="5" width="8.88671875" customWidth="1"/>
    <col min="6" max="6" width="8.88671875" style="12" customWidth="1"/>
    <col min="7" max="7" width="8.88671875" style="8" customWidth="1"/>
    <col min="8" max="9" width="3.44140625" style="17" hidden="1" customWidth="1"/>
    <col min="10" max="10" width="3.44140625" style="18" hidden="1" customWidth="1"/>
    <col min="11" max="11" width="7.5546875" style="43" customWidth="1"/>
    <col min="12" max="12" width="7.33203125" style="39" customWidth="1"/>
    <col min="13" max="13" width="10.109375" style="25" customWidth="1"/>
    <col min="14" max="14" width="11.5546875" style="26" customWidth="1"/>
    <col min="15" max="15" width="8.6640625" customWidth="1"/>
    <col min="16" max="16" width="10.6640625" customWidth="1"/>
  </cols>
  <sheetData>
    <row r="1" spans="1:25" s="5" customFormat="1">
      <c r="A1" s="9" t="s">
        <v>5</v>
      </c>
      <c r="B1" s="9" t="s">
        <v>6</v>
      </c>
      <c r="C1" s="9" t="s">
        <v>7</v>
      </c>
      <c r="D1" s="9" t="s">
        <v>8</v>
      </c>
      <c r="E1" s="9" t="s">
        <v>9</v>
      </c>
      <c r="F1" s="9" t="s">
        <v>10</v>
      </c>
      <c r="G1" s="10" t="s">
        <v>19</v>
      </c>
      <c r="H1" s="13" t="s">
        <v>16</v>
      </c>
      <c r="I1" s="13" t="s">
        <v>17</v>
      </c>
      <c r="J1" s="14" t="s">
        <v>18</v>
      </c>
      <c r="K1" s="41" t="s">
        <v>21</v>
      </c>
      <c r="L1" s="37" t="s">
        <v>20</v>
      </c>
      <c r="M1" s="27" t="s">
        <v>24</v>
      </c>
      <c r="N1" s="9" t="s">
        <v>22</v>
      </c>
      <c r="O1" s="28" t="s">
        <v>15</v>
      </c>
      <c r="P1" s="36">
        <v>1</v>
      </c>
      <c r="Q1" s="60"/>
      <c r="R1" s="61"/>
      <c r="S1" s="62"/>
      <c r="T1" s="62"/>
      <c r="U1" s="63"/>
      <c r="V1" s="64"/>
      <c r="W1" s="64"/>
      <c r="X1" s="40"/>
      <c r="Y1" s="40"/>
    </row>
    <row r="2" spans="1:25">
      <c r="A2" s="4">
        <v>0</v>
      </c>
      <c r="B2" s="6">
        <f>_N-_Io</f>
        <v>3313066.5243077772</v>
      </c>
      <c r="C2" s="6">
        <f t="shared" ref="C2:C65" si="0">-_b*B2*F2/_N*_dt</f>
        <v>-411.50819412240315</v>
      </c>
      <c r="D2" s="6">
        <v>0</v>
      </c>
      <c r="E2" s="6">
        <f t="shared" ref="E2:E65" si="1">_g*F2*_dt</f>
        <v>163.22995530583069</v>
      </c>
      <c r="F2" s="11">
        <f>_Io</f>
        <v>2454.9524367822673</v>
      </c>
      <c r="G2" s="7">
        <f>-C2</f>
        <v>411.50819412240315</v>
      </c>
      <c r="H2" s="15">
        <f>B2/10</f>
        <v>331306.65243077773</v>
      </c>
      <c r="I2" s="15">
        <f>D2/10</f>
        <v>0</v>
      </c>
      <c r="J2" s="16">
        <f>F2/10</f>
        <v>245.49524367822673</v>
      </c>
      <c r="K2" s="42">
        <f t="shared" ref="K2:K33" si="2">G2*_Kdet</f>
        <v>31.956912086380459</v>
      </c>
      <c r="L2" s="39">
        <v>1</v>
      </c>
      <c r="M2" s="25">
        <f>AVERAGE(L$2:L5)</f>
        <v>0.25</v>
      </c>
      <c r="N2" s="26">
        <f>(M2-K2)^2</f>
        <v>1005.3282740534593</v>
      </c>
      <c r="O2" s="28" t="s">
        <v>11</v>
      </c>
      <c r="P2" s="28">
        <v>3315521.4767445596</v>
      </c>
    </row>
    <row r="3" spans="1:25">
      <c r="A3" s="4">
        <f t="shared" ref="A3:A66" si="3">A2+_dt</f>
        <v>1</v>
      </c>
      <c r="B3" s="6">
        <f>B2+C2</f>
        <v>3312655.0161136547</v>
      </c>
      <c r="C3" s="6">
        <f t="shared" si="0"/>
        <v>-453.06922780508455</v>
      </c>
      <c r="D3" s="6">
        <f>D2+E2</f>
        <v>163.22995530583069</v>
      </c>
      <c r="E3" s="6">
        <f t="shared" si="1"/>
        <v>179.73799237338082</v>
      </c>
      <c r="F3" s="11">
        <f t="shared" ref="F3:F66" si="4">_N-B3-D3</f>
        <v>2703.2306755990526</v>
      </c>
      <c r="G3" s="7">
        <f t="shared" ref="G3:G66" si="5">-C3</f>
        <v>453.06922780508455</v>
      </c>
      <c r="H3" s="15">
        <f t="shared" ref="H3:H66" si="6">B3/10</f>
        <v>331265.50161136547</v>
      </c>
      <c r="I3" s="15">
        <f t="shared" ref="I3:I66" si="7">D3/10</f>
        <v>16.322995530583068</v>
      </c>
      <c r="J3" s="16">
        <f t="shared" ref="J3:J66" si="8">F3/10</f>
        <v>270.32306755990527</v>
      </c>
      <c r="K3" s="42">
        <f t="shared" si="2"/>
        <v>35.184459723552138</v>
      </c>
      <c r="L3" s="39">
        <v>0</v>
      </c>
      <c r="M3" s="25">
        <f>AVERAGE(L$2:L6)</f>
        <v>1.2</v>
      </c>
      <c r="N3" s="26">
        <f t="shared" ref="N3:N66" si="9">(M3-K3)^2</f>
        <v>1154.9435027017373</v>
      </c>
      <c r="O3" s="28" t="s">
        <v>12</v>
      </c>
      <c r="P3" s="22">
        <v>0.16774790086176067</v>
      </c>
    </row>
    <row r="4" spans="1:25">
      <c r="A4" s="4">
        <f t="shared" si="3"/>
        <v>2</v>
      </c>
      <c r="B4" s="6">
        <f>B3+C3</f>
        <v>3312201.9468858498</v>
      </c>
      <c r="C4" s="6">
        <f t="shared" si="0"/>
        <v>-498.81209669243998</v>
      </c>
      <c r="D4" s="6">
        <f>D3+E3</f>
        <v>342.96794767921153</v>
      </c>
      <c r="E4" s="6">
        <f t="shared" si="1"/>
        <v>197.91180489809597</v>
      </c>
      <c r="F4" s="11">
        <f t="shared" si="4"/>
        <v>2976.561911030567</v>
      </c>
      <c r="G4" s="7">
        <f t="shared" si="5"/>
        <v>498.81209669243998</v>
      </c>
      <c r="H4" s="15">
        <f t="shared" si="6"/>
        <v>331220.194688585</v>
      </c>
      <c r="I4" s="15">
        <f t="shared" si="7"/>
        <v>34.296794767921156</v>
      </c>
      <c r="J4" s="16">
        <f t="shared" si="8"/>
        <v>297.6561911030567</v>
      </c>
      <c r="K4" s="42">
        <f t="shared" si="2"/>
        <v>38.736760407939563</v>
      </c>
      <c r="L4" s="39">
        <v>0</v>
      </c>
      <c r="M4" s="25">
        <f>AVERAGE(L$2:L7)</f>
        <v>1</v>
      </c>
      <c r="N4" s="26">
        <f t="shared" si="9"/>
        <v>1424.063086086235</v>
      </c>
      <c r="O4" s="28" t="s">
        <v>13</v>
      </c>
      <c r="P4" s="22">
        <v>6.64900683451847E-2</v>
      </c>
    </row>
    <row r="5" spans="1:25">
      <c r="A5" s="4">
        <f t="shared" si="3"/>
        <v>3</v>
      </c>
      <c r="B5" s="6">
        <f>B4+C4</f>
        <v>3311703.1347891572</v>
      </c>
      <c r="C5" s="6">
        <f t="shared" si="0"/>
        <v>-549.15423842356711</v>
      </c>
      <c r="D5" s="6">
        <f>D4+E4</f>
        <v>540.8797525773075</v>
      </c>
      <c r="E5" s="6">
        <f t="shared" si="1"/>
        <v>217.91868586460001</v>
      </c>
      <c r="F5" s="11">
        <f t="shared" si="4"/>
        <v>3277.4622028250928</v>
      </c>
      <c r="G5" s="7">
        <f t="shared" si="5"/>
        <v>549.15423842356711</v>
      </c>
      <c r="H5" s="15">
        <f t="shared" si="6"/>
        <v>331170.31347891572</v>
      </c>
      <c r="I5" s="15">
        <f t="shared" si="7"/>
        <v>54.087975257730747</v>
      </c>
      <c r="J5" s="16">
        <f t="shared" si="8"/>
        <v>327.74622028250928</v>
      </c>
      <c r="K5" s="42">
        <f t="shared" si="2"/>
        <v>42.646231520593041</v>
      </c>
      <c r="L5" s="39">
        <v>0</v>
      </c>
      <c r="M5" s="25">
        <f>AVERAGE(L2:L8)</f>
        <v>0.8571428571428571</v>
      </c>
      <c r="N5" s="26">
        <f t="shared" si="9"/>
        <v>1746.3279313217008</v>
      </c>
      <c r="O5" s="28" t="s">
        <v>14</v>
      </c>
      <c r="P5" s="22">
        <v>2454.9524367822673</v>
      </c>
    </row>
    <row r="6" spans="1:25">
      <c r="A6" s="4">
        <f t="shared" si="3"/>
        <v>4</v>
      </c>
      <c r="B6" s="6">
        <f>B5+C5</f>
        <v>3311153.9805507334</v>
      </c>
      <c r="C6" s="6">
        <f t="shared" si="0"/>
        <v>-604.55405116290069</v>
      </c>
      <c r="D6" s="6">
        <f>D5+E5</f>
        <v>758.79843844190748</v>
      </c>
      <c r="E6" s="6">
        <f t="shared" si="1"/>
        <v>239.94256039261614</v>
      </c>
      <c r="F6" s="11">
        <f t="shared" si="4"/>
        <v>3608.6977553842912</v>
      </c>
      <c r="G6" s="7">
        <f t="shared" si="5"/>
        <v>604.55405116290069</v>
      </c>
      <c r="H6" s="15">
        <f t="shared" si="6"/>
        <v>331115.39805507334</v>
      </c>
      <c r="I6" s="15">
        <f t="shared" si="7"/>
        <v>75.879843844190745</v>
      </c>
      <c r="J6" s="16">
        <f t="shared" si="8"/>
        <v>360.86977553842911</v>
      </c>
      <c r="K6" s="42">
        <f t="shared" si="2"/>
        <v>46.948471355910186</v>
      </c>
      <c r="L6" s="39">
        <v>5</v>
      </c>
      <c r="M6" s="25">
        <f t="shared" ref="M6:M69" si="10">AVERAGE(L3:L9)</f>
        <v>1.1428571428571428</v>
      </c>
      <c r="N6" s="26">
        <f t="shared" si="9"/>
        <v>2098.1542934350468</v>
      </c>
      <c r="O6" s="28" t="s">
        <v>23</v>
      </c>
      <c r="P6" s="22">
        <v>7.7658021256497442E-2</v>
      </c>
    </row>
    <row r="7" spans="1:25">
      <c r="A7" s="4">
        <f t="shared" si="3"/>
        <v>5</v>
      </c>
      <c r="B7" s="6">
        <f>B6+C6</f>
        <v>3310549.4264995707</v>
      </c>
      <c r="C7" s="6">
        <f t="shared" si="0"/>
        <v>-665.51476174983952</v>
      </c>
      <c r="D7" s="6">
        <f>D6+E6</f>
        <v>998.74099883452368</v>
      </c>
      <c r="E7" s="6">
        <f t="shared" si="1"/>
        <v>264.18560333335705</v>
      </c>
      <c r="F7" s="11">
        <f t="shared" si="4"/>
        <v>3973.3092461543501</v>
      </c>
      <c r="G7" s="7">
        <f t="shared" si="5"/>
        <v>665.51476174983952</v>
      </c>
      <c r="H7" s="15">
        <f t="shared" si="6"/>
        <v>331054.94264995708</v>
      </c>
      <c r="I7" s="15">
        <f t="shared" si="7"/>
        <v>99.874099883452374</v>
      </c>
      <c r="J7" s="16">
        <f t="shared" si="8"/>
        <v>397.33092461543504</v>
      </c>
      <c r="K7" s="42">
        <f t="shared" si="2"/>
        <v>51.682559514481866</v>
      </c>
      <c r="L7" s="39">
        <v>0</v>
      </c>
      <c r="M7" s="25">
        <f t="shared" si="10"/>
        <v>1.1428571428571428</v>
      </c>
      <c r="N7" s="26">
        <f t="shared" si="9"/>
        <v>2554.2615158124095</v>
      </c>
    </row>
    <row r="8" spans="1:25">
      <c r="A8" s="4">
        <f t="shared" si="3"/>
        <v>6</v>
      </c>
      <c r="B8" s="6">
        <f t="shared" ref="B8:B71" si="11">B7+C7</f>
        <v>3309883.9117378211</v>
      </c>
      <c r="C8" s="6">
        <f t="shared" si="0"/>
        <v>-732.58862665913477</v>
      </c>
      <c r="D8" s="6">
        <f t="shared" ref="D8:D71" si="12">D7+E7</f>
        <v>1262.9266021678807</v>
      </c>
      <c r="E8" s="6">
        <f t="shared" si="1"/>
        <v>290.87000650537215</v>
      </c>
      <c r="F8" s="11">
        <f t="shared" si="4"/>
        <v>4374.6384045706482</v>
      </c>
      <c r="G8" s="7">
        <f t="shared" si="5"/>
        <v>732.58862665913477</v>
      </c>
      <c r="H8" s="15">
        <f t="shared" si="6"/>
        <v>330988.39117378212</v>
      </c>
      <c r="I8" s="15">
        <f t="shared" si="7"/>
        <v>126.29266021678806</v>
      </c>
      <c r="J8" s="16">
        <f t="shared" si="8"/>
        <v>437.4638404570648</v>
      </c>
      <c r="K8" s="42">
        <f t="shared" si="2"/>
        <v>56.891383141363356</v>
      </c>
      <c r="L8" s="39">
        <v>0</v>
      </c>
      <c r="M8" s="25">
        <f t="shared" si="10"/>
        <v>2</v>
      </c>
      <c r="N8" s="26">
        <f t="shared" si="9"/>
        <v>3013.0639431719492</v>
      </c>
      <c r="O8" s="55" t="s">
        <v>2345</v>
      </c>
      <c r="P8" s="55"/>
    </row>
    <row r="9" spans="1:25">
      <c r="A9" s="4">
        <f t="shared" si="3"/>
        <v>7</v>
      </c>
      <c r="B9" s="6">
        <f t="shared" si="11"/>
        <v>3309151.3231111621</v>
      </c>
      <c r="C9" s="6">
        <f t="shared" si="0"/>
        <v>-806.38148723714198</v>
      </c>
      <c r="D9" s="6">
        <f t="shared" si="12"/>
        <v>1553.7966086732529</v>
      </c>
      <c r="E9" s="6">
        <f t="shared" si="1"/>
        <v>320.23990774872817</v>
      </c>
      <c r="F9" s="11">
        <f t="shared" si="4"/>
        <v>4816.3570247242851</v>
      </c>
      <c r="G9" s="7">
        <f t="shared" si="5"/>
        <v>806.38148723714198</v>
      </c>
      <c r="H9" s="15">
        <f t="shared" si="6"/>
        <v>330915.13231111621</v>
      </c>
      <c r="I9" s="15">
        <f t="shared" si="7"/>
        <v>155.3796608673253</v>
      </c>
      <c r="J9" s="16">
        <f t="shared" si="8"/>
        <v>481.63570247242853</v>
      </c>
      <c r="K9" s="42">
        <f t="shared" si="2"/>
        <v>62.621990676707995</v>
      </c>
      <c r="L9" s="39">
        <v>3</v>
      </c>
      <c r="M9" s="25">
        <f t="shared" si="10"/>
        <v>2.5714285714285716</v>
      </c>
      <c r="N9" s="26">
        <f t="shared" si="9"/>
        <v>3606.0700091600215</v>
      </c>
    </row>
    <row r="10" spans="1:25">
      <c r="A10" s="4">
        <f t="shared" si="3"/>
        <v>8</v>
      </c>
      <c r="B10" s="6">
        <f t="shared" si="11"/>
        <v>3308344.9416239248</v>
      </c>
      <c r="C10" s="6">
        <f t="shared" si="0"/>
        <v>-887.557700357866</v>
      </c>
      <c r="D10" s="6">
        <f t="shared" si="12"/>
        <v>1874.0365164219811</v>
      </c>
      <c r="E10" s="6">
        <f t="shared" si="1"/>
        <v>352.56349459435864</v>
      </c>
      <c r="F10" s="11">
        <f t="shared" si="4"/>
        <v>5302.4986042128467</v>
      </c>
      <c r="G10" s="7">
        <f t="shared" si="5"/>
        <v>887.557700357866</v>
      </c>
      <c r="H10" s="15">
        <f t="shared" si="6"/>
        <v>330834.49416239245</v>
      </c>
      <c r="I10" s="15">
        <f t="shared" si="7"/>
        <v>187.4036516421981</v>
      </c>
      <c r="J10" s="16">
        <f t="shared" si="8"/>
        <v>530.24986042128467</v>
      </c>
      <c r="K10" s="42">
        <f t="shared" si="2"/>
        <v>68.925974760759146</v>
      </c>
      <c r="L10" s="39">
        <v>0</v>
      </c>
      <c r="M10" s="25">
        <f t="shared" si="10"/>
        <v>2.5714285714285716</v>
      </c>
      <c r="N10" s="26">
        <f t="shared" si="9"/>
        <v>4402.9257999920046</v>
      </c>
      <c r="O10" s="54" t="s">
        <v>2344</v>
      </c>
      <c r="P10" s="54"/>
    </row>
    <row r="11" spans="1:25">
      <c r="A11" s="4">
        <f t="shared" si="3"/>
        <v>9</v>
      </c>
      <c r="B11" s="6">
        <f t="shared" si="11"/>
        <v>3307457.3839235669</v>
      </c>
      <c r="C11" s="6">
        <f t="shared" si="0"/>
        <v>-976.84546479165726</v>
      </c>
      <c r="D11" s="6">
        <f t="shared" si="12"/>
        <v>2226.6000110163395</v>
      </c>
      <c r="E11" s="6">
        <f t="shared" si="1"/>
        <v>388.13529589985205</v>
      </c>
      <c r="F11" s="11">
        <f t="shared" si="4"/>
        <v>5837.4928099763538</v>
      </c>
      <c r="G11" s="7">
        <f t="shared" si="5"/>
        <v>976.84546479165726</v>
      </c>
      <c r="H11" s="15">
        <f t="shared" si="6"/>
        <v>330745.73839235667</v>
      </c>
      <c r="I11" s="15">
        <f t="shared" si="7"/>
        <v>222.66000110163395</v>
      </c>
      <c r="J11" s="16">
        <f t="shared" si="8"/>
        <v>583.74928099763542</v>
      </c>
      <c r="K11" s="42">
        <f t="shared" si="2"/>
        <v>75.85988586910365</v>
      </c>
      <c r="L11" s="39">
        <v>6</v>
      </c>
      <c r="M11" s="25">
        <f t="shared" si="10"/>
        <v>3.8571428571428572</v>
      </c>
      <c r="N11" s="26">
        <f t="shared" si="9"/>
        <v>5184.3950012464684</v>
      </c>
      <c r="O11" s="56" t="s">
        <v>2341</v>
      </c>
      <c r="P11" s="56">
        <f>SUM(N20:N40,N60:N120)</f>
        <v>15992874.327416122</v>
      </c>
    </row>
    <row r="12" spans="1:25">
      <c r="A12" s="4">
        <f t="shared" si="3"/>
        <v>10</v>
      </c>
      <c r="B12" s="6">
        <f t="shared" si="11"/>
        <v>3306480.5384587753</v>
      </c>
      <c r="C12" s="6">
        <f t="shared" si="0"/>
        <v>-1075.0425620569433</v>
      </c>
      <c r="D12" s="6">
        <f t="shared" si="12"/>
        <v>2614.7353069161918</v>
      </c>
      <c r="E12" s="6">
        <f t="shared" si="1"/>
        <v>427.27867526497204</v>
      </c>
      <c r="F12" s="11">
        <f t="shared" si="4"/>
        <v>6426.2029788681384</v>
      </c>
      <c r="G12" s="7">
        <f t="shared" si="5"/>
        <v>1075.0425620569433</v>
      </c>
      <c r="H12" s="15">
        <f t="shared" si="6"/>
        <v>330648.05384587753</v>
      </c>
      <c r="I12" s="15">
        <f t="shared" si="7"/>
        <v>261.4735306916192</v>
      </c>
      <c r="J12" s="16">
        <f t="shared" si="8"/>
        <v>642.62029788681389</v>
      </c>
      <c r="K12" s="42">
        <f t="shared" si="2"/>
        <v>83.485678135857569</v>
      </c>
      <c r="L12" s="39">
        <v>4</v>
      </c>
      <c r="M12" s="25">
        <f t="shared" si="10"/>
        <v>3.8571428571428572</v>
      </c>
      <c r="N12" s="26">
        <f t="shared" si="9"/>
        <v>6340.7036306335131</v>
      </c>
      <c r="O12" s="56" t="s">
        <v>27</v>
      </c>
      <c r="P12" s="56">
        <f>SQRT(SUM(N20:N120)/COUNT(N20:N120))</f>
        <v>464.77177678387437</v>
      </c>
    </row>
    <row r="13" spans="1:25">
      <c r="A13" s="4">
        <f t="shared" si="3"/>
        <v>11</v>
      </c>
      <c r="B13" s="6">
        <f t="shared" si="11"/>
        <v>3305405.4958967185</v>
      </c>
      <c r="C13" s="6">
        <f t="shared" si="0"/>
        <v>-1183.0225281492926</v>
      </c>
      <c r="D13" s="6">
        <f t="shared" si="12"/>
        <v>3042.013982181164</v>
      </c>
      <c r="E13" s="6">
        <f t="shared" si="1"/>
        <v>470.34854036930301</v>
      </c>
      <c r="F13" s="11">
        <f t="shared" si="4"/>
        <v>7073.9668656599642</v>
      </c>
      <c r="G13" s="7">
        <f t="shared" si="5"/>
        <v>1183.0225281492926</v>
      </c>
      <c r="H13" s="15">
        <f t="shared" si="6"/>
        <v>330540.54958967183</v>
      </c>
      <c r="I13" s="15">
        <f t="shared" si="7"/>
        <v>304.20139821811642</v>
      </c>
      <c r="J13" s="16">
        <f t="shared" si="8"/>
        <v>707.39668656599645</v>
      </c>
      <c r="K13" s="42">
        <f t="shared" si="2"/>
        <v>91.871188637933116</v>
      </c>
      <c r="L13" s="39">
        <v>5</v>
      </c>
      <c r="M13" s="25">
        <f t="shared" si="10"/>
        <v>6.2857142857142856</v>
      </c>
      <c r="N13" s="26">
        <f t="shared" si="9"/>
        <v>7324.8734200943063</v>
      </c>
    </row>
    <row r="14" spans="1:25">
      <c r="A14" s="4">
        <f t="shared" si="3"/>
        <v>12</v>
      </c>
      <c r="B14" s="6">
        <f t="shared" si="11"/>
        <v>3304222.4733685693</v>
      </c>
      <c r="C14" s="6">
        <f t="shared" si="0"/>
        <v>-1301.7412691036602</v>
      </c>
      <c r="D14" s="6">
        <f t="shared" si="12"/>
        <v>3512.362522550467</v>
      </c>
      <c r="E14" s="6">
        <f t="shared" si="1"/>
        <v>517.73428252462281</v>
      </c>
      <c r="F14" s="11">
        <f t="shared" si="4"/>
        <v>7786.6408534398488</v>
      </c>
      <c r="G14" s="7">
        <f t="shared" si="5"/>
        <v>1301.7412691036602</v>
      </c>
      <c r="H14" s="15">
        <f t="shared" si="6"/>
        <v>330422.2473368569</v>
      </c>
      <c r="I14" s="15">
        <f t="shared" si="7"/>
        <v>351.23625225504668</v>
      </c>
      <c r="J14" s="16">
        <f t="shared" si="8"/>
        <v>778.66408534398488</v>
      </c>
      <c r="K14" s="42">
        <f t="shared" si="2"/>
        <v>101.090651146512</v>
      </c>
      <c r="L14" s="39">
        <v>9</v>
      </c>
      <c r="M14" s="25">
        <f t="shared" si="10"/>
        <v>6.7142857142857144</v>
      </c>
      <c r="N14" s="26">
        <f t="shared" si="9"/>
        <v>8906.8983521971186</v>
      </c>
      <c r="O14" s="54" t="s">
        <v>2343</v>
      </c>
      <c r="P14" s="54"/>
    </row>
    <row r="15" spans="1:25" ht="15.6">
      <c r="A15" s="4">
        <f t="shared" si="3"/>
        <v>13</v>
      </c>
      <c r="B15" s="6">
        <f t="shared" si="11"/>
        <v>3302920.7320994656</v>
      </c>
      <c r="C15" s="6">
        <f t="shared" si="0"/>
        <v>-1432.2441285851844</v>
      </c>
      <c r="D15" s="6">
        <f t="shared" si="12"/>
        <v>4030.0968050750898</v>
      </c>
      <c r="E15" s="6">
        <f t="shared" si="1"/>
        <v>569.86296064536918</v>
      </c>
      <c r="F15" s="11">
        <f t="shared" si="4"/>
        <v>8570.6478400189444</v>
      </c>
      <c r="G15" s="7">
        <f t="shared" si="5"/>
        <v>1432.2441285851844</v>
      </c>
      <c r="H15" s="15">
        <f t="shared" si="6"/>
        <v>330292.07320994657</v>
      </c>
      <c r="I15" s="15">
        <f t="shared" si="7"/>
        <v>403.00968050750896</v>
      </c>
      <c r="J15" s="16">
        <f t="shared" si="8"/>
        <v>857.0647840018944</v>
      </c>
      <c r="K15" s="42">
        <f t="shared" si="2"/>
        <v>111.22524498216191</v>
      </c>
      <c r="L15" s="39">
        <v>0</v>
      </c>
      <c r="M15" s="25">
        <f t="shared" si="10"/>
        <v>10.142857142857142</v>
      </c>
      <c r="N15" s="26">
        <f t="shared" si="9"/>
        <v>10217.64913129563</v>
      </c>
      <c r="O15" s="58" t="s">
        <v>25</v>
      </c>
      <c r="P15" s="58">
        <f>_b/_g</f>
        <v>2.5229016157855884</v>
      </c>
    </row>
    <row r="16" spans="1:25" ht="15.6">
      <c r="A16" s="4">
        <f t="shared" si="3"/>
        <v>14</v>
      </c>
      <c r="B16" s="6">
        <f t="shared" si="11"/>
        <v>3301488.4879708802</v>
      </c>
      <c r="C16" s="6">
        <f t="shared" si="0"/>
        <v>-1575.6734093209552</v>
      </c>
      <c r="D16" s="6">
        <f t="shared" si="12"/>
        <v>4599.9597657204595</v>
      </c>
      <c r="E16" s="6">
        <f t="shared" si="1"/>
        <v>627.20274344129712</v>
      </c>
      <c r="F16" s="11">
        <f t="shared" si="4"/>
        <v>9433.0290079589013</v>
      </c>
      <c r="G16" s="7">
        <f t="shared" si="5"/>
        <v>1575.6734093209552</v>
      </c>
      <c r="H16" s="15">
        <f t="shared" si="6"/>
        <v>330148.84879708802</v>
      </c>
      <c r="I16" s="15">
        <f t="shared" si="7"/>
        <v>459.99597657204595</v>
      </c>
      <c r="J16" s="16">
        <f t="shared" si="8"/>
        <v>943.30290079589008</v>
      </c>
      <c r="K16" s="42">
        <f t="shared" si="2"/>
        <v>122.36367911434454</v>
      </c>
      <c r="L16" s="39">
        <v>20</v>
      </c>
      <c r="M16" s="25">
        <f t="shared" si="10"/>
        <v>11.285714285714286</v>
      </c>
      <c r="N16" s="26">
        <f t="shared" si="9"/>
        <v>12338.314270470417</v>
      </c>
      <c r="O16" s="58" t="s">
        <v>26</v>
      </c>
      <c r="P16" s="58">
        <f>1/_g</f>
        <v>15.039840157908657</v>
      </c>
    </row>
    <row r="17" spans="1:14">
      <c r="A17" s="4">
        <f t="shared" si="3"/>
        <v>15</v>
      </c>
      <c r="B17" s="6">
        <f t="shared" si="11"/>
        <v>3299912.8145615594</v>
      </c>
      <c r="C17" s="6">
        <f t="shared" si="0"/>
        <v>-1733.2763418187631</v>
      </c>
      <c r="D17" s="6">
        <f t="shared" si="12"/>
        <v>5227.162509161757</v>
      </c>
      <c r="E17" s="6">
        <f t="shared" si="1"/>
        <v>690.2666228390334</v>
      </c>
      <c r="F17" s="11">
        <f t="shared" si="4"/>
        <v>10381.499673838483</v>
      </c>
      <c r="G17" s="7">
        <f t="shared" si="5"/>
        <v>1733.2763418187631</v>
      </c>
      <c r="H17" s="15">
        <f t="shared" si="6"/>
        <v>329991.28145615594</v>
      </c>
      <c r="I17" s="15">
        <f t="shared" si="7"/>
        <v>522.71625091617568</v>
      </c>
      <c r="J17" s="16">
        <f t="shared" si="8"/>
        <v>1038.1499673838484</v>
      </c>
      <c r="K17" s="42">
        <f t="shared" si="2"/>
        <v>134.60281099634562</v>
      </c>
      <c r="L17" s="39">
        <v>3</v>
      </c>
      <c r="M17" s="25">
        <f t="shared" si="10"/>
        <v>15.285714285714286</v>
      </c>
      <c r="N17" s="26">
        <f t="shared" si="9"/>
        <v>14236.569567454151</v>
      </c>
    </row>
    <row r="18" spans="1:14">
      <c r="A18" s="4">
        <f t="shared" si="3"/>
        <v>16</v>
      </c>
      <c r="B18" s="6">
        <f t="shared" si="11"/>
        <v>3298179.5382197406</v>
      </c>
      <c r="C18" s="6">
        <f t="shared" si="0"/>
        <v>-1906.4134830482174</v>
      </c>
      <c r="D18" s="6">
        <f t="shared" si="12"/>
        <v>5917.4291320007906</v>
      </c>
      <c r="E18" s="6">
        <f t="shared" si="1"/>
        <v>759.61641033868591</v>
      </c>
      <c r="F18" s="11">
        <f t="shared" si="4"/>
        <v>11424.509392818189</v>
      </c>
      <c r="G18" s="7">
        <f t="shared" si="5"/>
        <v>1906.4134830482174</v>
      </c>
      <c r="H18" s="15">
        <f t="shared" si="6"/>
        <v>329817.95382197405</v>
      </c>
      <c r="I18" s="15">
        <f t="shared" si="7"/>
        <v>591.7429132000791</v>
      </c>
      <c r="J18" s="16">
        <f t="shared" si="8"/>
        <v>1142.4509392818188</v>
      </c>
      <c r="K18" s="42">
        <f t="shared" si="2"/>
        <v>148.0482987902318</v>
      </c>
      <c r="L18" s="39">
        <v>30</v>
      </c>
      <c r="M18" s="25">
        <f t="shared" si="10"/>
        <v>14.857142857142858</v>
      </c>
      <c r="N18" s="26">
        <f t="shared" si="9"/>
        <v>17739.884018792411</v>
      </c>
    </row>
    <row r="19" spans="1:14">
      <c r="A19" s="4">
        <f t="shared" si="3"/>
        <v>17</v>
      </c>
      <c r="B19" s="6">
        <f t="shared" si="11"/>
        <v>3296273.1247366923</v>
      </c>
      <c r="C19" s="6">
        <f t="shared" si="0"/>
        <v>-2096.5675140924154</v>
      </c>
      <c r="D19" s="6">
        <f t="shared" si="12"/>
        <v>6677.045542339476</v>
      </c>
      <c r="E19" s="6">
        <f t="shared" si="1"/>
        <v>835.86702608120754</v>
      </c>
      <c r="F19" s="11">
        <f t="shared" si="4"/>
        <v>12571.306465527827</v>
      </c>
      <c r="G19" s="7">
        <f t="shared" si="5"/>
        <v>2096.5675140924154</v>
      </c>
      <c r="H19" s="15">
        <f t="shared" si="6"/>
        <v>329627.31247366924</v>
      </c>
      <c r="I19" s="15">
        <f t="shared" si="7"/>
        <v>667.70455423394765</v>
      </c>
      <c r="J19" s="16">
        <f t="shared" si="8"/>
        <v>1257.1306465527828</v>
      </c>
      <c r="K19" s="42">
        <f t="shared" si="2"/>
        <v>162.81528457507079</v>
      </c>
      <c r="L19" s="39">
        <v>12</v>
      </c>
      <c r="M19" s="25">
        <f t="shared" si="10"/>
        <v>22.571428571428573</v>
      </c>
      <c r="N19" s="26">
        <f t="shared" si="9"/>
        <v>19668.33914677033</v>
      </c>
    </row>
    <row r="20" spans="1:14">
      <c r="A20" s="4">
        <f t="shared" si="3"/>
        <v>18</v>
      </c>
      <c r="B20" s="6">
        <f t="shared" si="11"/>
        <v>3294176.5572226001</v>
      </c>
      <c r="C20" s="6">
        <f t="shared" si="0"/>
        <v>-2305.3523886480193</v>
      </c>
      <c r="D20" s="6">
        <f t="shared" si="12"/>
        <v>7512.9125684206838</v>
      </c>
      <c r="E20" s="6">
        <f t="shared" si="1"/>
        <v>919.69108769186573</v>
      </c>
      <c r="F20" s="11">
        <f t="shared" si="4"/>
        <v>13832.006953538814</v>
      </c>
      <c r="G20" s="7">
        <f t="shared" si="5"/>
        <v>2305.3523886480193</v>
      </c>
      <c r="H20" s="15">
        <f t="shared" si="6"/>
        <v>329417.65572226001</v>
      </c>
      <c r="I20" s="15">
        <f t="shared" si="7"/>
        <v>751.29125684206838</v>
      </c>
      <c r="J20" s="16">
        <f t="shared" si="8"/>
        <v>1383.2006953538814</v>
      </c>
      <c r="K20" s="42">
        <f t="shared" si="2"/>
        <v>179.02910480134503</v>
      </c>
      <c r="L20" s="39">
        <v>33</v>
      </c>
      <c r="M20" s="25">
        <f t="shared" si="10"/>
        <v>29.857142857142858</v>
      </c>
      <c r="N20" s="26">
        <f t="shared" si="9"/>
        <v>22252.274230282499</v>
      </c>
    </row>
    <row r="21" spans="1:14">
      <c r="A21" s="4">
        <f t="shared" si="3"/>
        <v>19</v>
      </c>
      <c r="B21" s="6">
        <f t="shared" si="11"/>
        <v>3291871.2048339522</v>
      </c>
      <c r="C21" s="6">
        <f t="shared" si="0"/>
        <v>-2534.5227630052382</v>
      </c>
      <c r="D21" s="6">
        <f t="shared" si="12"/>
        <v>8432.6036561125493</v>
      </c>
      <c r="E21" s="6">
        <f t="shared" si="1"/>
        <v>1011.8238022957067</v>
      </c>
      <c r="F21" s="11">
        <f t="shared" si="4"/>
        <v>15217.6682544948</v>
      </c>
      <c r="G21" s="7">
        <f t="shared" si="5"/>
        <v>2534.5227630052382</v>
      </c>
      <c r="H21" s="15">
        <f t="shared" si="6"/>
        <v>329187.12048339524</v>
      </c>
      <c r="I21" s="15">
        <f t="shared" si="7"/>
        <v>843.26036561125488</v>
      </c>
      <c r="J21" s="16">
        <f t="shared" si="8"/>
        <v>1521.7668254494799</v>
      </c>
      <c r="K21" s="42">
        <f t="shared" si="2"/>
        <v>196.82602260453743</v>
      </c>
      <c r="L21" s="39">
        <v>6</v>
      </c>
      <c r="M21" s="25">
        <f t="shared" si="10"/>
        <v>33.428571428571431</v>
      </c>
      <c r="N21" s="26">
        <f t="shared" si="9"/>
        <v>26698.727050802197</v>
      </c>
    </row>
    <row r="22" spans="1:14">
      <c r="A22" s="4">
        <f t="shared" si="3"/>
        <v>20</v>
      </c>
      <c r="B22" s="6">
        <f t="shared" si="11"/>
        <v>3289336.6820709468</v>
      </c>
      <c r="C22" s="6">
        <f t="shared" si="0"/>
        <v>-2785.9836120391942</v>
      </c>
      <c r="D22" s="6">
        <f t="shared" si="12"/>
        <v>9444.4274584082559</v>
      </c>
      <c r="E22" s="6">
        <f t="shared" si="1"/>
        <v>1113.06816026244</v>
      </c>
      <c r="F22" s="11">
        <f t="shared" si="4"/>
        <v>16740.367215204551</v>
      </c>
      <c r="G22" s="7">
        <f t="shared" si="5"/>
        <v>2785.9836120391942</v>
      </c>
      <c r="H22" s="15">
        <f t="shared" si="6"/>
        <v>328933.66820709466</v>
      </c>
      <c r="I22" s="15">
        <f t="shared" si="7"/>
        <v>944.44274584082564</v>
      </c>
      <c r="J22" s="16">
        <f t="shared" si="8"/>
        <v>1674.0367215204551</v>
      </c>
      <c r="K22" s="42">
        <f t="shared" si="2"/>
        <v>216.35397456399326</v>
      </c>
      <c r="L22" s="39">
        <v>54</v>
      </c>
      <c r="M22" s="25">
        <f t="shared" si="10"/>
        <v>46.285714285714285</v>
      </c>
      <c r="N22" s="26">
        <f t="shared" si="9"/>
        <v>28923.213154080444</v>
      </c>
    </row>
    <row r="23" spans="1:14">
      <c r="A23" s="4">
        <f t="shared" si="3"/>
        <v>21</v>
      </c>
      <c r="B23" s="6">
        <f t="shared" si="11"/>
        <v>3286550.6984589077</v>
      </c>
      <c r="C23" s="6">
        <f t="shared" si="0"/>
        <v>-3061.7999039679271</v>
      </c>
      <c r="D23" s="6">
        <f t="shared" si="12"/>
        <v>10557.495618670695</v>
      </c>
      <c r="E23" s="6">
        <f t="shared" si="1"/>
        <v>1224.3004229867875</v>
      </c>
      <c r="F23" s="11">
        <f t="shared" si="4"/>
        <v>18413.282666981238</v>
      </c>
      <c r="G23" s="7">
        <f t="shared" si="5"/>
        <v>3061.7999039679271</v>
      </c>
      <c r="H23" s="15">
        <f t="shared" si="6"/>
        <v>328655.06984589074</v>
      </c>
      <c r="I23" s="15">
        <f t="shared" si="7"/>
        <v>1055.7495618670696</v>
      </c>
      <c r="J23" s="16">
        <f t="shared" si="8"/>
        <v>1841.3282666981238</v>
      </c>
      <c r="K23" s="42">
        <f t="shared" si="2"/>
        <v>237.77332202548311</v>
      </c>
      <c r="L23" s="39">
        <v>71</v>
      </c>
      <c r="M23" s="25">
        <f t="shared" si="10"/>
        <v>64</v>
      </c>
      <c r="N23" s="26">
        <f t="shared" si="9"/>
        <v>30197.167447772255</v>
      </c>
    </row>
    <row r="24" spans="1:14">
      <c r="A24" s="4">
        <f t="shared" si="3"/>
        <v>22</v>
      </c>
      <c r="B24" s="6">
        <f t="shared" si="11"/>
        <v>3283488.8985549398</v>
      </c>
      <c r="C24" s="6">
        <f t="shared" si="0"/>
        <v>-3364.2061682687381</v>
      </c>
      <c r="D24" s="6">
        <f t="shared" si="12"/>
        <v>11781.796041657482</v>
      </c>
      <c r="E24" s="6">
        <f t="shared" si="1"/>
        <v>1346.4758890614619</v>
      </c>
      <c r="F24" s="11">
        <f t="shared" si="4"/>
        <v>20250.782147962334</v>
      </c>
      <c r="G24" s="7">
        <f t="shared" si="5"/>
        <v>3364.2061682687381</v>
      </c>
      <c r="H24" s="15">
        <f t="shared" si="6"/>
        <v>328348.88985549397</v>
      </c>
      <c r="I24" s="15">
        <f t="shared" si="7"/>
        <v>1178.1796041657483</v>
      </c>
      <c r="J24" s="16">
        <f t="shared" si="8"/>
        <v>2025.0782147962334</v>
      </c>
      <c r="K24" s="42">
        <f t="shared" si="2"/>
        <v>261.25759412665349</v>
      </c>
      <c r="L24" s="39">
        <v>28</v>
      </c>
      <c r="M24" s="25">
        <f t="shared" si="10"/>
        <v>81.714285714285708</v>
      </c>
      <c r="N24" s="26">
        <f t="shared" si="9"/>
        <v>32235.799595658609</v>
      </c>
    </row>
    <row r="25" spans="1:14">
      <c r="A25" s="4">
        <f t="shared" si="3"/>
        <v>23</v>
      </c>
      <c r="B25" s="6">
        <f t="shared" si="11"/>
        <v>3280124.692386671</v>
      </c>
      <c r="C25" s="6">
        <f t="shared" si="0"/>
        <v>-3695.6157452120096</v>
      </c>
      <c r="D25" s="6">
        <f t="shared" si="12"/>
        <v>13128.271930718944</v>
      </c>
      <c r="E25" s="6">
        <f t="shared" si="1"/>
        <v>1480.6349132281068</v>
      </c>
      <c r="F25" s="11">
        <f t="shared" si="4"/>
        <v>22268.51242716968</v>
      </c>
      <c r="G25" s="7">
        <f t="shared" si="5"/>
        <v>3695.6157452120096</v>
      </c>
      <c r="H25" s="15">
        <f t="shared" si="6"/>
        <v>328012.46923866711</v>
      </c>
      <c r="I25" s="15">
        <f t="shared" si="7"/>
        <v>1312.8271930718943</v>
      </c>
      <c r="J25" s="16">
        <f t="shared" si="8"/>
        <v>2226.851242716968</v>
      </c>
      <c r="K25" s="42">
        <f t="shared" si="2"/>
        <v>286.99420609752087</v>
      </c>
      <c r="L25" s="39">
        <v>120</v>
      </c>
      <c r="M25" s="25">
        <f t="shared" si="10"/>
        <v>97.142857142857139</v>
      </c>
      <c r="N25" s="26">
        <f t="shared" si="9"/>
        <v>36043.534699905496</v>
      </c>
    </row>
    <row r="26" spans="1:14">
      <c r="A26" s="4">
        <f t="shared" si="3"/>
        <v>24</v>
      </c>
      <c r="B26" s="6">
        <f t="shared" si="11"/>
        <v>3276429.076641459</v>
      </c>
      <c r="C26" s="6">
        <f t="shared" si="0"/>
        <v>-4058.6294509426748</v>
      </c>
      <c r="D26" s="6">
        <f t="shared" si="12"/>
        <v>14608.90684394705</v>
      </c>
      <c r="E26" s="6">
        <f t="shared" si="1"/>
        <v>1627.9091401299868</v>
      </c>
      <c r="F26" s="11">
        <f t="shared" si="4"/>
        <v>24483.493259153525</v>
      </c>
      <c r="G26" s="7">
        <f t="shared" si="5"/>
        <v>4058.6294509426748</v>
      </c>
      <c r="H26" s="15">
        <f t="shared" si="6"/>
        <v>327642.90766414593</v>
      </c>
      <c r="I26" s="15">
        <f t="shared" si="7"/>
        <v>1460.890684394705</v>
      </c>
      <c r="J26" s="16">
        <f t="shared" si="8"/>
        <v>2448.3493259153524</v>
      </c>
      <c r="K26" s="42">
        <f t="shared" si="2"/>
        <v>315.1851321735528</v>
      </c>
      <c r="L26" s="39">
        <v>136</v>
      </c>
      <c r="M26" s="25">
        <f t="shared" si="10"/>
        <v>117.57142857142857</v>
      </c>
      <c r="N26" s="26">
        <f t="shared" si="9"/>
        <v>39051.175851348213</v>
      </c>
    </row>
    <row r="27" spans="1:14">
      <c r="A27" s="4">
        <f t="shared" si="3"/>
        <v>25</v>
      </c>
      <c r="B27" s="6">
        <f t="shared" si="11"/>
        <v>3272370.4471905162</v>
      </c>
      <c r="C27" s="6">
        <f t="shared" si="0"/>
        <v>-4456.0433278603305</v>
      </c>
      <c r="D27" s="6">
        <f t="shared" si="12"/>
        <v>16236.815984077037</v>
      </c>
      <c r="E27" s="6">
        <f t="shared" si="1"/>
        <v>1789.5278997239629</v>
      </c>
      <c r="F27" s="11">
        <f t="shared" si="4"/>
        <v>26914.213569966392</v>
      </c>
      <c r="G27" s="7">
        <f t="shared" si="5"/>
        <v>4456.0433278603305</v>
      </c>
      <c r="H27" s="15">
        <f t="shared" si="6"/>
        <v>327237.04471905163</v>
      </c>
      <c r="I27" s="15">
        <f t="shared" si="7"/>
        <v>1623.6815984077036</v>
      </c>
      <c r="J27" s="16">
        <f t="shared" si="8"/>
        <v>2691.4213569966391</v>
      </c>
      <c r="K27" s="42">
        <f t="shared" si="2"/>
        <v>346.04750747485116</v>
      </c>
      <c r="L27" s="39">
        <v>157</v>
      </c>
      <c r="M27" s="25">
        <f t="shared" si="10"/>
        <v>137.71428571428572</v>
      </c>
      <c r="N27" s="26">
        <f t="shared" si="9"/>
        <v>43402.731289136937</v>
      </c>
    </row>
    <row r="28" spans="1:14">
      <c r="A28" s="4">
        <f t="shared" si="3"/>
        <v>26</v>
      </c>
      <c r="B28" s="6">
        <f t="shared" si="11"/>
        <v>3267914.4038626556</v>
      </c>
      <c r="C28" s="6">
        <f t="shared" si="0"/>
        <v>-4890.8550752101837</v>
      </c>
      <c r="D28" s="6">
        <f t="shared" si="12"/>
        <v>18026.343883801001</v>
      </c>
      <c r="E28" s="6">
        <f t="shared" si="1"/>
        <v>1966.8246927842531</v>
      </c>
      <c r="F28" s="11">
        <f t="shared" si="4"/>
        <v>29580.728998102964</v>
      </c>
      <c r="G28" s="7">
        <f t="shared" si="5"/>
        <v>4890.8550752101837</v>
      </c>
      <c r="H28" s="15">
        <f t="shared" si="6"/>
        <v>326791.44038626557</v>
      </c>
      <c r="I28" s="15">
        <f t="shared" si="7"/>
        <v>1802.6343883801001</v>
      </c>
      <c r="J28" s="16">
        <f t="shared" si="8"/>
        <v>2958.0728998102963</v>
      </c>
      <c r="K28" s="42">
        <f t="shared" si="2"/>
        <v>379.81412739312083</v>
      </c>
      <c r="L28" s="39">
        <v>114</v>
      </c>
      <c r="M28" s="25">
        <f t="shared" si="10"/>
        <v>189</v>
      </c>
      <c r="N28" s="26">
        <f t="shared" si="9"/>
        <v>36410.031212798145</v>
      </c>
    </row>
    <row r="29" spans="1:14">
      <c r="A29" s="4">
        <f t="shared" si="3"/>
        <v>27</v>
      </c>
      <c r="B29" s="6">
        <f t="shared" si="11"/>
        <v>3263023.5487874453</v>
      </c>
      <c r="C29" s="6">
        <f t="shared" si="0"/>
        <v>-5366.2686684023165</v>
      </c>
      <c r="D29" s="6">
        <f t="shared" si="12"/>
        <v>19993.168576585253</v>
      </c>
      <c r="E29" s="6">
        <f t="shared" si="1"/>
        <v>2161.2436727551599</v>
      </c>
      <c r="F29" s="11">
        <f t="shared" si="4"/>
        <v>32504.759380529045</v>
      </c>
      <c r="G29" s="7">
        <f t="shared" si="5"/>
        <v>5366.2686684023165</v>
      </c>
      <c r="H29" s="15">
        <f t="shared" si="6"/>
        <v>326302.35487874452</v>
      </c>
      <c r="I29" s="15">
        <f t="shared" si="7"/>
        <v>1999.3168576585254</v>
      </c>
      <c r="J29" s="16">
        <f t="shared" si="8"/>
        <v>3250.4759380529044</v>
      </c>
      <c r="K29" s="42">
        <f t="shared" si="2"/>
        <v>416.73380631886334</v>
      </c>
      <c r="L29" s="39">
        <v>197</v>
      </c>
      <c r="M29" s="25">
        <f t="shared" si="10"/>
        <v>210</v>
      </c>
      <c r="N29" s="26">
        <f t="shared" si="9"/>
        <v>42738.866675085301</v>
      </c>
    </row>
    <row r="30" spans="1:14">
      <c r="A30" s="4">
        <f t="shared" si="3"/>
        <v>28</v>
      </c>
      <c r="B30" s="6">
        <f t="shared" si="11"/>
        <v>3257657.2801190428</v>
      </c>
      <c r="C30" s="6">
        <f t="shared" si="0"/>
        <v>-5885.6965769462076</v>
      </c>
      <c r="D30" s="6">
        <f t="shared" si="12"/>
        <v>22154.412249340414</v>
      </c>
      <c r="E30" s="6">
        <f t="shared" si="1"/>
        <v>2374.3460037637733</v>
      </c>
      <c r="F30" s="11">
        <f t="shared" si="4"/>
        <v>35709.784376176336</v>
      </c>
      <c r="G30" s="7">
        <f t="shared" si="5"/>
        <v>5885.6965769462076</v>
      </c>
      <c r="H30" s="15">
        <f t="shared" si="6"/>
        <v>325765.72801190428</v>
      </c>
      <c r="I30" s="15">
        <f t="shared" si="7"/>
        <v>2215.4412249340412</v>
      </c>
      <c r="J30" s="16">
        <f t="shared" si="8"/>
        <v>3570.9784376176335</v>
      </c>
      <c r="K30" s="42">
        <f t="shared" si="2"/>
        <v>457.0715498817828</v>
      </c>
      <c r="L30" s="39">
        <v>212</v>
      </c>
      <c r="M30" s="25">
        <f t="shared" si="10"/>
        <v>275.57142857142856</v>
      </c>
      <c r="N30" s="26">
        <f t="shared" si="9"/>
        <v>32942.294035673309</v>
      </c>
    </row>
    <row r="31" spans="1:14">
      <c r="A31" s="4">
        <f t="shared" si="3"/>
        <v>29</v>
      </c>
      <c r="B31" s="6">
        <f t="shared" si="11"/>
        <v>3251771.5835420964</v>
      </c>
      <c r="C31" s="6">
        <f t="shared" si="0"/>
        <v>-6452.7588797171366</v>
      </c>
      <c r="D31" s="6">
        <f t="shared" si="12"/>
        <v>24528.758253104188</v>
      </c>
      <c r="E31" s="6">
        <f t="shared" si="1"/>
        <v>2607.8159433585911</v>
      </c>
      <c r="F31" s="11">
        <f t="shared" si="4"/>
        <v>39221.134949358981</v>
      </c>
      <c r="G31" s="7">
        <f t="shared" si="5"/>
        <v>6452.7588797171366</v>
      </c>
      <c r="H31" s="15">
        <f t="shared" si="6"/>
        <v>325177.15835420962</v>
      </c>
      <c r="I31" s="15">
        <f t="shared" si="7"/>
        <v>2452.8758253104188</v>
      </c>
      <c r="J31" s="16">
        <f t="shared" si="8"/>
        <v>3922.113494935898</v>
      </c>
      <c r="K31" s="42">
        <f t="shared" si="2"/>
        <v>501.10848624412603</v>
      </c>
      <c r="L31" s="39">
        <v>387</v>
      </c>
      <c r="M31" s="25">
        <f t="shared" si="10"/>
        <v>317.14285714285717</v>
      </c>
      <c r="N31" s="26">
        <f t="shared" si="9"/>
        <v>33843.352690625623</v>
      </c>
    </row>
    <row r="32" spans="1:14">
      <c r="A32" s="4">
        <f t="shared" si="3"/>
        <v>30</v>
      </c>
      <c r="B32" s="6">
        <f t="shared" si="11"/>
        <v>3245318.8246623795</v>
      </c>
      <c r="C32" s="6">
        <f t="shared" si="0"/>
        <v>-7071.2784528128732</v>
      </c>
      <c r="D32" s="6">
        <f t="shared" si="12"/>
        <v>27136.574196462778</v>
      </c>
      <c r="E32" s="6">
        <f t="shared" si="1"/>
        <v>2863.4664619803943</v>
      </c>
      <c r="F32" s="11">
        <f t="shared" si="4"/>
        <v>43066.077885717357</v>
      </c>
      <c r="G32" s="7">
        <f t="shared" si="5"/>
        <v>7071.2784528128732</v>
      </c>
      <c r="H32" s="15">
        <f t="shared" si="6"/>
        <v>324531.88246623793</v>
      </c>
      <c r="I32" s="15">
        <f t="shared" si="7"/>
        <v>2713.657419646278</v>
      </c>
      <c r="J32" s="16">
        <f t="shared" si="8"/>
        <v>4306.6077885717359</v>
      </c>
      <c r="K32" s="42">
        <f t="shared" si="2"/>
        <v>549.14149239915446</v>
      </c>
      <c r="L32" s="39">
        <v>267</v>
      </c>
      <c r="M32" s="25">
        <f t="shared" si="10"/>
        <v>362.85714285714283</v>
      </c>
      <c r="N32" s="26">
        <f t="shared" si="9"/>
        <v>34701.85888429037</v>
      </c>
    </row>
    <row r="33" spans="1:14">
      <c r="A33" s="4">
        <f t="shared" si="3"/>
        <v>31</v>
      </c>
      <c r="B33" s="6">
        <f t="shared" si="11"/>
        <v>3238247.5462095668</v>
      </c>
      <c r="C33" s="6">
        <f t="shared" si="0"/>
        <v>-7745.2712705799977</v>
      </c>
      <c r="D33" s="6">
        <f t="shared" si="12"/>
        <v>30000.040658443173</v>
      </c>
      <c r="E33" s="6">
        <f t="shared" si="1"/>
        <v>3143.2441688345216</v>
      </c>
      <c r="F33" s="11">
        <f t="shared" si="4"/>
        <v>47273.889876549656</v>
      </c>
      <c r="G33" s="7">
        <f t="shared" si="5"/>
        <v>7745.2712705799977</v>
      </c>
      <c r="H33" s="15">
        <f t="shared" si="6"/>
        <v>323824.75462095666</v>
      </c>
      <c r="I33" s="15">
        <f t="shared" si="7"/>
        <v>3000.0040658443172</v>
      </c>
      <c r="J33" s="16">
        <f t="shared" si="8"/>
        <v>4727.3889876549656</v>
      </c>
      <c r="K33" s="42">
        <f t="shared" si="2"/>
        <v>601.48244096804046</v>
      </c>
      <c r="L33" s="39">
        <v>595</v>
      </c>
      <c r="M33" s="25">
        <f t="shared" si="10"/>
        <v>411.28571428571428</v>
      </c>
      <c r="N33" s="26">
        <f t="shared" si="9"/>
        <v>36174.794840671493</v>
      </c>
    </row>
    <row r="34" spans="1:14">
      <c r="A34" s="4">
        <f t="shared" si="3"/>
        <v>32</v>
      </c>
      <c r="B34" s="6">
        <f t="shared" si="11"/>
        <v>3230502.2749389866</v>
      </c>
      <c r="C34" s="6">
        <f t="shared" si="0"/>
        <v>-8478.9307166779254</v>
      </c>
      <c r="D34" s="6">
        <f t="shared" si="12"/>
        <v>33143.284827277697</v>
      </c>
      <c r="E34" s="6">
        <f t="shared" si="1"/>
        <v>3449.2332653559793</v>
      </c>
      <c r="F34" s="11">
        <f t="shared" si="4"/>
        <v>51875.916978295259</v>
      </c>
      <c r="G34" s="7">
        <f t="shared" si="5"/>
        <v>8478.9307166779254</v>
      </c>
      <c r="H34" s="15">
        <f t="shared" si="6"/>
        <v>323050.22749389865</v>
      </c>
      <c r="I34" s="15">
        <f t="shared" si="7"/>
        <v>3314.3284827277698</v>
      </c>
      <c r="J34" s="16">
        <f t="shared" si="8"/>
        <v>5187.5916978295263</v>
      </c>
      <c r="K34" s="42">
        <f t="shared" ref="K34:K65" si="13">G34*_Kdet</f>
        <v>658.4569818281434</v>
      </c>
      <c r="L34" s="39">
        <v>448</v>
      </c>
      <c r="M34" s="25">
        <f t="shared" si="10"/>
        <v>465.42857142857144</v>
      </c>
      <c r="N34" s="26">
        <f t="shared" si="9"/>
        <v>37259.967221385581</v>
      </c>
    </row>
    <row r="35" spans="1:14">
      <c r="A35" s="4">
        <f t="shared" si="3"/>
        <v>33</v>
      </c>
      <c r="B35" s="6">
        <f t="shared" si="11"/>
        <v>3222023.3442223086</v>
      </c>
      <c r="C35" s="6">
        <f t="shared" si="0"/>
        <v>-9276.6046530097428</v>
      </c>
      <c r="D35" s="6">
        <f t="shared" si="12"/>
        <v>36592.518092633676</v>
      </c>
      <c r="E35" s="6">
        <f t="shared" si="1"/>
        <v>3783.6581926499839</v>
      </c>
      <c r="F35" s="11">
        <f t="shared" si="4"/>
        <v>56905.614429617315</v>
      </c>
      <c r="G35" s="7">
        <f t="shared" si="5"/>
        <v>9276.6046530097428</v>
      </c>
      <c r="H35" s="15">
        <f t="shared" si="6"/>
        <v>322202.33442223084</v>
      </c>
      <c r="I35" s="15">
        <f t="shared" si="7"/>
        <v>3659.2518092633677</v>
      </c>
      <c r="J35" s="16">
        <f t="shared" si="8"/>
        <v>5690.5614429617317</v>
      </c>
      <c r="K35" s="42">
        <f t="shared" si="13"/>
        <v>720.40276133155373</v>
      </c>
      <c r="L35" s="39">
        <v>434</v>
      </c>
      <c r="M35" s="25">
        <f t="shared" si="10"/>
        <v>509.71428571428572</v>
      </c>
      <c r="N35" s="26">
        <f t="shared" si="9"/>
        <v>44389.633757928139</v>
      </c>
    </row>
    <row r="36" spans="1:14">
      <c r="A36" s="4">
        <f t="shared" si="3"/>
        <v>34</v>
      </c>
      <c r="B36" s="6">
        <f t="shared" si="11"/>
        <v>3212746.7395692989</v>
      </c>
      <c r="C36" s="6">
        <f t="shared" si="0"/>
        <v>-10142.763845646816</v>
      </c>
      <c r="D36" s="6">
        <f t="shared" si="12"/>
        <v>40376.176285283662</v>
      </c>
      <c r="E36" s="6">
        <f t="shared" si="1"/>
        <v>4148.8845782157405</v>
      </c>
      <c r="F36" s="11">
        <f t="shared" si="4"/>
        <v>62398.560889977009</v>
      </c>
      <c r="G36" s="7">
        <f t="shared" si="5"/>
        <v>10142.763845646816</v>
      </c>
      <c r="H36" s="15">
        <f t="shared" si="6"/>
        <v>321274.67395692988</v>
      </c>
      <c r="I36" s="15">
        <f t="shared" si="7"/>
        <v>4037.6176285283664</v>
      </c>
      <c r="J36" s="16">
        <f t="shared" si="8"/>
        <v>6239.8560889977007</v>
      </c>
      <c r="K36" s="42">
        <f t="shared" si="13"/>
        <v>787.66697032487411</v>
      </c>
      <c r="L36" s="39">
        <v>536</v>
      </c>
      <c r="M36" s="25">
        <f t="shared" si="10"/>
        <v>565.85714285714289</v>
      </c>
      <c r="N36" s="26">
        <f t="shared" si="9"/>
        <v>49199.599561264695</v>
      </c>
    </row>
    <row r="37" spans="1:14">
      <c r="A37" s="4">
        <f t="shared" si="3"/>
        <v>35</v>
      </c>
      <c r="B37" s="6">
        <f t="shared" si="11"/>
        <v>3202603.9757236522</v>
      </c>
      <c r="C37" s="6">
        <f t="shared" si="0"/>
        <v>-11081.960206670126</v>
      </c>
      <c r="D37" s="6">
        <f t="shared" si="12"/>
        <v>44525.060863499399</v>
      </c>
      <c r="E37" s="6">
        <f t="shared" si="1"/>
        <v>4547.4180203600145</v>
      </c>
      <c r="F37" s="11">
        <f t="shared" si="4"/>
        <v>68392.440157408026</v>
      </c>
      <c r="G37" s="7">
        <f t="shared" si="5"/>
        <v>11081.960206670126</v>
      </c>
      <c r="H37" s="15">
        <f t="shared" si="6"/>
        <v>320260.39757236524</v>
      </c>
      <c r="I37" s="15">
        <f t="shared" si="7"/>
        <v>4452.5060863499402</v>
      </c>
      <c r="J37" s="16">
        <f t="shared" si="8"/>
        <v>6839.2440157408028</v>
      </c>
      <c r="K37" s="42">
        <f t="shared" si="13"/>
        <v>860.60310129324751</v>
      </c>
      <c r="L37" s="39">
        <v>591</v>
      </c>
      <c r="M37" s="25">
        <f t="shared" si="10"/>
        <v>603.28571428571433</v>
      </c>
      <c r="N37" s="26">
        <f t="shared" si="9"/>
        <v>66212.237656384605</v>
      </c>
    </row>
    <row r="38" spans="1:14">
      <c r="A38" s="4">
        <f t="shared" si="3"/>
        <v>36</v>
      </c>
      <c r="B38" s="6">
        <f t="shared" si="11"/>
        <v>3191522.0155169819</v>
      </c>
      <c r="C38" s="6">
        <f t="shared" si="0"/>
        <v>-12098.7731903766</v>
      </c>
      <c r="D38" s="6">
        <f t="shared" si="12"/>
        <v>49072.47888385941</v>
      </c>
      <c r="E38" s="6">
        <f t="shared" si="1"/>
        <v>4981.9001769322731</v>
      </c>
      <c r="F38" s="11">
        <f t="shared" si="4"/>
        <v>74926.982343718235</v>
      </c>
      <c r="G38" s="7">
        <f t="shared" si="5"/>
        <v>12098.7731903766</v>
      </c>
      <c r="H38" s="15">
        <f t="shared" si="6"/>
        <v>319152.20155169821</v>
      </c>
      <c r="I38" s="15">
        <f t="shared" si="7"/>
        <v>4907.2478883859412</v>
      </c>
      <c r="J38" s="16">
        <f t="shared" si="8"/>
        <v>7492.6982343718237</v>
      </c>
      <c r="K38" s="42">
        <f t="shared" si="13"/>
        <v>939.56678559580735</v>
      </c>
      <c r="L38" s="39">
        <v>697</v>
      </c>
      <c r="M38" s="25">
        <f t="shared" si="10"/>
        <v>699.85714285714289</v>
      </c>
      <c r="N38" s="26">
        <f t="shared" si="9"/>
        <v>57460.712821898152</v>
      </c>
    </row>
    <row r="39" spans="1:14">
      <c r="A39" s="4">
        <f t="shared" si="3"/>
        <v>37</v>
      </c>
      <c r="B39" s="6">
        <f t="shared" si="11"/>
        <v>3179423.2423266051</v>
      </c>
      <c r="C39" s="6">
        <f t="shared" si="0"/>
        <v>-13197.742596447473</v>
      </c>
      <c r="D39" s="6">
        <f t="shared" si="12"/>
        <v>54054.379060791682</v>
      </c>
      <c r="E39" s="6">
        <f t="shared" si="1"/>
        <v>5455.1015500002004</v>
      </c>
      <c r="F39" s="11">
        <f t="shared" si="4"/>
        <v>82043.855357162771</v>
      </c>
      <c r="G39" s="7">
        <f t="shared" si="5"/>
        <v>13197.742596447473</v>
      </c>
      <c r="H39" s="15">
        <f t="shared" si="6"/>
        <v>317942.32423266053</v>
      </c>
      <c r="I39" s="15">
        <f t="shared" si="7"/>
        <v>5405.437906079168</v>
      </c>
      <c r="J39" s="16">
        <f t="shared" si="8"/>
        <v>8204.3855357162774</v>
      </c>
      <c r="K39" s="42">
        <f t="shared" si="13"/>
        <v>1024.9105750926997</v>
      </c>
      <c r="L39" s="39">
        <v>660</v>
      </c>
      <c r="M39" s="25">
        <f t="shared" si="10"/>
        <v>785</v>
      </c>
      <c r="N39" s="26">
        <f t="shared" si="9"/>
        <v>57557.084041309892</v>
      </c>
    </row>
    <row r="40" spans="1:14">
      <c r="A40" s="4">
        <f t="shared" si="3"/>
        <v>38</v>
      </c>
      <c r="B40" s="6">
        <f t="shared" si="11"/>
        <v>3166225.4997301577</v>
      </c>
      <c r="C40" s="6">
        <f t="shared" si="0"/>
        <v>-14383.286000566715</v>
      </c>
      <c r="D40" s="6">
        <f t="shared" si="12"/>
        <v>59509.480610791885</v>
      </c>
      <c r="E40" s="6">
        <f t="shared" si="1"/>
        <v>5969.9102823507119</v>
      </c>
      <c r="F40" s="11">
        <f t="shared" si="4"/>
        <v>89786.496403610043</v>
      </c>
      <c r="G40" s="7">
        <f t="shared" si="5"/>
        <v>14383.286000566715</v>
      </c>
      <c r="H40" s="15">
        <f t="shared" si="6"/>
        <v>316622.54997301579</v>
      </c>
      <c r="I40" s="15">
        <f t="shared" si="7"/>
        <v>5950.9480610791888</v>
      </c>
      <c r="J40" s="16">
        <f t="shared" si="8"/>
        <v>8978.6496403610035</v>
      </c>
      <c r="K40" s="42">
        <f t="shared" si="13"/>
        <v>1116.9775299702922</v>
      </c>
      <c r="L40" s="39">
        <v>857</v>
      </c>
      <c r="M40" s="25">
        <f t="shared" si="10"/>
        <v>895</v>
      </c>
      <c r="N40" s="26">
        <f t="shared" si="9"/>
        <v>49274.023811711952</v>
      </c>
    </row>
    <row r="41" spans="1:14">
      <c r="A41" s="4">
        <f t="shared" si="3"/>
        <v>39</v>
      </c>
      <c r="B41" s="6">
        <f t="shared" si="11"/>
        <v>3151842.2137295911</v>
      </c>
      <c r="C41" s="6">
        <f t="shared" si="0"/>
        <v>-15659.599078387559</v>
      </c>
      <c r="D41" s="6">
        <f t="shared" si="12"/>
        <v>65479.390893142598</v>
      </c>
      <c r="E41" s="6">
        <f t="shared" si="1"/>
        <v>6529.3162088686013</v>
      </c>
      <c r="F41" s="11">
        <f t="shared" si="4"/>
        <v>98199.872121825887</v>
      </c>
      <c r="G41" s="7">
        <f t="shared" si="5"/>
        <v>15659.599078387559</v>
      </c>
      <c r="H41" s="15">
        <f t="shared" si="6"/>
        <v>315184.22137295909</v>
      </c>
      <c r="I41" s="15">
        <f t="shared" si="7"/>
        <v>6547.9390893142599</v>
      </c>
      <c r="J41" s="16">
        <f t="shared" si="8"/>
        <v>9819.9872121825883</v>
      </c>
      <c r="K41" s="42">
        <f t="shared" si="13"/>
        <v>1216.0934780976488</v>
      </c>
      <c r="L41" s="39">
        <v>1124</v>
      </c>
      <c r="M41" s="25">
        <f t="shared" si="10"/>
        <v>1004.1428571428571</v>
      </c>
      <c r="N41" s="26">
        <f t="shared" si="9"/>
        <v>44923.065723121785</v>
      </c>
    </row>
    <row r="42" spans="1:14">
      <c r="A42" s="4">
        <f t="shared" si="3"/>
        <v>40</v>
      </c>
      <c r="B42" s="6">
        <f t="shared" si="11"/>
        <v>3136182.6146512036</v>
      </c>
      <c r="C42" s="6">
        <f t="shared" si="0"/>
        <v>-17030.537240289912</v>
      </c>
      <c r="D42" s="6">
        <f t="shared" si="12"/>
        <v>72008.707102011205</v>
      </c>
      <c r="E42" s="6">
        <f t="shared" si="1"/>
        <v>7136.3893408737804</v>
      </c>
      <c r="F42" s="11">
        <f t="shared" si="4"/>
        <v>107330.15499134477</v>
      </c>
      <c r="G42" s="7">
        <f t="shared" si="5"/>
        <v>17030.537240289912</v>
      </c>
      <c r="H42" s="15">
        <f t="shared" si="6"/>
        <v>313618.26146512036</v>
      </c>
      <c r="I42" s="15">
        <f t="shared" si="7"/>
        <v>7200.8707102011203</v>
      </c>
      <c r="J42" s="16">
        <f t="shared" si="8"/>
        <v>10733.015499134477</v>
      </c>
      <c r="K42" s="42">
        <f t="shared" si="13"/>
        <v>1322.5578230160052</v>
      </c>
      <c r="L42" s="39">
        <v>1030</v>
      </c>
      <c r="M42" s="25">
        <f t="shared" si="10"/>
        <v>1117.2857142857142</v>
      </c>
      <c r="N42" s="26">
        <f t="shared" si="9"/>
        <v>42136.638622580387</v>
      </c>
    </row>
    <row r="43" spans="1:14">
      <c r="A43" s="4">
        <f t="shared" si="3"/>
        <v>41</v>
      </c>
      <c r="B43" s="6">
        <f t="shared" si="11"/>
        <v>3119152.0774109135</v>
      </c>
      <c r="C43" s="6">
        <f t="shared" si="0"/>
        <v>-18499.477285271278</v>
      </c>
      <c r="D43" s="6">
        <f t="shared" si="12"/>
        <v>79145.096442884984</v>
      </c>
      <c r="E43" s="6">
        <f t="shared" si="1"/>
        <v>7794.2519109233363</v>
      </c>
      <c r="F43" s="11">
        <f t="shared" si="4"/>
        <v>117224.30289076107</v>
      </c>
      <c r="G43" s="7">
        <f t="shared" si="5"/>
        <v>18499.477285271278</v>
      </c>
      <c r="H43" s="15">
        <f t="shared" si="6"/>
        <v>311915.20774109138</v>
      </c>
      <c r="I43" s="15">
        <f t="shared" si="7"/>
        <v>7914.5096442884987</v>
      </c>
      <c r="J43" s="16">
        <f t="shared" si="8"/>
        <v>11722.430289076106</v>
      </c>
      <c r="K43" s="42">
        <f t="shared" si="13"/>
        <v>1436.6328002536884</v>
      </c>
      <c r="L43" s="39">
        <v>1306</v>
      </c>
      <c r="M43" s="25">
        <f t="shared" si="10"/>
        <v>1276.4285714285713</v>
      </c>
      <c r="N43" s="26">
        <f t="shared" si="9"/>
        <v>25665.394933450472</v>
      </c>
    </row>
    <row r="44" spans="1:14">
      <c r="A44" s="4">
        <f t="shared" si="3"/>
        <v>42</v>
      </c>
      <c r="B44" s="6">
        <f t="shared" si="11"/>
        <v>3100652.6001256425</v>
      </c>
      <c r="C44" s="6">
        <f t="shared" si="0"/>
        <v>-20069.158249511442</v>
      </c>
      <c r="D44" s="6">
        <f t="shared" si="12"/>
        <v>86939.348353808324</v>
      </c>
      <c r="E44" s="6">
        <f t="shared" si="1"/>
        <v>8506.043077714321</v>
      </c>
      <c r="F44" s="11">
        <f t="shared" si="4"/>
        <v>127929.52826510878</v>
      </c>
      <c r="G44" s="7">
        <f t="shared" si="5"/>
        <v>20069.158249511442</v>
      </c>
      <c r="H44" s="15">
        <f t="shared" si="6"/>
        <v>310065.26001256425</v>
      </c>
      <c r="I44" s="15">
        <f t="shared" si="7"/>
        <v>8693.9348353808327</v>
      </c>
      <c r="J44" s="16">
        <f t="shared" si="8"/>
        <v>12792.952826510878</v>
      </c>
      <c r="K44" s="42">
        <f t="shared" si="13"/>
        <v>1558.5311179405705</v>
      </c>
      <c r="L44" s="39">
        <v>1355</v>
      </c>
      <c r="M44" s="25">
        <f t="shared" si="10"/>
        <v>1349.7142857142858</v>
      </c>
      <c r="N44" s="26">
        <f t="shared" si="9"/>
        <v>43604.46942102036</v>
      </c>
    </row>
    <row r="45" spans="1:14">
      <c r="A45" s="4">
        <f t="shared" si="3"/>
        <v>43</v>
      </c>
      <c r="B45" s="6">
        <f t="shared" si="11"/>
        <v>3080583.4418761311</v>
      </c>
      <c r="C45" s="6">
        <f t="shared" si="0"/>
        <v>-21741.501307534963</v>
      </c>
      <c r="D45" s="6">
        <f t="shared" si="12"/>
        <v>95445.391431522643</v>
      </c>
      <c r="E45" s="6">
        <f t="shared" si="1"/>
        <v>9274.8753957703484</v>
      </c>
      <c r="F45" s="11">
        <f t="shared" si="4"/>
        <v>139492.64343690584</v>
      </c>
      <c r="G45" s="7">
        <f t="shared" si="5"/>
        <v>21741.501307534963</v>
      </c>
      <c r="H45" s="15">
        <f t="shared" si="6"/>
        <v>308058.34418761311</v>
      </c>
      <c r="I45" s="15">
        <f t="shared" si="7"/>
        <v>9544.5391431522639</v>
      </c>
      <c r="J45" s="16">
        <f t="shared" si="8"/>
        <v>13949.264343690584</v>
      </c>
      <c r="K45" s="42">
        <f t="shared" si="13"/>
        <v>1688.401970688717</v>
      </c>
      <c r="L45" s="39">
        <v>1489</v>
      </c>
      <c r="M45" s="25">
        <f t="shared" si="10"/>
        <v>1469</v>
      </c>
      <c r="N45" s="26">
        <f t="shared" si="9"/>
        <v>48137.224742092643</v>
      </c>
    </row>
    <row r="46" spans="1:14">
      <c r="A46" s="4">
        <f t="shared" si="3"/>
        <v>44</v>
      </c>
      <c r="B46" s="6">
        <f t="shared" si="11"/>
        <v>3058841.9405685961</v>
      </c>
      <c r="C46" s="6">
        <f t="shared" si="0"/>
        <v>-23517.409519319572</v>
      </c>
      <c r="D46" s="6">
        <f t="shared" si="12"/>
        <v>104720.26682729299</v>
      </c>
      <c r="E46" s="6">
        <f t="shared" si="1"/>
        <v>10103.782204677431</v>
      </c>
      <c r="F46" s="11">
        <f t="shared" si="4"/>
        <v>151959.2693486705</v>
      </c>
      <c r="G46" s="7">
        <f t="shared" si="5"/>
        <v>23517.409519319572</v>
      </c>
      <c r="H46" s="15">
        <f t="shared" si="6"/>
        <v>305884.19405685959</v>
      </c>
      <c r="I46" s="15">
        <f t="shared" si="7"/>
        <v>10472.026682729298</v>
      </c>
      <c r="J46" s="16">
        <f t="shared" si="8"/>
        <v>15195.92693486705</v>
      </c>
      <c r="K46" s="42">
        <f t="shared" si="13"/>
        <v>1826.3154883490745</v>
      </c>
      <c r="L46" s="39">
        <v>1774</v>
      </c>
      <c r="M46" s="25">
        <f t="shared" si="10"/>
        <v>1700.2857142857142</v>
      </c>
      <c r="N46" s="26">
        <f t="shared" si="9"/>
        <v>15883.503950461636</v>
      </c>
    </row>
    <row r="47" spans="1:14">
      <c r="A47" s="4">
        <f t="shared" si="3"/>
        <v>45</v>
      </c>
      <c r="B47" s="6">
        <f t="shared" si="11"/>
        <v>3035324.5310492767</v>
      </c>
      <c r="C47" s="6">
        <f t="shared" si="0"/>
        <v>-25396.549437537593</v>
      </c>
      <c r="D47" s="6">
        <f t="shared" si="12"/>
        <v>114824.04903197041</v>
      </c>
      <c r="E47" s="6">
        <f t="shared" si="1"/>
        <v>10995.655201584814</v>
      </c>
      <c r="F47" s="11">
        <f t="shared" si="4"/>
        <v>165372.89666331248</v>
      </c>
      <c r="G47" s="7">
        <f t="shared" si="5"/>
        <v>25396.549437537593</v>
      </c>
      <c r="H47" s="15">
        <f t="shared" si="6"/>
        <v>303532.45310492767</v>
      </c>
      <c r="I47" s="15">
        <f t="shared" si="7"/>
        <v>11482.404903197041</v>
      </c>
      <c r="J47" s="16">
        <f t="shared" si="8"/>
        <v>16537.289666331249</v>
      </c>
      <c r="K47" s="42">
        <f t="shared" si="13"/>
        <v>1972.2457760619825</v>
      </c>
      <c r="L47" s="39">
        <v>1370</v>
      </c>
      <c r="M47" s="25">
        <f t="shared" si="10"/>
        <v>2023.7142857142858</v>
      </c>
      <c r="N47" s="26">
        <f t="shared" si="9"/>
        <v>2649.007485829236</v>
      </c>
    </row>
    <row r="48" spans="1:14">
      <c r="A48" s="4">
        <f t="shared" si="3"/>
        <v>46</v>
      </c>
      <c r="B48" s="6">
        <f t="shared" si="11"/>
        <v>3009927.9816117389</v>
      </c>
      <c r="C48" s="6">
        <f t="shared" si="0"/>
        <v>-27377.118116089434</v>
      </c>
      <c r="D48" s="6">
        <f t="shared" si="12"/>
        <v>125819.70423355523</v>
      </c>
      <c r="E48" s="6">
        <f t="shared" si="1"/>
        <v>11953.171643565101</v>
      </c>
      <c r="F48" s="11">
        <f t="shared" si="4"/>
        <v>179773.79089926544</v>
      </c>
      <c r="G48" s="7">
        <f t="shared" si="5"/>
        <v>27377.118116089434</v>
      </c>
      <c r="H48" s="15">
        <f t="shared" si="6"/>
        <v>300992.79816117388</v>
      </c>
      <c r="I48" s="15">
        <f t="shared" si="7"/>
        <v>12581.970423355522</v>
      </c>
      <c r="J48" s="16">
        <f t="shared" si="8"/>
        <v>17977.379089926544</v>
      </c>
      <c r="K48" s="42">
        <f t="shared" si="13"/>
        <v>2126.0528206009144</v>
      </c>
      <c r="L48" s="39">
        <v>1959</v>
      </c>
      <c r="M48" s="25">
        <f t="shared" si="10"/>
        <v>2119.5714285714284</v>
      </c>
      <c r="N48" s="26">
        <f t="shared" si="9"/>
        <v>42.00844263988413</v>
      </c>
    </row>
    <row r="49" spans="1:14">
      <c r="A49" s="4">
        <f t="shared" si="3"/>
        <v>47</v>
      </c>
      <c r="B49" s="6">
        <f t="shared" si="11"/>
        <v>2982550.8634956493</v>
      </c>
      <c r="C49" s="6">
        <f t="shared" si="0"/>
        <v>-29455.600895333868</v>
      </c>
      <c r="D49" s="6">
        <f t="shared" si="12"/>
        <v>137772.87587712033</v>
      </c>
      <c r="E49" s="6">
        <f t="shared" si="1"/>
        <v>12978.710898675728</v>
      </c>
      <c r="F49" s="11">
        <f t="shared" si="4"/>
        <v>195197.73737178996</v>
      </c>
      <c r="G49" s="7">
        <f t="shared" si="5"/>
        <v>29455.600895333868</v>
      </c>
      <c r="H49" s="15">
        <f t="shared" si="6"/>
        <v>298255.08634956495</v>
      </c>
      <c r="I49" s="15">
        <f t="shared" si="7"/>
        <v>13777.287587712033</v>
      </c>
      <c r="J49" s="16">
        <f t="shared" si="8"/>
        <v>19519.773737178995</v>
      </c>
      <c r="K49" s="42">
        <f t="shared" si="13"/>
        <v>2287.4636804527427</v>
      </c>
      <c r="L49" s="39">
        <v>2649</v>
      </c>
      <c r="M49" s="25">
        <f t="shared" si="10"/>
        <v>2347.2857142857142</v>
      </c>
      <c r="N49" s="26">
        <f t="shared" si="9"/>
        <v>3578.6757319131934</v>
      </c>
    </row>
    <row r="50" spans="1:14">
      <c r="A50" s="4">
        <f t="shared" si="3"/>
        <v>48</v>
      </c>
      <c r="B50" s="6">
        <f t="shared" si="11"/>
        <v>2953095.2626003153</v>
      </c>
      <c r="C50" s="6">
        <f t="shared" si="0"/>
        <v>-31626.527452952167</v>
      </c>
      <c r="D50" s="6">
        <f t="shared" si="12"/>
        <v>150751.58677579605</v>
      </c>
      <c r="E50" s="6">
        <f t="shared" si="1"/>
        <v>14074.26044066963</v>
      </c>
      <c r="F50" s="11">
        <f t="shared" si="4"/>
        <v>211674.62736844827</v>
      </c>
      <c r="G50" s="7">
        <f t="shared" si="5"/>
        <v>31626.527452952167</v>
      </c>
      <c r="H50" s="15">
        <f t="shared" si="6"/>
        <v>295309.5262600315</v>
      </c>
      <c r="I50" s="15">
        <f t="shared" si="7"/>
        <v>15075.158677579606</v>
      </c>
      <c r="J50" s="16">
        <f t="shared" si="8"/>
        <v>21167.462736844827</v>
      </c>
      <c r="K50" s="42">
        <f t="shared" si="13"/>
        <v>2456.0535412105592</v>
      </c>
      <c r="L50" s="39">
        <v>3570</v>
      </c>
      <c r="M50" s="25">
        <f t="shared" si="10"/>
        <v>2457.8571428571427</v>
      </c>
      <c r="N50" s="26">
        <f t="shared" si="9"/>
        <v>3.2529788995587192</v>
      </c>
    </row>
    <row r="51" spans="1:14">
      <c r="A51" s="4">
        <f t="shared" si="3"/>
        <v>49</v>
      </c>
      <c r="B51" s="6">
        <f t="shared" si="11"/>
        <v>2921468.735147363</v>
      </c>
      <c r="C51" s="6">
        <f t="shared" si="0"/>
        <v>-33882.235934541379</v>
      </c>
      <c r="D51" s="6">
        <f t="shared" si="12"/>
        <v>164825.84721646569</v>
      </c>
      <c r="E51" s="6">
        <f t="shared" si="1"/>
        <v>15241.311873929229</v>
      </c>
      <c r="F51" s="11">
        <f t="shared" si="4"/>
        <v>229226.89438073087</v>
      </c>
      <c r="G51" s="7">
        <f t="shared" si="5"/>
        <v>33882.235934541379</v>
      </c>
      <c r="H51" s="15">
        <f t="shared" si="6"/>
        <v>292146.8735147363</v>
      </c>
      <c r="I51" s="15">
        <f t="shared" si="7"/>
        <v>16482.58472164657</v>
      </c>
      <c r="J51" s="16">
        <f t="shared" si="8"/>
        <v>22922.689438073088</v>
      </c>
      <c r="K51" s="42">
        <f t="shared" si="13"/>
        <v>2631.2273984222757</v>
      </c>
      <c r="L51" s="39">
        <v>2026</v>
      </c>
      <c r="M51" s="25">
        <f t="shared" si="10"/>
        <v>2542</v>
      </c>
      <c r="N51" s="26">
        <f t="shared" si="9"/>
        <v>7961.5286292075198</v>
      </c>
    </row>
    <row r="52" spans="1:14">
      <c r="A52" s="4">
        <f t="shared" si="3"/>
        <v>50</v>
      </c>
      <c r="B52" s="6">
        <f t="shared" si="11"/>
        <v>2887586.4992128215</v>
      </c>
      <c r="C52" s="6">
        <f t="shared" si="0"/>
        <v>-36212.657397079871</v>
      </c>
      <c r="D52" s="6">
        <f t="shared" si="12"/>
        <v>180067.15909039491</v>
      </c>
      <c r="E52" s="6">
        <f t="shared" si="1"/>
        <v>16480.748188736743</v>
      </c>
      <c r="F52" s="11">
        <f t="shared" si="4"/>
        <v>247867.8184413432</v>
      </c>
      <c r="G52" s="7">
        <f t="shared" si="5"/>
        <v>36212.657397079871</v>
      </c>
      <c r="H52" s="15">
        <f t="shared" si="6"/>
        <v>288758.64992128214</v>
      </c>
      <c r="I52" s="15">
        <f t="shared" si="7"/>
        <v>18006.715909039493</v>
      </c>
      <c r="J52" s="16">
        <f t="shared" si="8"/>
        <v>24786.781844134319</v>
      </c>
      <c r="K52" s="42">
        <f t="shared" si="13"/>
        <v>2812.2033178966881</v>
      </c>
      <c r="L52" s="39">
        <v>3083</v>
      </c>
      <c r="M52" s="25">
        <f t="shared" si="10"/>
        <v>2684.5714285714284</v>
      </c>
      <c r="N52" s="26">
        <f t="shared" si="9"/>
        <v>16289.899172735324</v>
      </c>
    </row>
    <row r="53" spans="1:14">
      <c r="A53" s="4">
        <f t="shared" si="3"/>
        <v>51</v>
      </c>
      <c r="B53" s="6">
        <f t="shared" si="11"/>
        <v>2851373.8418157417</v>
      </c>
      <c r="C53" s="6">
        <f t="shared" si="0"/>
        <v>-38605.135135027798</v>
      </c>
      <c r="D53" s="6">
        <f t="shared" si="12"/>
        <v>196547.90727913164</v>
      </c>
      <c r="E53" s="6">
        <f t="shared" si="1"/>
        <v>17792.724180580448</v>
      </c>
      <c r="F53" s="11">
        <f t="shared" si="4"/>
        <v>267599.72764968622</v>
      </c>
      <c r="G53" s="7">
        <f t="shared" si="5"/>
        <v>38605.135135027798</v>
      </c>
      <c r="H53" s="15">
        <f t="shared" si="6"/>
        <v>285137.38418157416</v>
      </c>
      <c r="I53" s="15">
        <f t="shared" si="7"/>
        <v>19654.790727913165</v>
      </c>
      <c r="J53" s="16">
        <f t="shared" si="8"/>
        <v>26759.972764968621</v>
      </c>
      <c r="K53" s="42">
        <f t="shared" si="13"/>
        <v>2997.9984049259451</v>
      </c>
      <c r="L53" s="39">
        <v>2548</v>
      </c>
      <c r="M53" s="25">
        <f t="shared" si="10"/>
        <v>2679.2857142857142</v>
      </c>
      <c r="N53" s="26">
        <f t="shared" si="9"/>
        <v>101577.77917513553</v>
      </c>
    </row>
    <row r="54" spans="1:14">
      <c r="A54" s="4">
        <f t="shared" si="3"/>
        <v>52</v>
      </c>
      <c r="B54" s="6">
        <f t="shared" si="11"/>
        <v>2812768.7066807142</v>
      </c>
      <c r="C54" s="6">
        <f t="shared" si="0"/>
        <v>-41044.295474085491</v>
      </c>
      <c r="D54" s="6">
        <f t="shared" si="12"/>
        <v>214340.63145971208</v>
      </c>
      <c r="E54" s="6">
        <f t="shared" si="1"/>
        <v>19176.542807369711</v>
      </c>
      <c r="F54" s="11">
        <f t="shared" si="4"/>
        <v>288412.13860413339</v>
      </c>
      <c r="G54" s="7">
        <f t="shared" si="5"/>
        <v>41044.295474085491</v>
      </c>
      <c r="H54" s="15">
        <f t="shared" si="6"/>
        <v>281276.87066807144</v>
      </c>
      <c r="I54" s="15">
        <f t="shared" si="7"/>
        <v>21434.063145971209</v>
      </c>
      <c r="J54" s="16">
        <f t="shared" si="8"/>
        <v>28841.21386041334</v>
      </c>
      <c r="K54" s="42">
        <f t="shared" si="13"/>
        <v>3187.4187703844927</v>
      </c>
      <c r="L54" s="39">
        <v>1959</v>
      </c>
      <c r="M54" s="25">
        <f t="shared" si="10"/>
        <v>2593.7142857142858</v>
      </c>
      <c r="N54" s="26">
        <f t="shared" si="9"/>
        <v>352485.01511751604</v>
      </c>
    </row>
    <row r="55" spans="1:14">
      <c r="A55" s="4">
        <f t="shared" si="3"/>
        <v>53</v>
      </c>
      <c r="B55" s="6">
        <f t="shared" si="11"/>
        <v>2771724.4112066287</v>
      </c>
      <c r="C55" s="6">
        <f t="shared" si="0"/>
        <v>-43511.98801343712</v>
      </c>
      <c r="D55" s="6">
        <f t="shared" si="12"/>
        <v>233517.17426708178</v>
      </c>
      <c r="E55" s="6">
        <f t="shared" si="1"/>
        <v>20630.53117673524</v>
      </c>
      <c r="F55" s="11">
        <f t="shared" si="4"/>
        <v>310279.89127084916</v>
      </c>
      <c r="G55" s="7">
        <f t="shared" si="5"/>
        <v>43511.98801343712</v>
      </c>
      <c r="H55" s="15">
        <f t="shared" si="6"/>
        <v>277172.44112066284</v>
      </c>
      <c r="I55" s="15">
        <f t="shared" si="7"/>
        <v>23351.717426708179</v>
      </c>
      <c r="J55" s="16">
        <f t="shared" si="8"/>
        <v>31027.989127084915</v>
      </c>
      <c r="K55" s="42">
        <f t="shared" si="13"/>
        <v>3379.054890059962</v>
      </c>
      <c r="L55" s="39">
        <v>2957</v>
      </c>
      <c r="M55" s="25">
        <f t="shared" si="10"/>
        <v>2714.4285714285716</v>
      </c>
      <c r="N55" s="26">
        <f t="shared" si="9"/>
        <v>441728.14341751451</v>
      </c>
    </row>
    <row r="56" spans="1:14">
      <c r="A56" s="4">
        <f t="shared" si="3"/>
        <v>54</v>
      </c>
      <c r="B56" s="6">
        <f t="shared" si="11"/>
        <v>2728212.4231931916</v>
      </c>
      <c r="C56" s="6">
        <f t="shared" si="0"/>
        <v>-45987.313730714392</v>
      </c>
      <c r="D56" s="6">
        <f t="shared" si="12"/>
        <v>254147.70544381702</v>
      </c>
      <c r="E56" s="6">
        <f t="shared" si="1"/>
        <v>22151.920805644932</v>
      </c>
      <c r="F56" s="11">
        <f t="shared" si="4"/>
        <v>333161.34810755093</v>
      </c>
      <c r="G56" s="7">
        <f t="shared" si="5"/>
        <v>45987.313730714392</v>
      </c>
      <c r="H56" s="15">
        <f t="shared" si="6"/>
        <v>272821.24231931916</v>
      </c>
      <c r="I56" s="15">
        <f t="shared" si="7"/>
        <v>25414.770544381703</v>
      </c>
      <c r="J56" s="16">
        <f t="shared" si="8"/>
        <v>33316.134810755095</v>
      </c>
      <c r="K56" s="42">
        <f t="shared" si="13"/>
        <v>3571.2837872290347</v>
      </c>
      <c r="L56" s="39">
        <v>2612</v>
      </c>
      <c r="M56" s="25">
        <f t="shared" si="10"/>
        <v>2713.2857142857142</v>
      </c>
      <c r="N56" s="26">
        <f t="shared" si="9"/>
        <v>736160.69317445147</v>
      </c>
    </row>
    <row r="57" spans="1:14">
      <c r="A57" s="4">
        <f t="shared" si="3"/>
        <v>55</v>
      </c>
      <c r="B57" s="6">
        <f t="shared" si="11"/>
        <v>2682225.1094624773</v>
      </c>
      <c r="C57" s="6">
        <f t="shared" si="0"/>
        <v>-48446.758475161776</v>
      </c>
      <c r="D57" s="6">
        <f t="shared" si="12"/>
        <v>276299.62624946196</v>
      </c>
      <c r="E57" s="6">
        <f t="shared" si="1"/>
        <v>23736.737710267131</v>
      </c>
      <c r="F57" s="11">
        <f t="shared" si="4"/>
        <v>356996.74103262037</v>
      </c>
      <c r="G57" s="7">
        <f t="shared" si="5"/>
        <v>48446.758475161776</v>
      </c>
      <c r="H57" s="15">
        <f t="shared" si="6"/>
        <v>268222.51094624773</v>
      </c>
      <c r="I57" s="15">
        <f t="shared" si="7"/>
        <v>27629.962624946194</v>
      </c>
      <c r="J57" s="16">
        <f t="shared" si="8"/>
        <v>35699.674103262034</v>
      </c>
      <c r="K57" s="42">
        <f t="shared" si="13"/>
        <v>3762.2793994725107</v>
      </c>
      <c r="L57" s="39">
        <v>2971</v>
      </c>
      <c r="M57" s="25">
        <f t="shared" si="10"/>
        <v>2666.4285714285716</v>
      </c>
      <c r="N57" s="26">
        <f t="shared" si="9"/>
        <v>1200889.0373245871</v>
      </c>
    </row>
    <row r="58" spans="1:14">
      <c r="A58" s="4">
        <f t="shared" si="3"/>
        <v>56</v>
      </c>
      <c r="B58" s="6">
        <f t="shared" si="11"/>
        <v>2633778.3509873156</v>
      </c>
      <c r="C58" s="6">
        <f t="shared" si="0"/>
        <v>-50864.446830319408</v>
      </c>
      <c r="D58" s="6">
        <f t="shared" si="12"/>
        <v>300036.36395972909</v>
      </c>
      <c r="E58" s="6">
        <f t="shared" si="1"/>
        <v>25379.708679735901</v>
      </c>
      <c r="F58" s="11">
        <f t="shared" si="4"/>
        <v>381706.76179751486</v>
      </c>
      <c r="G58" s="7">
        <f t="shared" si="5"/>
        <v>50864.446830319408</v>
      </c>
      <c r="H58" s="15">
        <f t="shared" si="6"/>
        <v>263377.83509873156</v>
      </c>
      <c r="I58" s="15">
        <f t="shared" si="7"/>
        <v>30003.63639597291</v>
      </c>
      <c r="J58" s="16">
        <f t="shared" si="8"/>
        <v>38170.676179751485</v>
      </c>
      <c r="K58" s="42">
        <f t="shared" si="13"/>
        <v>3950.0322931489286</v>
      </c>
      <c r="L58" s="39">
        <v>2871</v>
      </c>
      <c r="M58" s="25">
        <f t="shared" si="10"/>
        <v>2828.4285714285716</v>
      </c>
      <c r="N58" s="26">
        <f t="shared" si="9"/>
        <v>1257994.908576956</v>
      </c>
    </row>
    <row r="59" spans="1:14">
      <c r="A59" s="4">
        <f t="shared" si="3"/>
        <v>57</v>
      </c>
      <c r="B59" s="6">
        <f t="shared" si="11"/>
        <v>2582913.9041569964</v>
      </c>
      <c r="C59" s="6">
        <f t="shared" si="0"/>
        <v>-53212.526878839715</v>
      </c>
      <c r="D59" s="6">
        <f t="shared" si="12"/>
        <v>325416.07263946498</v>
      </c>
      <c r="E59" s="6">
        <f t="shared" si="1"/>
        <v>27074.190661127323</v>
      </c>
      <c r="F59" s="11">
        <f t="shared" si="4"/>
        <v>407191.49994809821</v>
      </c>
      <c r="G59" s="7">
        <f t="shared" si="5"/>
        <v>53212.526878839715</v>
      </c>
      <c r="H59" s="15">
        <f t="shared" si="6"/>
        <v>258291.39041569963</v>
      </c>
      <c r="I59" s="15">
        <f t="shared" si="7"/>
        <v>32541.607263946498</v>
      </c>
      <c r="J59" s="16">
        <f t="shared" si="8"/>
        <v>40719.149994809821</v>
      </c>
      <c r="K59" s="42">
        <f t="shared" si="13"/>
        <v>4132.3795434688764</v>
      </c>
      <c r="L59" s="39">
        <v>3075</v>
      </c>
      <c r="M59" s="25">
        <f t="shared" si="10"/>
        <v>2914.7142857142858</v>
      </c>
      <c r="N59" s="26">
        <f t="shared" si="9"/>
        <v>1482708.6799425536</v>
      </c>
    </row>
    <row r="60" spans="1:14">
      <c r="A60" s="4">
        <f t="shared" si="3"/>
        <v>58</v>
      </c>
      <c r="B60" s="6">
        <f t="shared" si="11"/>
        <v>2529701.3772781566</v>
      </c>
      <c r="C60" s="6">
        <f t="shared" si="0"/>
        <v>-55461.689951080611</v>
      </c>
      <c r="D60" s="6">
        <f t="shared" si="12"/>
        <v>352490.26330059231</v>
      </c>
      <c r="E60" s="6">
        <f t="shared" si="1"/>
        <v>28812.130422672442</v>
      </c>
      <c r="F60" s="11">
        <f t="shared" si="4"/>
        <v>433329.8361658107</v>
      </c>
      <c r="G60" s="7">
        <f t="shared" si="5"/>
        <v>55461.689951080611</v>
      </c>
      <c r="H60" s="15">
        <f t="shared" si="6"/>
        <v>252970.13772781566</v>
      </c>
      <c r="I60" s="15">
        <f t="shared" si="7"/>
        <v>35249.026330059234</v>
      </c>
      <c r="J60" s="16">
        <f t="shared" si="8"/>
        <v>43332.98361658107</v>
      </c>
      <c r="K60" s="42">
        <f t="shared" si="13"/>
        <v>4307.0450971422888</v>
      </c>
      <c r="L60" s="39">
        <v>2220</v>
      </c>
      <c r="M60" s="25">
        <f t="shared" si="10"/>
        <v>3307</v>
      </c>
      <c r="N60" s="26">
        <f t="shared" si="9"/>
        <v>1000090.1963183298</v>
      </c>
    </row>
    <row r="61" spans="1:14">
      <c r="A61" s="4">
        <f t="shared" si="3"/>
        <v>59</v>
      </c>
      <c r="B61" s="6">
        <f t="shared" si="11"/>
        <v>2474239.6873270757</v>
      </c>
      <c r="C61" s="6">
        <f t="shared" si="0"/>
        <v>-57581.821107318356</v>
      </c>
      <c r="D61" s="6">
        <f t="shared" si="12"/>
        <v>381302.39372326474</v>
      </c>
      <c r="E61" s="6">
        <f t="shared" si="1"/>
        <v>30584.061457085383</v>
      </c>
      <c r="F61" s="11">
        <f t="shared" si="4"/>
        <v>459979.3956942191</v>
      </c>
      <c r="G61" s="7">
        <f t="shared" si="5"/>
        <v>57581.821107318356</v>
      </c>
      <c r="H61" s="15">
        <f t="shared" si="6"/>
        <v>247423.96873270758</v>
      </c>
      <c r="I61" s="15">
        <f t="shared" si="7"/>
        <v>38130.239372326476</v>
      </c>
      <c r="J61" s="16">
        <f t="shared" si="8"/>
        <v>45997.939569421913</v>
      </c>
      <c r="K61" s="42">
        <f t="shared" si="13"/>
        <v>4471.6902875399619</v>
      </c>
      <c r="L61" s="39">
        <v>3093</v>
      </c>
      <c r="M61" s="25">
        <f t="shared" si="10"/>
        <v>3732.2857142857142</v>
      </c>
      <c r="N61" s="26">
        <f t="shared" si="9"/>
        <v>546719.12294929614</v>
      </c>
    </row>
    <row r="62" spans="1:14">
      <c r="A62" s="4">
        <f t="shared" si="3"/>
        <v>60</v>
      </c>
      <c r="B62" s="6">
        <f t="shared" si="11"/>
        <v>2416657.8662197576</v>
      </c>
      <c r="C62" s="6">
        <f t="shared" si="0"/>
        <v>-59542.76628632153</v>
      </c>
      <c r="D62" s="6">
        <f t="shared" si="12"/>
        <v>411886.45518035011</v>
      </c>
      <c r="E62" s="6">
        <f t="shared" si="1"/>
        <v>32379.144341396233</v>
      </c>
      <c r="F62" s="11">
        <f t="shared" si="4"/>
        <v>486977.15534445189</v>
      </c>
      <c r="G62" s="7">
        <f t="shared" si="5"/>
        <v>59542.76628632153</v>
      </c>
      <c r="H62" s="15">
        <f t="shared" si="6"/>
        <v>241665.78662197577</v>
      </c>
      <c r="I62" s="15">
        <f t="shared" si="7"/>
        <v>41188.645518035009</v>
      </c>
      <c r="J62" s="16">
        <f t="shared" si="8"/>
        <v>48697.715534445189</v>
      </c>
      <c r="K62" s="42">
        <f t="shared" si="13"/>
        <v>4623.9734099338166</v>
      </c>
      <c r="L62" s="39">
        <v>3561</v>
      </c>
      <c r="M62" s="25">
        <f t="shared" si="10"/>
        <v>4150</v>
      </c>
      <c r="N62" s="26">
        <f t="shared" si="9"/>
        <v>224650.79332428973</v>
      </c>
    </row>
    <row r="63" spans="1:14">
      <c r="A63" s="4">
        <f t="shared" si="3"/>
        <v>61</v>
      </c>
      <c r="B63" s="6">
        <f t="shared" si="11"/>
        <v>2357115.0999334361</v>
      </c>
      <c r="C63" s="6">
        <f t="shared" si="0"/>
        <v>-61315.191445916702</v>
      </c>
      <c r="D63" s="6">
        <f t="shared" si="12"/>
        <v>444265.59952174634</v>
      </c>
      <c r="E63" s="6">
        <f t="shared" si="1"/>
        <v>34185.255421017071</v>
      </c>
      <c r="F63" s="11">
        <f t="shared" si="4"/>
        <v>514140.77728937712</v>
      </c>
      <c r="G63" s="7">
        <f t="shared" si="5"/>
        <v>61315.191445916702</v>
      </c>
      <c r="H63" s="15">
        <f t="shared" si="6"/>
        <v>235711.50999334361</v>
      </c>
      <c r="I63" s="15">
        <f t="shared" si="7"/>
        <v>44426.559952174634</v>
      </c>
      <c r="J63" s="16">
        <f t="shared" si="8"/>
        <v>51414.077728937715</v>
      </c>
      <c r="K63" s="42">
        <f t="shared" si="13"/>
        <v>4761.6164406532098</v>
      </c>
      <c r="L63" s="39">
        <v>5358</v>
      </c>
      <c r="M63" s="25">
        <f t="shared" si="10"/>
        <v>4527</v>
      </c>
      <c r="N63" s="26">
        <f t="shared" si="9"/>
        <v>55044.87422478111</v>
      </c>
    </row>
    <row r="64" spans="1:14">
      <c r="A64" s="4">
        <f t="shared" si="3"/>
        <v>62</v>
      </c>
      <c r="B64" s="6">
        <f t="shared" si="11"/>
        <v>2295799.9084875192</v>
      </c>
      <c r="C64" s="6">
        <f t="shared" si="0"/>
        <v>-62871.498599477425</v>
      </c>
      <c r="D64" s="6">
        <f t="shared" si="12"/>
        <v>478450.8549427634</v>
      </c>
      <c r="E64" s="6">
        <f t="shared" si="1"/>
        <v>35989.126721513145</v>
      </c>
      <c r="F64" s="11">
        <f t="shared" si="4"/>
        <v>541270.71331427689</v>
      </c>
      <c r="G64" s="7">
        <f t="shared" si="5"/>
        <v>62871.498599477425</v>
      </c>
      <c r="H64" s="15">
        <f t="shared" si="6"/>
        <v>229579.99084875191</v>
      </c>
      <c r="I64" s="15">
        <f t="shared" si="7"/>
        <v>47845.08549427634</v>
      </c>
      <c r="J64" s="16">
        <f t="shared" si="8"/>
        <v>54127.071331427687</v>
      </c>
      <c r="K64" s="42">
        <f t="shared" si="13"/>
        <v>4882.476174666067</v>
      </c>
      <c r="L64" s="39">
        <v>5948</v>
      </c>
      <c r="M64" s="25">
        <f t="shared" si="10"/>
        <v>5046.7142857142853</v>
      </c>
      <c r="N64" s="26">
        <f t="shared" si="9"/>
        <v>26974.157120686901</v>
      </c>
    </row>
    <row r="65" spans="1:14">
      <c r="A65" s="4">
        <f t="shared" si="3"/>
        <v>63</v>
      </c>
      <c r="B65" s="6">
        <f t="shared" si="11"/>
        <v>2232928.4098880417</v>
      </c>
      <c r="C65" s="6">
        <f t="shared" si="0"/>
        <v>-64186.754595069906</v>
      </c>
      <c r="D65" s="6">
        <f t="shared" si="12"/>
        <v>514439.98166427657</v>
      </c>
      <c r="E65" s="6">
        <f t="shared" si="1"/>
        <v>37776.537464959671</v>
      </c>
      <c r="F65" s="11">
        <f t="shared" si="4"/>
        <v>568153.08519224136</v>
      </c>
      <c r="G65" s="7">
        <f t="shared" si="5"/>
        <v>64186.754595069906</v>
      </c>
      <c r="H65" s="15">
        <f t="shared" si="6"/>
        <v>223292.84098880418</v>
      </c>
      <c r="I65" s="15">
        <f t="shared" si="7"/>
        <v>51443.998166427657</v>
      </c>
      <c r="J65" s="16">
        <f t="shared" si="8"/>
        <v>56815.308519224134</v>
      </c>
      <c r="K65" s="42">
        <f t="shared" si="13"/>
        <v>4984.6163527295239</v>
      </c>
      <c r="L65" s="39">
        <v>5795</v>
      </c>
      <c r="M65" s="25">
        <f t="shared" si="10"/>
        <v>5562.4285714285716</v>
      </c>
      <c r="N65" s="26">
        <f t="shared" si="9"/>
        <v>333866.9600779161</v>
      </c>
    </row>
    <row r="66" spans="1:14">
      <c r="A66" s="4">
        <f t="shared" si="3"/>
        <v>64</v>
      </c>
      <c r="B66" s="6">
        <f t="shared" si="11"/>
        <v>2168741.655292972</v>
      </c>
      <c r="C66" s="6">
        <f t="shared" ref="C66:C129" si="14">-_b*B66*F66/_N*_dt</f>
        <v>-65239.582038869841</v>
      </c>
      <c r="D66" s="6">
        <f t="shared" si="12"/>
        <v>552216.51912923623</v>
      </c>
      <c r="E66" s="6">
        <f t="shared" ref="E66:E129" si="15">_g*F66*_dt</f>
        <v>39532.554606951853</v>
      </c>
      <c r="F66" s="11">
        <f t="shared" si="4"/>
        <v>594563.30232235137</v>
      </c>
      <c r="G66" s="7">
        <f t="shared" si="5"/>
        <v>65239.582038869841</v>
      </c>
      <c r="H66" s="15">
        <f t="shared" si="6"/>
        <v>216874.1655292972</v>
      </c>
      <c r="I66" s="15">
        <f t="shared" si="7"/>
        <v>55221.651912923626</v>
      </c>
      <c r="J66" s="16">
        <f t="shared" si="8"/>
        <v>59456.330232235137</v>
      </c>
      <c r="K66" s="42">
        <f t="shared" ref="K66:K97" si="16">G66*_Kdet</f>
        <v>5066.3768487395628</v>
      </c>
      <c r="L66" s="39">
        <v>5714</v>
      </c>
      <c r="M66" s="25">
        <f t="shared" si="10"/>
        <v>5888.8571428571431</v>
      </c>
      <c r="N66" s="26">
        <f t="shared" si="9"/>
        <v>676473.83421174146</v>
      </c>
    </row>
    <row r="67" spans="1:14">
      <c r="A67" s="4">
        <f t="shared" ref="A67:A130" si="17">A66+_dt</f>
        <v>65</v>
      </c>
      <c r="B67" s="6">
        <f t="shared" si="11"/>
        <v>2103502.0732541024</v>
      </c>
      <c r="C67" s="6">
        <f t="shared" si="14"/>
        <v>-66012.959065427523</v>
      </c>
      <c r="D67" s="6">
        <f t="shared" si="12"/>
        <v>591749.07373618812</v>
      </c>
      <c r="E67" s="6">
        <f t="shared" si="15"/>
        <v>41241.816617851604</v>
      </c>
      <c r="F67" s="11">
        <f t="shared" ref="F67:F130" si="18">_N-B67-D67</f>
        <v>620270.3297542691</v>
      </c>
      <c r="G67" s="7">
        <f t="shared" ref="G67:G130" si="19">-C67</f>
        <v>66012.959065427523</v>
      </c>
      <c r="H67" s="15">
        <f t="shared" ref="H67:H130" si="20">B67/10</f>
        <v>210350.20732541024</v>
      </c>
      <c r="I67" s="15">
        <f t="shared" ref="I67:I130" si="21">D67/10</f>
        <v>59174.907373618815</v>
      </c>
      <c r="J67" s="16">
        <f t="shared" ref="J67:J130" si="22">F67/10</f>
        <v>62027.032975426911</v>
      </c>
      <c r="K67" s="42">
        <f t="shared" si="16"/>
        <v>5126.4357783072664</v>
      </c>
      <c r="L67" s="39">
        <v>5858</v>
      </c>
      <c r="M67" s="25">
        <f t="shared" si="10"/>
        <v>5933</v>
      </c>
      <c r="N67" s="26">
        <f t="shared" ref="N67:N130" si="23">(M67-K67)^2</f>
        <v>650545.84371480509</v>
      </c>
    </row>
    <row r="68" spans="1:14">
      <c r="A68" s="4">
        <f t="shared" si="17"/>
        <v>66</v>
      </c>
      <c r="B68" s="6">
        <f t="shared" si="11"/>
        <v>2037489.1141886748</v>
      </c>
      <c r="C68" s="6">
        <f t="shared" si="14"/>
        <v>-66494.876522554463</v>
      </c>
      <c r="D68" s="6">
        <f t="shared" si="12"/>
        <v>632990.89035403973</v>
      </c>
      <c r="E68" s="6">
        <f t="shared" si="15"/>
        <v>42888.851572179236</v>
      </c>
      <c r="F68" s="11">
        <f t="shared" si="18"/>
        <v>645041.47220184503</v>
      </c>
      <c r="G68" s="7">
        <f t="shared" si="19"/>
        <v>66494.876522554463</v>
      </c>
      <c r="H68" s="15">
        <f t="shared" si="20"/>
        <v>203748.91141886747</v>
      </c>
      <c r="I68" s="15">
        <f t="shared" si="21"/>
        <v>63299.089035403973</v>
      </c>
      <c r="J68" s="16">
        <f t="shared" si="22"/>
        <v>64504.147220184503</v>
      </c>
      <c r="K68" s="42">
        <f t="shared" si="16"/>
        <v>5163.860534436707</v>
      </c>
      <c r="L68" s="39">
        <v>6703</v>
      </c>
      <c r="M68" s="25">
        <f t="shared" si="10"/>
        <v>5876.2857142857147</v>
      </c>
      <c r="N68" s="26">
        <f t="shared" si="23"/>
        <v>507549.63688289095</v>
      </c>
    </row>
    <row r="69" spans="1:14">
      <c r="A69" s="4">
        <f t="shared" si="17"/>
        <v>67</v>
      </c>
      <c r="B69" s="6">
        <f t="shared" si="11"/>
        <v>1970994.2376661203</v>
      </c>
      <c r="C69" s="6">
        <f t="shared" si="14"/>
        <v>-66678.807886679511</v>
      </c>
      <c r="D69" s="6">
        <f t="shared" si="12"/>
        <v>675879.74192621897</v>
      </c>
      <c r="E69" s="6">
        <f t="shared" si="15"/>
        <v>44458.417784487821</v>
      </c>
      <c r="F69" s="11">
        <f t="shared" si="18"/>
        <v>668647.49715222034</v>
      </c>
      <c r="G69" s="7">
        <f t="shared" si="19"/>
        <v>66678.807886679511</v>
      </c>
      <c r="H69" s="15">
        <f t="shared" si="20"/>
        <v>197099.42376661202</v>
      </c>
      <c r="I69" s="15">
        <f t="shared" si="21"/>
        <v>67587.974192621899</v>
      </c>
      <c r="J69" s="16">
        <f t="shared" si="22"/>
        <v>66864.749715222031</v>
      </c>
      <c r="K69" s="42">
        <f t="shared" si="16"/>
        <v>5178.144280221667</v>
      </c>
      <c r="L69" s="39">
        <v>5846</v>
      </c>
      <c r="M69" s="25">
        <f t="shared" si="10"/>
        <v>5929.7142857142853</v>
      </c>
      <c r="N69" s="26">
        <f t="shared" si="23"/>
        <v>564857.4731561743</v>
      </c>
    </row>
    <row r="70" spans="1:14">
      <c r="A70" s="4">
        <f t="shared" si="17"/>
        <v>68</v>
      </c>
      <c r="B70" s="6">
        <f t="shared" si="11"/>
        <v>1904315.4297794409</v>
      </c>
      <c r="C70" s="6">
        <f t="shared" si="14"/>
        <v>-66563.958552723532</v>
      </c>
      <c r="D70" s="6">
        <f t="shared" si="12"/>
        <v>720338.15971070679</v>
      </c>
      <c r="E70" s="6">
        <f t="shared" si="15"/>
        <v>45935.853041039205</v>
      </c>
      <c r="F70" s="11">
        <f t="shared" si="18"/>
        <v>690867.88725441194</v>
      </c>
      <c r="G70" s="7">
        <f t="shared" si="19"/>
        <v>66563.958552723532</v>
      </c>
      <c r="H70" s="15">
        <f t="shared" si="20"/>
        <v>190431.54297794407</v>
      </c>
      <c r="I70" s="15">
        <f t="shared" si="21"/>
        <v>72033.815971070682</v>
      </c>
      <c r="J70" s="16">
        <f t="shared" si="22"/>
        <v>69086.788725441191</v>
      </c>
      <c r="K70" s="42">
        <f t="shared" si="16"/>
        <v>5169.2253082040188</v>
      </c>
      <c r="L70" s="39">
        <v>5667</v>
      </c>
      <c r="M70" s="25">
        <f t="shared" ref="M70:M133" si="24">AVERAGE(L67:L73)</f>
        <v>5883.7142857142853</v>
      </c>
      <c r="N70" s="26">
        <f t="shared" si="23"/>
        <v>510494.49898366613</v>
      </c>
    </row>
    <row r="71" spans="1:14">
      <c r="A71" s="4">
        <f t="shared" si="17"/>
        <v>69</v>
      </c>
      <c r="B71" s="6">
        <f t="shared" si="11"/>
        <v>1837751.4712267173</v>
      </c>
      <c r="C71" s="6">
        <f t="shared" si="14"/>
        <v>-66155.276103253782</v>
      </c>
      <c r="D71" s="6">
        <f t="shared" si="12"/>
        <v>766274.01275174599</v>
      </c>
      <c r="E71" s="6">
        <f t="shared" si="15"/>
        <v>47307.417186342776</v>
      </c>
      <c r="F71" s="11">
        <f t="shared" si="18"/>
        <v>711495.99276609626</v>
      </c>
      <c r="G71" s="7">
        <f t="shared" si="19"/>
        <v>66155.276103253782</v>
      </c>
      <c r="H71" s="15">
        <f t="shared" si="20"/>
        <v>183775.14712267174</v>
      </c>
      <c r="I71" s="15">
        <f t="shared" si="21"/>
        <v>76627.401275174605</v>
      </c>
      <c r="J71" s="16">
        <f t="shared" si="22"/>
        <v>71149.599276609631</v>
      </c>
      <c r="K71" s="42">
        <f t="shared" si="16"/>
        <v>5137.4878378559397</v>
      </c>
      <c r="L71" s="39">
        <v>5551</v>
      </c>
      <c r="M71" s="25">
        <f t="shared" si="24"/>
        <v>5718.7142857142853</v>
      </c>
      <c r="N71" s="26">
        <f t="shared" si="23"/>
        <v>337824.18369003019</v>
      </c>
    </row>
    <row r="72" spans="1:14">
      <c r="A72" s="4">
        <f t="shared" si="17"/>
        <v>70</v>
      </c>
      <c r="B72" s="6">
        <f t="shared" ref="B72:B135" si="25">B71+C71</f>
        <v>1771596.1951234636</v>
      </c>
      <c r="C72" s="6">
        <f t="shared" si="14"/>
        <v>-65463.220255972607</v>
      </c>
      <c r="D72" s="6">
        <f t="shared" ref="D72:D135" si="26">D71+E71</f>
        <v>813581.42993808875</v>
      </c>
      <c r="E72" s="6">
        <f t="shared" si="15"/>
        <v>48560.612613888588</v>
      </c>
      <c r="F72" s="11">
        <f t="shared" si="18"/>
        <v>730343.8516830072</v>
      </c>
      <c r="G72" s="7">
        <f t="shared" si="19"/>
        <v>65463.220255972607</v>
      </c>
      <c r="H72" s="15">
        <f t="shared" si="20"/>
        <v>177159.61951234637</v>
      </c>
      <c r="I72" s="15">
        <f t="shared" si="21"/>
        <v>81358.14299380887</v>
      </c>
      <c r="J72" s="16">
        <f t="shared" si="22"/>
        <v>73034.385168300723</v>
      </c>
      <c r="K72" s="42">
        <f t="shared" si="16"/>
        <v>5083.7441501570947</v>
      </c>
      <c r="L72" s="39">
        <v>6169</v>
      </c>
      <c r="M72" s="25">
        <f t="shared" si="24"/>
        <v>5434.2857142857147</v>
      </c>
      <c r="N72" s="26">
        <f t="shared" si="23"/>
        <v>122879.38818173937</v>
      </c>
    </row>
    <row r="73" spans="1:14">
      <c r="A73" s="4">
        <f t="shared" si="17"/>
        <v>71</v>
      </c>
      <c r="B73" s="6">
        <f t="shared" si="25"/>
        <v>1706132.9748674911</v>
      </c>
      <c r="C73" s="6">
        <f t="shared" si="14"/>
        <v>-64503.308569343455</v>
      </c>
      <c r="D73" s="6">
        <f t="shared" si="26"/>
        <v>862142.04255197733</v>
      </c>
      <c r="E73" s="6">
        <f t="shared" si="15"/>
        <v>49684.468151222594</v>
      </c>
      <c r="F73" s="11">
        <f t="shared" si="18"/>
        <v>747246.45932509121</v>
      </c>
      <c r="G73" s="7">
        <f t="shared" si="19"/>
        <v>64503.308569343455</v>
      </c>
      <c r="H73" s="15">
        <f t="shared" si="20"/>
        <v>170613.2974867491</v>
      </c>
      <c r="I73" s="15">
        <f t="shared" si="21"/>
        <v>86214.204255197736</v>
      </c>
      <c r="J73" s="16">
        <f t="shared" si="22"/>
        <v>74724.645932509127</v>
      </c>
      <c r="K73" s="42">
        <f t="shared" si="16"/>
        <v>5009.1993079924878</v>
      </c>
      <c r="L73" s="39">
        <v>5392</v>
      </c>
      <c r="M73" s="25">
        <f t="shared" si="24"/>
        <v>5277.4285714285716</v>
      </c>
      <c r="N73" s="26">
        <f t="shared" si="23"/>
        <v>71946.937763464026</v>
      </c>
    </row>
    <row r="74" spans="1:14">
      <c r="A74" s="4">
        <f t="shared" si="17"/>
        <v>72</v>
      </c>
      <c r="B74" s="6">
        <f t="shared" si="25"/>
        <v>1641629.6662981475</v>
      </c>
      <c r="C74" s="6">
        <f t="shared" si="14"/>
        <v>-63295.469736000632</v>
      </c>
      <c r="D74" s="6">
        <f t="shared" si="26"/>
        <v>911826.51070319989</v>
      </c>
      <c r="E74" s="6">
        <f t="shared" si="15"/>
        <v>50669.773863419839</v>
      </c>
      <c r="F74" s="11">
        <f t="shared" si="18"/>
        <v>762065.29974321218</v>
      </c>
      <c r="G74" s="7">
        <f t="shared" si="19"/>
        <v>63295.469736000632</v>
      </c>
      <c r="H74" s="15">
        <f t="shared" si="20"/>
        <v>164162.96662981476</v>
      </c>
      <c r="I74" s="15">
        <f t="shared" si="21"/>
        <v>91182.651070319989</v>
      </c>
      <c r="J74" s="16">
        <f t="shared" si="22"/>
        <v>76206.529974321224</v>
      </c>
      <c r="K74" s="42">
        <f t="shared" si="16"/>
        <v>4915.4009341983274</v>
      </c>
      <c r="L74" s="39">
        <v>4703</v>
      </c>
      <c r="M74" s="25">
        <f t="shared" si="24"/>
        <v>4968.5714285714284</v>
      </c>
      <c r="N74" s="26">
        <f t="shared" si="23"/>
        <v>2827.101471879972</v>
      </c>
    </row>
    <row r="75" spans="1:14">
      <c r="A75" s="4">
        <f t="shared" si="17"/>
        <v>73</v>
      </c>
      <c r="B75" s="6">
        <f t="shared" si="25"/>
        <v>1578334.196562147</v>
      </c>
      <c r="C75" s="6">
        <f t="shared" si="14"/>
        <v>-61863.248722762371</v>
      </c>
      <c r="D75" s="6">
        <f t="shared" si="26"/>
        <v>962496.28456661978</v>
      </c>
      <c r="E75" s="6">
        <f t="shared" si="15"/>
        <v>51509.257244893248</v>
      </c>
      <c r="F75" s="11">
        <f t="shared" si="18"/>
        <v>774690.99561579281</v>
      </c>
      <c r="G75" s="7">
        <f t="shared" si="19"/>
        <v>61863.248722762371</v>
      </c>
      <c r="H75" s="15">
        <f t="shared" si="20"/>
        <v>157833.41965621471</v>
      </c>
      <c r="I75" s="15">
        <f t="shared" si="21"/>
        <v>96249.628456661972</v>
      </c>
      <c r="J75" s="16">
        <f t="shared" si="22"/>
        <v>77469.099561579278</v>
      </c>
      <c r="K75" s="42">
        <f t="shared" si="16"/>
        <v>4804.1774843082685</v>
      </c>
      <c r="L75" s="39">
        <v>4712</v>
      </c>
      <c r="M75" s="25">
        <f t="shared" si="24"/>
        <v>4726.2857142857147</v>
      </c>
      <c r="N75" s="26">
        <f t="shared" si="23"/>
        <v>6067.1278372464149</v>
      </c>
    </row>
    <row r="76" spans="1:14">
      <c r="A76" s="4">
        <f t="shared" si="17"/>
        <v>74</v>
      </c>
      <c r="B76" s="6">
        <f t="shared" si="25"/>
        <v>1516470.9478393847</v>
      </c>
      <c r="C76" s="6">
        <f t="shared" si="14"/>
        <v>-60232.915918487903</v>
      </c>
      <c r="D76" s="6">
        <f t="shared" si="26"/>
        <v>1014005.541811513</v>
      </c>
      <c r="E76" s="6">
        <f t="shared" si="15"/>
        <v>52197.694845902224</v>
      </c>
      <c r="F76" s="11">
        <f t="shared" si="18"/>
        <v>785044.98709366191</v>
      </c>
      <c r="G76" s="7">
        <f t="shared" si="19"/>
        <v>60232.915918487903</v>
      </c>
      <c r="H76" s="15">
        <f t="shared" si="20"/>
        <v>151647.09478393846</v>
      </c>
      <c r="I76" s="15">
        <f t="shared" si="21"/>
        <v>101400.5541811513</v>
      </c>
      <c r="J76" s="16">
        <f t="shared" si="22"/>
        <v>78504.498709366191</v>
      </c>
      <c r="K76" s="42">
        <f t="shared" si="16"/>
        <v>4677.5690647387564</v>
      </c>
      <c r="L76" s="39">
        <v>4748</v>
      </c>
      <c r="M76" s="25">
        <f t="shared" si="24"/>
        <v>4307.5714285714284</v>
      </c>
      <c r="N76" s="26">
        <f t="shared" si="23"/>
        <v>136898.2507694104</v>
      </c>
    </row>
    <row r="77" spans="1:14">
      <c r="A77" s="4">
        <f t="shared" si="17"/>
        <v>75</v>
      </c>
      <c r="B77" s="6">
        <f t="shared" si="25"/>
        <v>1456238.0319208968</v>
      </c>
      <c r="C77" s="6">
        <f t="shared" si="14"/>
        <v>-58432.535266778665</v>
      </c>
      <c r="D77" s="6">
        <f t="shared" si="26"/>
        <v>1066203.2366574153</v>
      </c>
      <c r="E77" s="6">
        <f t="shared" si="15"/>
        <v>52731.957244187106</v>
      </c>
      <c r="F77" s="11">
        <f t="shared" si="18"/>
        <v>793080.20816624747</v>
      </c>
      <c r="G77" s="7">
        <f t="shared" si="19"/>
        <v>58432.535266778665</v>
      </c>
      <c r="H77" s="15">
        <f t="shared" si="20"/>
        <v>145623.80319208969</v>
      </c>
      <c r="I77" s="15">
        <f t="shared" si="21"/>
        <v>106620.32366574153</v>
      </c>
      <c r="J77" s="16">
        <f t="shared" si="22"/>
        <v>79308.020816624747</v>
      </c>
      <c r="K77" s="42">
        <f t="shared" si="16"/>
        <v>4537.7550658185337</v>
      </c>
      <c r="L77" s="39">
        <v>3505</v>
      </c>
      <c r="M77" s="25">
        <f t="shared" si="24"/>
        <v>4043.7142857142858</v>
      </c>
      <c r="N77" s="26">
        <f t="shared" si="23"/>
        <v>244076.29240601385</v>
      </c>
    </row>
    <row r="78" spans="1:14">
      <c r="A78" s="4">
        <f t="shared" si="17"/>
        <v>76</v>
      </c>
      <c r="B78" s="6">
        <f t="shared" si="25"/>
        <v>1397805.4966541182</v>
      </c>
      <c r="C78" s="6">
        <f t="shared" si="14"/>
        <v>-56491.044216014205</v>
      </c>
      <c r="D78" s="6">
        <f t="shared" si="26"/>
        <v>1118935.1939016024</v>
      </c>
      <c r="E78" s="6">
        <f t="shared" si="15"/>
        <v>53110.989066516275</v>
      </c>
      <c r="F78" s="11">
        <f t="shared" si="18"/>
        <v>798780.786188839</v>
      </c>
      <c r="G78" s="7">
        <f t="shared" si="19"/>
        <v>56491.044216014205</v>
      </c>
      <c r="H78" s="15">
        <f t="shared" si="20"/>
        <v>139780.54966541182</v>
      </c>
      <c r="I78" s="15">
        <f t="shared" si="21"/>
        <v>111893.51939016025</v>
      </c>
      <c r="J78" s="16">
        <f t="shared" si="22"/>
        <v>79878.078618883897</v>
      </c>
      <c r="K78" s="42">
        <f t="shared" si="16"/>
        <v>4386.9827125289676</v>
      </c>
      <c r="L78" s="39">
        <v>3855</v>
      </c>
      <c r="M78" s="25">
        <f t="shared" si="24"/>
        <v>3757.4285714285716</v>
      </c>
      <c r="N78" s="26">
        <f t="shared" si="23"/>
        <v>396338.41657665733</v>
      </c>
    </row>
    <row r="79" spans="1:14">
      <c r="A79" s="4">
        <f t="shared" si="17"/>
        <v>77</v>
      </c>
      <c r="B79" s="6">
        <f t="shared" si="25"/>
        <v>1341314.452438104</v>
      </c>
      <c r="C79" s="6">
        <f t="shared" si="14"/>
        <v>-54437.39194572172</v>
      </c>
      <c r="D79" s="6">
        <f t="shared" si="26"/>
        <v>1172046.1829681187</v>
      </c>
      <c r="E79" s="6">
        <f t="shared" si="15"/>
        <v>53335.72916441688</v>
      </c>
      <c r="F79" s="11">
        <f t="shared" si="18"/>
        <v>802160.84133833693</v>
      </c>
      <c r="G79" s="7">
        <f t="shared" si="19"/>
        <v>54437.39194572172</v>
      </c>
      <c r="H79" s="15">
        <f t="shared" si="20"/>
        <v>134131.44524381039</v>
      </c>
      <c r="I79" s="15">
        <f t="shared" si="21"/>
        <v>117204.61829681187</v>
      </c>
      <c r="J79" s="16">
        <f t="shared" si="22"/>
        <v>80216.08413383369</v>
      </c>
      <c r="K79" s="42">
        <f t="shared" si="16"/>
        <v>4227.5001408691396</v>
      </c>
      <c r="L79" s="39">
        <v>3238</v>
      </c>
      <c r="M79" s="25">
        <f t="shared" si="24"/>
        <v>3500.4285714285716</v>
      </c>
      <c r="N79" s="26">
        <f t="shared" si="23"/>
        <v>528633.0670887708</v>
      </c>
    </row>
    <row r="80" spans="1:14">
      <c r="A80" s="4">
        <f t="shared" si="17"/>
        <v>78</v>
      </c>
      <c r="B80" s="6">
        <f t="shared" si="25"/>
        <v>1286877.0604923822</v>
      </c>
      <c r="C80" s="6">
        <f t="shared" si="14"/>
        <v>-52299.772887016479</v>
      </c>
      <c r="D80" s="6">
        <f t="shared" si="26"/>
        <v>1225381.9121325356</v>
      </c>
      <c r="E80" s="6">
        <f t="shared" si="15"/>
        <v>53408.978798039192</v>
      </c>
      <c r="F80" s="11">
        <f t="shared" si="18"/>
        <v>803262.50411964185</v>
      </c>
      <c r="G80" s="7">
        <f t="shared" si="19"/>
        <v>52299.772887016479</v>
      </c>
      <c r="H80" s="15">
        <f t="shared" si="20"/>
        <v>128687.70604923822</v>
      </c>
      <c r="I80" s="15">
        <f t="shared" si="21"/>
        <v>122538.19121325357</v>
      </c>
      <c r="J80" s="16">
        <f t="shared" si="22"/>
        <v>80326.250411964182</v>
      </c>
      <c r="K80" s="42">
        <f t="shared" si="16"/>
        <v>4061.4968745699143</v>
      </c>
      <c r="L80" s="39">
        <v>3545</v>
      </c>
      <c r="M80" s="25">
        <f t="shared" si="24"/>
        <v>3249</v>
      </c>
      <c r="N80" s="26">
        <f t="shared" si="23"/>
        <v>660151.17118587904</v>
      </c>
    </row>
    <row r="81" spans="1:14">
      <c r="A81" s="4">
        <f t="shared" si="17"/>
        <v>79</v>
      </c>
      <c r="B81" s="6">
        <f t="shared" si="25"/>
        <v>1234577.2876053657</v>
      </c>
      <c r="C81" s="6">
        <f t="shared" si="14"/>
        <v>-50104.981413596404</v>
      </c>
      <c r="D81" s="6">
        <f t="shared" si="26"/>
        <v>1278790.8909305749</v>
      </c>
      <c r="E81" s="6">
        <f t="shared" si="15"/>
        <v>53335.227621206403</v>
      </c>
      <c r="F81" s="11">
        <f t="shared" si="18"/>
        <v>802153.298208619</v>
      </c>
      <c r="G81" s="7">
        <f t="shared" si="19"/>
        <v>50104.981413596404</v>
      </c>
      <c r="H81" s="15">
        <f t="shared" si="20"/>
        <v>123457.72876053657</v>
      </c>
      <c r="I81" s="15">
        <f t="shared" si="21"/>
        <v>127879.08909305748</v>
      </c>
      <c r="J81" s="16">
        <f t="shared" si="22"/>
        <v>80215.329820861894</v>
      </c>
      <c r="K81" s="42">
        <f t="shared" si="16"/>
        <v>3891.053711673479</v>
      </c>
      <c r="L81" s="39">
        <v>2699</v>
      </c>
      <c r="M81" s="25">
        <f t="shared" si="24"/>
        <v>3204</v>
      </c>
      <c r="N81" s="26">
        <f t="shared" si="23"/>
        <v>472042.80272430403</v>
      </c>
    </row>
    <row r="82" spans="1:14">
      <c r="A82" s="4">
        <f t="shared" si="17"/>
        <v>80</v>
      </c>
      <c r="B82" s="6">
        <f t="shared" si="25"/>
        <v>1184472.3061917694</v>
      </c>
      <c r="C82" s="6">
        <f t="shared" si="14"/>
        <v>-47877.902090361407</v>
      </c>
      <c r="D82" s="6">
        <f t="shared" si="26"/>
        <v>1332126.1185517812</v>
      </c>
      <c r="E82" s="6">
        <f t="shared" si="15"/>
        <v>53120.448330090636</v>
      </c>
      <c r="F82" s="11">
        <f t="shared" si="18"/>
        <v>798923.052001009</v>
      </c>
      <c r="G82" s="7">
        <f t="shared" si="19"/>
        <v>47877.902090361407</v>
      </c>
      <c r="H82" s="15">
        <f t="shared" si="20"/>
        <v>118447.23061917695</v>
      </c>
      <c r="I82" s="15">
        <f t="shared" si="21"/>
        <v>133212.61185517811</v>
      </c>
      <c r="J82" s="16">
        <f t="shared" si="22"/>
        <v>79892.305200100905</v>
      </c>
      <c r="K82" s="42">
        <f t="shared" si="16"/>
        <v>3718.1031382497895</v>
      </c>
      <c r="L82" s="39">
        <v>2913</v>
      </c>
      <c r="M82" s="25">
        <f t="shared" si="24"/>
        <v>3012.7142857142858</v>
      </c>
      <c r="N82" s="26">
        <f t="shared" si="23"/>
        <v>497573.43328135461</v>
      </c>
    </row>
    <row r="83" spans="1:14">
      <c r="A83" s="4">
        <f t="shared" si="17"/>
        <v>81</v>
      </c>
      <c r="B83" s="6">
        <f t="shared" si="25"/>
        <v>1136594.4041014081</v>
      </c>
      <c r="C83" s="6">
        <f t="shared" si="14"/>
        <v>-45641.139184064748</v>
      </c>
      <c r="D83" s="6">
        <f t="shared" si="26"/>
        <v>1385246.5668818718</v>
      </c>
      <c r="E83" s="6">
        <f t="shared" si="15"/>
        <v>52771.871072308248</v>
      </c>
      <c r="F83" s="11">
        <f t="shared" si="18"/>
        <v>793680.50576127972</v>
      </c>
      <c r="G83" s="7">
        <f t="shared" si="19"/>
        <v>45641.139184064748</v>
      </c>
      <c r="H83" s="15">
        <f t="shared" si="20"/>
        <v>113659.44041014081</v>
      </c>
      <c r="I83" s="15">
        <f t="shared" si="21"/>
        <v>138524.65668818718</v>
      </c>
      <c r="J83" s="16">
        <f t="shared" si="22"/>
        <v>79368.050576127978</v>
      </c>
      <c r="K83" s="42">
        <f t="shared" si="16"/>
        <v>3544.4005569268584</v>
      </c>
      <c r="L83" s="39">
        <v>2988</v>
      </c>
      <c r="M83" s="25">
        <f t="shared" si="24"/>
        <v>2915.8571428571427</v>
      </c>
      <c r="N83" s="26">
        <f t="shared" si="23"/>
        <v>395066.82337041409</v>
      </c>
    </row>
    <row r="84" spans="1:14">
      <c r="A84" s="4">
        <f t="shared" si="17"/>
        <v>82</v>
      </c>
      <c r="B84" s="6">
        <f t="shared" si="25"/>
        <v>1090953.2649173434</v>
      </c>
      <c r="C84" s="6">
        <f t="shared" si="14"/>
        <v>-43414.780107457824</v>
      </c>
      <c r="D84" s="6">
        <f t="shared" si="26"/>
        <v>1438018.4379541799</v>
      </c>
      <c r="E84" s="6">
        <f t="shared" si="15"/>
        <v>52297.748221707749</v>
      </c>
      <c r="F84" s="11">
        <f t="shared" si="18"/>
        <v>786549.77387303626</v>
      </c>
      <c r="G84" s="7">
        <f t="shared" si="19"/>
        <v>43414.780107457824</v>
      </c>
      <c r="H84" s="15">
        <f t="shared" si="20"/>
        <v>109095.32649173433</v>
      </c>
      <c r="I84" s="15">
        <f t="shared" si="21"/>
        <v>143801.84379541798</v>
      </c>
      <c r="J84" s="16">
        <f t="shared" si="22"/>
        <v>78654.977387303632</v>
      </c>
      <c r="K84" s="42">
        <f t="shared" si="16"/>
        <v>3371.5059164311219</v>
      </c>
      <c r="L84" s="39">
        <v>3190</v>
      </c>
      <c r="M84" s="25">
        <f t="shared" si="24"/>
        <v>2813.7142857142858</v>
      </c>
      <c r="N84" s="26">
        <f t="shared" si="23"/>
        <v>311131.50329774729</v>
      </c>
    </row>
    <row r="85" spans="1:14">
      <c r="A85" s="4">
        <f t="shared" si="17"/>
        <v>83</v>
      </c>
      <c r="B85" s="6">
        <f t="shared" si="25"/>
        <v>1047538.4848098856</v>
      </c>
      <c r="C85" s="6">
        <f t="shared" si="14"/>
        <v>-41216.280573069111</v>
      </c>
      <c r="D85" s="6">
        <f t="shared" si="26"/>
        <v>1490316.1861758877</v>
      </c>
      <c r="E85" s="6">
        <f t="shared" si="15"/>
        <v>51707.119064683167</v>
      </c>
      <c r="F85" s="11">
        <f t="shared" si="18"/>
        <v>777666.80575878615</v>
      </c>
      <c r="G85" s="7">
        <f t="shared" si="19"/>
        <v>41216.280573069111</v>
      </c>
      <c r="H85" s="15">
        <f t="shared" si="20"/>
        <v>104753.84848098856</v>
      </c>
      <c r="I85" s="15">
        <f t="shared" si="21"/>
        <v>149031.61861758877</v>
      </c>
      <c r="J85" s="16">
        <f t="shared" si="22"/>
        <v>77766.680575878621</v>
      </c>
      <c r="K85" s="42">
        <f t="shared" si="16"/>
        <v>3200.7747928571634</v>
      </c>
      <c r="L85" s="39">
        <v>2516</v>
      </c>
      <c r="M85" s="25">
        <f t="shared" si="24"/>
        <v>2733.8571428571427</v>
      </c>
      <c r="N85" s="26">
        <f t="shared" si="23"/>
        <v>218012.09188154191</v>
      </c>
    </row>
    <row r="86" spans="1:14">
      <c r="A86" s="4">
        <f t="shared" si="17"/>
        <v>84</v>
      </c>
      <c r="B86" s="6">
        <f t="shared" si="25"/>
        <v>1006322.2042368165</v>
      </c>
      <c r="C86" s="6">
        <f t="shared" si="14"/>
        <v>-39060.45462718793</v>
      </c>
      <c r="D86" s="6">
        <f t="shared" si="26"/>
        <v>1542023.3052405708</v>
      </c>
      <c r="E86" s="6">
        <f t="shared" si="15"/>
        <v>51009.582496377458</v>
      </c>
      <c r="F86" s="11">
        <f t="shared" si="18"/>
        <v>767175.96726717218</v>
      </c>
      <c r="G86" s="7">
        <f t="shared" si="19"/>
        <v>39060.45462718793</v>
      </c>
      <c r="H86" s="15">
        <f t="shared" si="20"/>
        <v>100632.22042368165</v>
      </c>
      <c r="I86" s="15">
        <f t="shared" si="21"/>
        <v>154202.33052405709</v>
      </c>
      <c r="J86" s="16">
        <f t="shared" si="22"/>
        <v>76717.596726717224</v>
      </c>
      <c r="K86" s="42">
        <f t="shared" si="16"/>
        <v>3033.3576157266143</v>
      </c>
      <c r="L86" s="39">
        <v>2560</v>
      </c>
      <c r="M86" s="25">
        <f t="shared" si="24"/>
        <v>2611.1428571428573</v>
      </c>
      <c r="N86" s="26">
        <f t="shared" si="23"/>
        <v>178265.30236594018</v>
      </c>
    </row>
    <row r="87" spans="1:14">
      <c r="A87" s="4">
        <f t="shared" si="17"/>
        <v>85</v>
      </c>
      <c r="B87" s="6">
        <f t="shared" si="25"/>
        <v>967261.74960962858</v>
      </c>
      <c r="C87" s="6">
        <f t="shared" si="14"/>
        <v>-36959.550297892747</v>
      </c>
      <c r="D87" s="6">
        <f t="shared" si="26"/>
        <v>1593032.8877369482</v>
      </c>
      <c r="E87" s="6">
        <f t="shared" si="15"/>
        <v>50215.084167689696</v>
      </c>
      <c r="F87" s="11">
        <f t="shared" si="18"/>
        <v>755226.83939798269</v>
      </c>
      <c r="G87" s="7">
        <f t="shared" si="19"/>
        <v>36959.550297892747</v>
      </c>
      <c r="H87" s="15">
        <f t="shared" si="20"/>
        <v>96726.17496096286</v>
      </c>
      <c r="I87" s="15">
        <f t="shared" si="21"/>
        <v>159303.28877369483</v>
      </c>
      <c r="J87" s="16">
        <f t="shared" si="22"/>
        <v>75522.683939798269</v>
      </c>
      <c r="K87" s="42">
        <f t="shared" si="16"/>
        <v>2870.2055426643415</v>
      </c>
      <c r="L87" s="39">
        <v>2830</v>
      </c>
      <c r="M87" s="25">
        <f t="shared" si="24"/>
        <v>2517.4285714285716</v>
      </c>
      <c r="N87" s="26">
        <f t="shared" si="23"/>
        <v>124451.59143428323</v>
      </c>
    </row>
    <row r="88" spans="1:14">
      <c r="A88" s="4">
        <f t="shared" si="17"/>
        <v>86</v>
      </c>
      <c r="B88" s="6">
        <f t="shared" si="25"/>
        <v>930302.19931173581</v>
      </c>
      <c r="C88" s="6">
        <f t="shared" si="14"/>
        <v>-34923.391013495559</v>
      </c>
      <c r="D88" s="6">
        <f t="shared" si="26"/>
        <v>1643247.971904638</v>
      </c>
      <c r="E88" s="6">
        <f t="shared" si="15"/>
        <v>49333.722814734974</v>
      </c>
      <c r="F88" s="11">
        <f t="shared" si="18"/>
        <v>741971.30552818556</v>
      </c>
      <c r="G88" s="7">
        <f t="shared" si="19"/>
        <v>34923.391013495559</v>
      </c>
      <c r="H88" s="15">
        <f t="shared" si="20"/>
        <v>93030.219931173575</v>
      </c>
      <c r="I88" s="15">
        <f t="shared" si="21"/>
        <v>164324.79719046381</v>
      </c>
      <c r="J88" s="16">
        <f t="shared" si="22"/>
        <v>74197.130552818562</v>
      </c>
      <c r="K88" s="42">
        <f t="shared" si="16"/>
        <v>2712.08144167501</v>
      </c>
      <c r="L88" s="39">
        <v>2140</v>
      </c>
      <c r="M88" s="25">
        <f t="shared" si="24"/>
        <v>2399.8571428571427</v>
      </c>
      <c r="N88" s="26">
        <f t="shared" si="23"/>
        <v>97484.012772308881</v>
      </c>
    </row>
    <row r="89" spans="1:14">
      <c r="A89" s="4">
        <f t="shared" si="17"/>
        <v>87</v>
      </c>
      <c r="B89" s="6">
        <f t="shared" si="25"/>
        <v>895378.8082982403</v>
      </c>
      <c r="C89" s="6">
        <f t="shared" si="14"/>
        <v>-32959.563817939001</v>
      </c>
      <c r="D89" s="6">
        <f t="shared" si="26"/>
        <v>1692581.694719373</v>
      </c>
      <c r="E89" s="6">
        <f t="shared" si="15"/>
        <v>48375.578868393779</v>
      </c>
      <c r="F89" s="11">
        <f t="shared" si="18"/>
        <v>727560.97372694616</v>
      </c>
      <c r="G89" s="7">
        <f t="shared" si="19"/>
        <v>32959.563817939001</v>
      </c>
      <c r="H89" s="15">
        <f t="shared" si="20"/>
        <v>89537.880829824033</v>
      </c>
      <c r="I89" s="15">
        <f t="shared" si="21"/>
        <v>169258.16947193729</v>
      </c>
      <c r="J89" s="16">
        <f t="shared" si="22"/>
        <v>72756.09737269461</v>
      </c>
      <c r="K89" s="42">
        <f t="shared" si="16"/>
        <v>2559.5745075783907</v>
      </c>
      <c r="L89" s="39">
        <v>2054</v>
      </c>
      <c r="M89" s="25">
        <f t="shared" si="24"/>
        <v>2411.1428571428573</v>
      </c>
      <c r="N89" s="26">
        <f t="shared" si="23"/>
        <v>22031.95485101637</v>
      </c>
    </row>
    <row r="90" spans="1:14">
      <c r="A90" s="4">
        <f t="shared" si="17"/>
        <v>88</v>
      </c>
      <c r="B90" s="6">
        <f t="shared" si="25"/>
        <v>862419.24448030128</v>
      </c>
      <c r="C90" s="6">
        <f t="shared" si="14"/>
        <v>-31073.637288776543</v>
      </c>
      <c r="D90" s="6">
        <f t="shared" si="26"/>
        <v>1740957.2735877668</v>
      </c>
      <c r="E90" s="6">
        <f t="shared" si="15"/>
        <v>47350.566974078662</v>
      </c>
      <c r="F90" s="11">
        <f t="shared" si="18"/>
        <v>712144.95867649163</v>
      </c>
      <c r="G90" s="7">
        <f t="shared" si="19"/>
        <v>31073.637288776543</v>
      </c>
      <c r="H90" s="15">
        <f t="shared" si="20"/>
        <v>86241.924448030128</v>
      </c>
      <c r="I90" s="15">
        <f t="shared" si="21"/>
        <v>174095.72735877667</v>
      </c>
      <c r="J90" s="16">
        <f t="shared" si="22"/>
        <v>71214.495867649166</v>
      </c>
      <c r="K90" s="42">
        <f t="shared" si="16"/>
        <v>2413.1171850885003</v>
      </c>
      <c r="L90" s="39">
        <v>2332</v>
      </c>
      <c r="M90" s="25">
        <f t="shared" si="24"/>
        <v>2373.5714285714284</v>
      </c>
      <c r="N90" s="26">
        <f t="shared" si="23"/>
        <v>1563.8668585075286</v>
      </c>
    </row>
    <row r="91" spans="1:14">
      <c r="A91" s="4">
        <f t="shared" si="17"/>
        <v>89</v>
      </c>
      <c r="B91" s="6">
        <f t="shared" si="25"/>
        <v>831345.6071915247</v>
      </c>
      <c r="C91" s="6">
        <f t="shared" si="14"/>
        <v>-29269.394541457536</v>
      </c>
      <c r="D91" s="6">
        <f t="shared" si="26"/>
        <v>1788307.8405618456</v>
      </c>
      <c r="E91" s="6">
        <f t="shared" si="15"/>
        <v>46268.312806853159</v>
      </c>
      <c r="F91" s="11">
        <f t="shared" si="18"/>
        <v>695868.02899118955</v>
      </c>
      <c r="G91" s="7">
        <f t="shared" si="19"/>
        <v>29269.394541457536</v>
      </c>
      <c r="H91" s="15">
        <f t="shared" si="20"/>
        <v>83134.560719152476</v>
      </c>
      <c r="I91" s="15">
        <f t="shared" si="21"/>
        <v>178830.78405618455</v>
      </c>
      <c r="J91" s="16">
        <f t="shared" si="22"/>
        <v>69586.802899118949</v>
      </c>
      <c r="K91" s="42">
        <f t="shared" si="16"/>
        <v>2273.0032634653194</v>
      </c>
      <c r="L91" s="39">
        <v>2367</v>
      </c>
      <c r="M91" s="25">
        <f t="shared" si="24"/>
        <v>2295.8571428571427</v>
      </c>
      <c r="N91" s="26">
        <f t="shared" si="23"/>
        <v>522.29980325600502</v>
      </c>
    </row>
    <row r="92" spans="1:14">
      <c r="A92" s="4">
        <f t="shared" si="17"/>
        <v>90</v>
      </c>
      <c r="B92" s="6">
        <f t="shared" si="25"/>
        <v>802076.21265006717</v>
      </c>
      <c r="C92" s="6">
        <f t="shared" si="14"/>
        <v>-27549.069434442299</v>
      </c>
      <c r="D92" s="6">
        <f t="shared" si="26"/>
        <v>1834576.1533686987</v>
      </c>
      <c r="E92" s="6">
        <f t="shared" si="15"/>
        <v>45138.053569592783</v>
      </c>
      <c r="F92" s="11">
        <f t="shared" si="18"/>
        <v>678869.11072579375</v>
      </c>
      <c r="G92" s="7">
        <f t="shared" si="19"/>
        <v>27549.069434442299</v>
      </c>
      <c r="H92" s="15">
        <f t="shared" si="20"/>
        <v>80207.621265006717</v>
      </c>
      <c r="I92" s="15">
        <f t="shared" si="21"/>
        <v>183457.61533686987</v>
      </c>
      <c r="J92" s="16">
        <f t="shared" si="22"/>
        <v>67886.911072579373</v>
      </c>
      <c r="K92" s="42">
        <f t="shared" si="16"/>
        <v>2139.4062197366438</v>
      </c>
      <c r="L92" s="39">
        <v>2595</v>
      </c>
      <c r="M92" s="25">
        <f t="shared" si="24"/>
        <v>2253.2857142857142</v>
      </c>
      <c r="N92" s="26">
        <f t="shared" si="23"/>
        <v>12968.539278751752</v>
      </c>
    </row>
    <row r="93" spans="1:14">
      <c r="A93" s="4">
        <f t="shared" si="17"/>
        <v>91</v>
      </c>
      <c r="B93" s="6">
        <f t="shared" si="25"/>
        <v>774527.14321562485</v>
      </c>
      <c r="C93" s="6">
        <f t="shared" si="14"/>
        <v>-25913.576806573255</v>
      </c>
      <c r="D93" s="6">
        <f t="shared" si="26"/>
        <v>1879714.2069382914</v>
      </c>
      <c r="E93" s="6">
        <f t="shared" si="15"/>
        <v>43968.560812324278</v>
      </c>
      <c r="F93" s="11">
        <f t="shared" si="18"/>
        <v>661280.12659064354</v>
      </c>
      <c r="G93" s="7">
        <f t="shared" si="19"/>
        <v>25913.576806573255</v>
      </c>
      <c r="H93" s="15">
        <f t="shared" si="20"/>
        <v>77452.714321562482</v>
      </c>
      <c r="I93" s="15">
        <f t="shared" si="21"/>
        <v>187971.42069382913</v>
      </c>
      <c r="J93" s="16">
        <f t="shared" si="22"/>
        <v>66128.012659064349</v>
      </c>
      <c r="K93" s="42">
        <f t="shared" si="16"/>
        <v>2012.397098476745</v>
      </c>
      <c r="L93" s="39">
        <v>2297</v>
      </c>
      <c r="M93" s="25">
        <f t="shared" si="24"/>
        <v>2245.2857142857142</v>
      </c>
      <c r="N93" s="26">
        <f t="shared" si="23"/>
        <v>54237.107373417675</v>
      </c>
    </row>
    <row r="94" spans="1:14">
      <c r="A94" s="4">
        <f t="shared" si="17"/>
        <v>92</v>
      </c>
      <c r="B94" s="6">
        <f t="shared" si="25"/>
        <v>748613.56640905165</v>
      </c>
      <c r="C94" s="6">
        <f t="shared" si="14"/>
        <v>-24362.73009562834</v>
      </c>
      <c r="D94" s="6">
        <f t="shared" si="26"/>
        <v>1923682.7677506157</v>
      </c>
      <c r="E94" s="6">
        <f t="shared" si="15"/>
        <v>42768.083691810672</v>
      </c>
      <c r="F94" s="11">
        <f t="shared" si="18"/>
        <v>643225.14258489246</v>
      </c>
      <c r="G94" s="7">
        <f t="shared" si="19"/>
        <v>24362.73009562834</v>
      </c>
      <c r="H94" s="15">
        <f t="shared" si="20"/>
        <v>74861.356640905171</v>
      </c>
      <c r="I94" s="15">
        <f t="shared" si="21"/>
        <v>192368.27677506156</v>
      </c>
      <c r="J94" s="16">
        <f t="shared" si="22"/>
        <v>64322.514258489246</v>
      </c>
      <c r="K94" s="42">
        <f t="shared" si="16"/>
        <v>1891.9614116326156</v>
      </c>
      <c r="L94" s="39">
        <v>2286</v>
      </c>
      <c r="M94" s="25">
        <f t="shared" si="24"/>
        <v>2177.1428571428573</v>
      </c>
      <c r="N94" s="26">
        <f t="shared" si="23"/>
        <v>81328.456863310959</v>
      </c>
    </row>
    <row r="95" spans="1:14">
      <c r="A95" s="4">
        <f t="shared" si="17"/>
        <v>93</v>
      </c>
      <c r="B95" s="6">
        <f t="shared" si="25"/>
        <v>724250.83631342335</v>
      </c>
      <c r="C95" s="6">
        <f t="shared" si="14"/>
        <v>-22895.441892504667</v>
      </c>
      <c r="D95" s="6">
        <f t="shared" si="26"/>
        <v>1966450.8514424264</v>
      </c>
      <c r="E95" s="6">
        <f t="shared" si="15"/>
        <v>41544.310473283207</v>
      </c>
      <c r="F95" s="11">
        <f t="shared" si="18"/>
        <v>624819.78898870992</v>
      </c>
      <c r="G95" s="7">
        <f t="shared" si="19"/>
        <v>22895.441892504667</v>
      </c>
      <c r="H95" s="15">
        <f t="shared" si="20"/>
        <v>72425.083631342335</v>
      </c>
      <c r="I95" s="15">
        <f t="shared" si="21"/>
        <v>196645.08514424265</v>
      </c>
      <c r="J95" s="16">
        <f t="shared" si="22"/>
        <v>62481.978898870992</v>
      </c>
      <c r="K95" s="42">
        <f t="shared" si="16"/>
        <v>1778.0147131650294</v>
      </c>
      <c r="L95" s="39">
        <v>1842</v>
      </c>
      <c r="M95" s="25">
        <f t="shared" si="24"/>
        <v>2123.5714285714284</v>
      </c>
      <c r="N95" s="26">
        <f t="shared" si="23"/>
        <v>119409.44356245904</v>
      </c>
    </row>
    <row r="96" spans="1:14">
      <c r="A96" s="4">
        <f t="shared" si="17"/>
        <v>94</v>
      </c>
      <c r="B96" s="6">
        <f t="shared" si="25"/>
        <v>701355.39442091866</v>
      </c>
      <c r="C96" s="6">
        <f t="shared" si="14"/>
        <v>-21509.90482600113</v>
      </c>
      <c r="D96" s="6">
        <f t="shared" si="26"/>
        <v>2007995.1619157097</v>
      </c>
      <c r="E96" s="6">
        <f t="shared" si="15"/>
        <v>40304.345926786867</v>
      </c>
      <c r="F96" s="11">
        <f t="shared" si="18"/>
        <v>606170.92040793132</v>
      </c>
      <c r="G96" s="7">
        <f t="shared" si="19"/>
        <v>21509.90482600113</v>
      </c>
      <c r="H96" s="15">
        <f t="shared" si="20"/>
        <v>70135.53944209186</v>
      </c>
      <c r="I96" s="15">
        <f t="shared" si="21"/>
        <v>200799.51619157096</v>
      </c>
      <c r="J96" s="16">
        <f t="shared" si="22"/>
        <v>60617.092040793133</v>
      </c>
      <c r="K96" s="42">
        <f t="shared" si="16"/>
        <v>1670.4166462028327</v>
      </c>
      <c r="L96" s="39">
        <v>1998</v>
      </c>
      <c r="M96" s="25">
        <f t="shared" si="24"/>
        <v>2032.2857142857142</v>
      </c>
      <c r="N96" s="26">
        <f t="shared" si="23"/>
        <v>130949.22243517316</v>
      </c>
    </row>
    <row r="97" spans="1:14">
      <c r="A97" s="4">
        <f t="shared" si="17"/>
        <v>95</v>
      </c>
      <c r="B97" s="6">
        <f t="shared" si="25"/>
        <v>679845.48959491751</v>
      </c>
      <c r="C97" s="6">
        <f t="shared" si="14"/>
        <v>-20203.751640214821</v>
      </c>
      <c r="D97" s="6">
        <f t="shared" si="26"/>
        <v>2048299.5078424965</v>
      </c>
      <c r="E97" s="6">
        <f t="shared" si="15"/>
        <v>39054.702253486059</v>
      </c>
      <c r="F97" s="11">
        <f t="shared" si="18"/>
        <v>587376.47930714535</v>
      </c>
      <c r="G97" s="7">
        <f t="shared" si="19"/>
        <v>20203.751640214821</v>
      </c>
      <c r="H97" s="15">
        <f t="shared" si="20"/>
        <v>67984.548959491745</v>
      </c>
      <c r="I97" s="15">
        <f t="shared" si="21"/>
        <v>204829.95078424964</v>
      </c>
      <c r="J97" s="16">
        <f t="shared" si="22"/>
        <v>58737.647930714535</v>
      </c>
      <c r="K97" s="42">
        <f t="shared" si="16"/>
        <v>1568.9833743367976</v>
      </c>
      <c r="L97" s="39">
        <v>1855</v>
      </c>
      <c r="M97" s="25">
        <f t="shared" si="24"/>
        <v>1990</v>
      </c>
      <c r="N97" s="26">
        <f t="shared" si="23"/>
        <v>177254.99908482909</v>
      </c>
    </row>
    <row r="98" spans="1:14">
      <c r="A98" s="4">
        <f t="shared" si="17"/>
        <v>96</v>
      </c>
      <c r="B98" s="6">
        <f t="shared" si="25"/>
        <v>659641.73795470269</v>
      </c>
      <c r="C98" s="6">
        <f t="shared" si="14"/>
        <v>-18974.194441948013</v>
      </c>
      <c r="D98" s="6">
        <f t="shared" si="26"/>
        <v>2087354.2100959825</v>
      </c>
      <c r="E98" s="6">
        <f t="shared" si="15"/>
        <v>37801.301258837972</v>
      </c>
      <c r="F98" s="11">
        <f t="shared" si="18"/>
        <v>568525.52869387437</v>
      </c>
      <c r="G98" s="7">
        <f t="shared" si="19"/>
        <v>18974.194441948013</v>
      </c>
      <c r="H98" s="15">
        <f t="shared" si="20"/>
        <v>65964.173795470269</v>
      </c>
      <c r="I98" s="15">
        <f t="shared" si="21"/>
        <v>208735.42100959824</v>
      </c>
      <c r="J98" s="16">
        <f t="shared" si="22"/>
        <v>56852.552869387437</v>
      </c>
      <c r="K98" s="42">
        <f t="shared" ref="K98:K129" si="27">G98*_Kdet</f>
        <v>1473.4983952977145</v>
      </c>
      <c r="L98" s="39">
        <v>1992</v>
      </c>
      <c r="M98" s="25">
        <f t="shared" si="24"/>
        <v>1888</v>
      </c>
      <c r="N98" s="26">
        <f t="shared" si="23"/>
        <v>171811.58030076974</v>
      </c>
    </row>
    <row r="99" spans="1:14">
      <c r="A99" s="4">
        <f t="shared" si="17"/>
        <v>97</v>
      </c>
      <c r="B99" s="6">
        <f t="shared" si="25"/>
        <v>640667.54351275472</v>
      </c>
      <c r="C99" s="6">
        <f t="shared" si="14"/>
        <v>-17818.143899172992</v>
      </c>
      <c r="D99" s="6">
        <f t="shared" si="26"/>
        <v>2125155.5113548203</v>
      </c>
      <c r="E99" s="6">
        <f t="shared" si="15"/>
        <v>36549.485639840881</v>
      </c>
      <c r="F99" s="11">
        <f t="shared" si="18"/>
        <v>549698.42187698465</v>
      </c>
      <c r="G99" s="7">
        <f t="shared" si="19"/>
        <v>17818.143899172992</v>
      </c>
      <c r="H99" s="15">
        <f t="shared" si="20"/>
        <v>64066.754351275471</v>
      </c>
      <c r="I99" s="15">
        <f t="shared" si="21"/>
        <v>212515.55113548203</v>
      </c>
      <c r="J99" s="16">
        <f t="shared" si="22"/>
        <v>54969.842187698465</v>
      </c>
      <c r="K99" s="42">
        <f t="shared" si="27"/>
        <v>1383.7217976733064</v>
      </c>
      <c r="L99" s="39">
        <v>1956</v>
      </c>
      <c r="M99" s="25">
        <f t="shared" si="24"/>
        <v>1795.5714285714287</v>
      </c>
      <c r="N99" s="26">
        <f t="shared" si="23"/>
        <v>169620.11847091958</v>
      </c>
    </row>
    <row r="100" spans="1:14">
      <c r="A100" s="4">
        <f t="shared" si="17"/>
        <v>98</v>
      </c>
      <c r="B100" s="6">
        <f t="shared" si="25"/>
        <v>622849.39961358171</v>
      </c>
      <c r="C100" s="6">
        <f t="shared" si="14"/>
        <v>-16732.309712077851</v>
      </c>
      <c r="D100" s="6">
        <f t="shared" si="26"/>
        <v>2161704.9969946612</v>
      </c>
      <c r="E100" s="6">
        <f t="shared" si="15"/>
        <v>35304.037447306866</v>
      </c>
      <c r="F100" s="11">
        <f t="shared" si="18"/>
        <v>530967.08013631683</v>
      </c>
      <c r="G100" s="7">
        <f t="shared" si="19"/>
        <v>16732.309712077851</v>
      </c>
      <c r="H100" s="15">
        <f t="shared" si="20"/>
        <v>62284.93996135817</v>
      </c>
      <c r="I100" s="15">
        <f t="shared" si="21"/>
        <v>216170.49969946611</v>
      </c>
      <c r="J100" s="16">
        <f t="shared" si="22"/>
        <v>53096.70801363168</v>
      </c>
      <c r="K100" s="42">
        <f t="shared" si="27"/>
        <v>1299.3980632908404</v>
      </c>
      <c r="L100" s="39">
        <v>2001</v>
      </c>
      <c r="M100" s="25">
        <f t="shared" si="24"/>
        <v>1715.2857142857142</v>
      </c>
      <c r="N100" s="26">
        <f t="shared" si="23"/>
        <v>172962.53825003401</v>
      </c>
    </row>
    <row r="101" spans="1:14">
      <c r="A101" s="4">
        <f t="shared" si="17"/>
        <v>99</v>
      </c>
      <c r="B101" s="6">
        <f t="shared" si="25"/>
        <v>606117.08990150387</v>
      </c>
      <c r="C101" s="6">
        <f t="shared" si="14"/>
        <v>-15713.284005851427</v>
      </c>
      <c r="D101" s="6">
        <f t="shared" si="26"/>
        <v>2197009.034441968</v>
      </c>
      <c r="E101" s="6">
        <f t="shared" si="15"/>
        <v>34069.202000903308</v>
      </c>
      <c r="F101" s="11">
        <f t="shared" si="18"/>
        <v>512395.35240108753</v>
      </c>
      <c r="G101" s="7">
        <f t="shared" si="19"/>
        <v>15713.284005851427</v>
      </c>
      <c r="H101" s="15">
        <f t="shared" si="20"/>
        <v>60611.708990150386</v>
      </c>
      <c r="I101" s="15">
        <f t="shared" si="21"/>
        <v>219700.9034441968</v>
      </c>
      <c r="J101" s="16">
        <f t="shared" si="22"/>
        <v>51239.535240108751</v>
      </c>
      <c r="K101" s="42">
        <f t="shared" si="27"/>
        <v>1220.2625433357914</v>
      </c>
      <c r="L101" s="39">
        <v>1572</v>
      </c>
      <c r="M101" s="25">
        <f t="shared" si="24"/>
        <v>1695.1428571428571</v>
      </c>
      <c r="N101" s="26">
        <f t="shared" si="23"/>
        <v>225511.3124414972</v>
      </c>
    </row>
    <row r="102" spans="1:14">
      <c r="A102" s="4">
        <f t="shared" si="17"/>
        <v>100</v>
      </c>
      <c r="B102" s="6">
        <f t="shared" si="25"/>
        <v>590403.80589565239</v>
      </c>
      <c r="C102" s="6">
        <f t="shared" si="14"/>
        <v>-14757.609456791299</v>
      </c>
      <c r="D102" s="6">
        <f t="shared" si="26"/>
        <v>2231078.2364428714</v>
      </c>
      <c r="E102" s="6">
        <f t="shared" si="15"/>
        <v>32848.715758873703</v>
      </c>
      <c r="F102" s="11">
        <f t="shared" si="18"/>
        <v>494039.43440603558</v>
      </c>
      <c r="G102" s="7">
        <f t="shared" si="19"/>
        <v>14757.609456791299</v>
      </c>
      <c r="H102" s="15">
        <f t="shared" si="20"/>
        <v>59040.38058956524</v>
      </c>
      <c r="I102" s="15">
        <f t="shared" si="21"/>
        <v>223107.82364428713</v>
      </c>
      <c r="J102" s="16">
        <f t="shared" si="22"/>
        <v>49403.943440603558</v>
      </c>
      <c r="K102" s="42">
        <f t="shared" si="27"/>
        <v>1146.0467488905863</v>
      </c>
      <c r="L102" s="39">
        <v>1195</v>
      </c>
      <c r="M102" s="25">
        <f t="shared" si="24"/>
        <v>1623.8571428571429</v>
      </c>
      <c r="N102" s="26">
        <f t="shared" si="23"/>
        <v>228302.77258247603</v>
      </c>
    </row>
    <row r="103" spans="1:14">
      <c r="A103" s="4">
        <f t="shared" si="17"/>
        <v>101</v>
      </c>
      <c r="B103" s="6">
        <f t="shared" si="25"/>
        <v>575646.19643886108</v>
      </c>
      <c r="C103" s="6">
        <f t="shared" si="14"/>
        <v>-13861.834002859187</v>
      </c>
      <c r="D103" s="6">
        <f t="shared" si="26"/>
        <v>2263926.952201745</v>
      </c>
      <c r="E103" s="6">
        <f t="shared" si="15"/>
        <v>31645.836864408262</v>
      </c>
      <c r="F103" s="11">
        <f t="shared" si="18"/>
        <v>475948.32810395351</v>
      </c>
      <c r="G103" s="7">
        <f t="shared" si="19"/>
        <v>13861.834002859187</v>
      </c>
      <c r="H103" s="15">
        <f t="shared" si="20"/>
        <v>57564.619643886108</v>
      </c>
      <c r="I103" s="15">
        <f t="shared" si="21"/>
        <v>226392.6952201745</v>
      </c>
      <c r="J103" s="16">
        <f t="shared" si="22"/>
        <v>47594.832810395354</v>
      </c>
      <c r="K103" s="42">
        <f t="shared" si="27"/>
        <v>1076.4825996480777</v>
      </c>
      <c r="L103" s="39">
        <v>1436</v>
      </c>
      <c r="M103" s="25">
        <f t="shared" si="24"/>
        <v>1555.4285714285713</v>
      </c>
      <c r="N103" s="26">
        <f t="shared" si="23"/>
        <v>229389.24388476144</v>
      </c>
    </row>
    <row r="104" spans="1:14">
      <c r="A104" s="4">
        <f t="shared" si="17"/>
        <v>102</v>
      </c>
      <c r="B104" s="6">
        <f t="shared" si="25"/>
        <v>561784.36243600189</v>
      </c>
      <c r="C104" s="6">
        <f t="shared" si="14"/>
        <v>-13022.553942294871</v>
      </c>
      <c r="D104" s="6">
        <f t="shared" si="26"/>
        <v>2295572.7890661531</v>
      </c>
      <c r="E104" s="6">
        <f t="shared" si="15"/>
        <v>30463.377298692896</v>
      </c>
      <c r="F104" s="11">
        <f t="shared" si="18"/>
        <v>458164.32524240436</v>
      </c>
      <c r="G104" s="7">
        <f t="shared" si="19"/>
        <v>13022.553942294871</v>
      </c>
      <c r="H104" s="15">
        <f t="shared" si="20"/>
        <v>56178.43624360019</v>
      </c>
      <c r="I104" s="15">
        <f t="shared" si="21"/>
        <v>229557.27890661531</v>
      </c>
      <c r="J104" s="16">
        <f t="shared" si="22"/>
        <v>45816.432524240437</v>
      </c>
      <c r="K104" s="42">
        <f t="shared" si="27"/>
        <v>1011.3057708646197</v>
      </c>
      <c r="L104" s="39">
        <v>1714</v>
      </c>
      <c r="M104" s="25">
        <f t="shared" si="24"/>
        <v>1463.7142857142858</v>
      </c>
      <c r="N104" s="26">
        <f t="shared" si="23"/>
        <v>204673.46430848053</v>
      </c>
    </row>
    <row r="105" spans="1:14">
      <c r="A105" s="4">
        <f t="shared" si="17"/>
        <v>103</v>
      </c>
      <c r="B105" s="6">
        <f t="shared" si="25"/>
        <v>548761.80849370698</v>
      </c>
      <c r="C105" s="6">
        <f t="shared" si="14"/>
        <v>-12236.44711845524</v>
      </c>
      <c r="D105" s="6">
        <f t="shared" si="26"/>
        <v>2326036.1663648458</v>
      </c>
      <c r="E105" s="6">
        <f t="shared" si="15"/>
        <v>29303.735761729738</v>
      </c>
      <c r="F105" s="11">
        <f t="shared" si="18"/>
        <v>440723.50188600691</v>
      </c>
      <c r="G105" s="7">
        <f t="shared" si="19"/>
        <v>12236.44711845524</v>
      </c>
      <c r="H105" s="15">
        <f t="shared" si="20"/>
        <v>54876.180849370699</v>
      </c>
      <c r="I105" s="15">
        <f t="shared" si="21"/>
        <v>232603.61663648457</v>
      </c>
      <c r="J105" s="16">
        <f t="shared" si="22"/>
        <v>44072.350188600692</v>
      </c>
      <c r="K105" s="42">
        <f t="shared" si="27"/>
        <v>950.25827042900391</v>
      </c>
      <c r="L105" s="39">
        <v>1493</v>
      </c>
      <c r="M105" s="25">
        <f t="shared" si="24"/>
        <v>1441.4285714285713</v>
      </c>
      <c r="N105" s="26">
        <f t="shared" si="23"/>
        <v>241248.26458400566</v>
      </c>
    </row>
    <row r="106" spans="1:14">
      <c r="A106" s="4">
        <f t="shared" si="17"/>
        <v>104</v>
      </c>
      <c r="B106" s="6">
        <f t="shared" si="25"/>
        <v>536525.36137525178</v>
      </c>
      <c r="C106" s="6">
        <f t="shared" si="14"/>
        <v>-11500.297748472209</v>
      </c>
      <c r="D106" s="6">
        <f t="shared" si="26"/>
        <v>2355339.9021265754</v>
      </c>
      <c r="E106" s="6">
        <f t="shared" si="15"/>
        <v>28168.930573371425</v>
      </c>
      <c r="F106" s="11">
        <f t="shared" si="18"/>
        <v>423656.21324273245</v>
      </c>
      <c r="G106" s="7">
        <f t="shared" si="19"/>
        <v>11500.297748472209</v>
      </c>
      <c r="H106" s="15">
        <f t="shared" si="20"/>
        <v>53652.536137525181</v>
      </c>
      <c r="I106" s="15">
        <f t="shared" si="21"/>
        <v>235533.99021265755</v>
      </c>
      <c r="J106" s="16">
        <f t="shared" si="22"/>
        <v>42365.621324273248</v>
      </c>
      <c r="K106" s="42">
        <f t="shared" si="27"/>
        <v>893.09036700690444</v>
      </c>
      <c r="L106" s="39">
        <v>1477</v>
      </c>
      <c r="M106" s="25">
        <f t="shared" si="24"/>
        <v>1422.8571428571429</v>
      </c>
      <c r="N106" s="26">
        <f t="shared" si="23"/>
        <v>280652.83679475676</v>
      </c>
    </row>
    <row r="107" spans="1:14">
      <c r="A107" s="4">
        <f t="shared" si="17"/>
        <v>105</v>
      </c>
      <c r="B107" s="6">
        <f t="shared" si="25"/>
        <v>525025.06362677959</v>
      </c>
      <c r="C107" s="6">
        <f t="shared" si="14"/>
        <v>-10811.014294840999</v>
      </c>
      <c r="D107" s="6">
        <f t="shared" si="26"/>
        <v>2383508.8326999466</v>
      </c>
      <c r="E107" s="6">
        <f t="shared" si="15"/>
        <v>27060.632037623091</v>
      </c>
      <c r="F107" s="11">
        <f t="shared" si="18"/>
        <v>406987.58041783329</v>
      </c>
      <c r="G107" s="7">
        <f t="shared" si="19"/>
        <v>10811.014294840999</v>
      </c>
      <c r="H107" s="15">
        <f t="shared" si="20"/>
        <v>52502.506362677959</v>
      </c>
      <c r="I107" s="15">
        <f t="shared" si="21"/>
        <v>238350.88326999467</v>
      </c>
      <c r="J107" s="16">
        <f t="shared" si="22"/>
        <v>40698.758041783331</v>
      </c>
      <c r="K107" s="42">
        <f t="shared" si="27"/>
        <v>839.56197791305999</v>
      </c>
      <c r="L107" s="39">
        <v>1359</v>
      </c>
      <c r="M107" s="25">
        <f t="shared" si="24"/>
        <v>1366.2857142857142</v>
      </c>
      <c r="N107" s="26">
        <f t="shared" si="23"/>
        <v>277437.89445836935</v>
      </c>
    </row>
    <row r="108" spans="1:14">
      <c r="A108" s="4">
        <f t="shared" si="17"/>
        <v>106</v>
      </c>
      <c r="B108" s="6">
        <f t="shared" si="25"/>
        <v>514214.04933193862</v>
      </c>
      <c r="C108" s="6">
        <f t="shared" si="14"/>
        <v>-10165.641615157672</v>
      </c>
      <c r="D108" s="6">
        <f t="shared" si="26"/>
        <v>2410569.4647375699</v>
      </c>
      <c r="E108" s="6">
        <f t="shared" si="15"/>
        <v>25980.193843322359</v>
      </c>
      <c r="F108" s="11">
        <f t="shared" si="18"/>
        <v>390737.96267505083</v>
      </c>
      <c r="G108" s="7">
        <f t="shared" si="19"/>
        <v>10165.641615157672</v>
      </c>
      <c r="H108" s="15">
        <f t="shared" si="20"/>
        <v>51421.404933193859</v>
      </c>
      <c r="I108" s="15">
        <f t="shared" si="21"/>
        <v>241056.94647375698</v>
      </c>
      <c r="J108" s="16">
        <f t="shared" si="22"/>
        <v>39073.79626750508</v>
      </c>
      <c r="K108" s="42">
        <f t="shared" si="27"/>
        <v>789.44361263584949</v>
      </c>
      <c r="L108" s="39">
        <v>1416</v>
      </c>
      <c r="M108" s="25">
        <f t="shared" si="24"/>
        <v>1283.7142857142858</v>
      </c>
      <c r="N108" s="26">
        <f t="shared" si="23"/>
        <v>244303.49826541045</v>
      </c>
    </row>
    <row r="109" spans="1:14">
      <c r="A109" s="4">
        <f t="shared" si="17"/>
        <v>107</v>
      </c>
      <c r="B109" s="6">
        <f t="shared" si="25"/>
        <v>504048.40771678096</v>
      </c>
      <c r="C109" s="6">
        <f t="shared" si="14"/>
        <v>-9561.368464598072</v>
      </c>
      <c r="D109" s="6">
        <f t="shared" si="26"/>
        <v>2436549.6585808923</v>
      </c>
      <c r="E109" s="6">
        <f t="shared" si="15"/>
        <v>24928.683184823214</v>
      </c>
      <c r="F109" s="11">
        <f t="shared" si="18"/>
        <v>374923.41044688644</v>
      </c>
      <c r="G109" s="7">
        <f t="shared" si="19"/>
        <v>9561.368464598072</v>
      </c>
      <c r="H109" s="15">
        <f t="shared" si="20"/>
        <v>50404.840771678093</v>
      </c>
      <c r="I109" s="15">
        <f t="shared" si="21"/>
        <v>243654.96585808921</v>
      </c>
      <c r="J109" s="16">
        <f t="shared" si="22"/>
        <v>37492.341044688641</v>
      </c>
      <c r="K109" s="42">
        <f t="shared" si="27"/>
        <v>742.51695546496137</v>
      </c>
      <c r="L109" s="39">
        <v>1065</v>
      </c>
      <c r="M109" s="25">
        <f t="shared" si="24"/>
        <v>1221.4285714285713</v>
      </c>
      <c r="N109" s="26">
        <f t="shared" si="23"/>
        <v>229356.33590487624</v>
      </c>
    </row>
    <row r="110" spans="1:14">
      <c r="A110" s="4">
        <f t="shared" si="17"/>
        <v>108</v>
      </c>
      <c r="B110" s="6">
        <f t="shared" si="25"/>
        <v>494487.03925218288</v>
      </c>
      <c r="C110" s="6">
        <f t="shared" si="14"/>
        <v>-8995.5312740350801</v>
      </c>
      <c r="D110" s="6">
        <f t="shared" si="26"/>
        <v>2461478.3417657153</v>
      </c>
      <c r="E110" s="6">
        <f t="shared" si="15"/>
        <v>23906.909378793487</v>
      </c>
      <c r="F110" s="11">
        <f t="shared" si="18"/>
        <v>359556.09572666138</v>
      </c>
      <c r="G110" s="7">
        <f t="shared" si="19"/>
        <v>8995.5312740350801</v>
      </c>
      <c r="H110" s="15">
        <f t="shared" si="20"/>
        <v>49448.703925218288</v>
      </c>
      <c r="I110" s="15">
        <f t="shared" si="21"/>
        <v>246147.83417657152</v>
      </c>
      <c r="J110" s="16">
        <f t="shared" si="22"/>
        <v>35955.609572666137</v>
      </c>
      <c r="K110" s="42">
        <f t="shared" si="27"/>
        <v>698.57515889250374</v>
      </c>
      <c r="L110" s="39">
        <v>1040</v>
      </c>
      <c r="M110" s="25">
        <f t="shared" si="24"/>
        <v>1148.7142857142858</v>
      </c>
      <c r="N110" s="26">
        <f t="shared" si="23"/>
        <v>202625.23349587637</v>
      </c>
    </row>
    <row r="111" spans="1:14">
      <c r="A111" s="4">
        <f t="shared" si="17"/>
        <v>109</v>
      </c>
      <c r="B111" s="6">
        <f t="shared" si="25"/>
        <v>485491.50797814777</v>
      </c>
      <c r="C111" s="6">
        <f t="shared" si="14"/>
        <v>-8465.6149873140967</v>
      </c>
      <c r="D111" s="6">
        <f t="shared" si="26"/>
        <v>2485385.2511445088</v>
      </c>
      <c r="E111" s="6">
        <f t="shared" si="15"/>
        <v>22915.450829487207</v>
      </c>
      <c r="F111" s="11">
        <f t="shared" si="18"/>
        <v>344644.71762190294</v>
      </c>
      <c r="G111" s="7">
        <f t="shared" si="19"/>
        <v>8465.6149873140967</v>
      </c>
      <c r="H111" s="15">
        <f t="shared" si="20"/>
        <v>48549.150797814778</v>
      </c>
      <c r="I111" s="15">
        <f t="shared" si="21"/>
        <v>248538.52511445089</v>
      </c>
      <c r="J111" s="16">
        <f t="shared" si="22"/>
        <v>34464.471762190296</v>
      </c>
      <c r="K111" s="42">
        <f t="shared" si="27"/>
        <v>657.42290863416144</v>
      </c>
      <c r="L111" s="39">
        <v>1136</v>
      </c>
      <c r="M111" s="25">
        <f t="shared" si="24"/>
        <v>1107.1428571428571</v>
      </c>
      <c r="N111" s="26">
        <f t="shared" si="23"/>
        <v>202248.03208666388</v>
      </c>
    </row>
    <row r="112" spans="1:14">
      <c r="A112" s="4">
        <f t="shared" si="17"/>
        <v>110</v>
      </c>
      <c r="B112" s="6">
        <f t="shared" si="25"/>
        <v>477025.89299083367</v>
      </c>
      <c r="C112" s="6">
        <f t="shared" si="14"/>
        <v>-7969.2516158513936</v>
      </c>
      <c r="D112" s="6">
        <f t="shared" si="26"/>
        <v>2508300.7019739961</v>
      </c>
      <c r="E112" s="6">
        <f t="shared" si="15"/>
        <v>21954.680256764419</v>
      </c>
      <c r="F112" s="11">
        <f t="shared" si="18"/>
        <v>330194.88177972985</v>
      </c>
      <c r="G112" s="7">
        <f t="shared" si="19"/>
        <v>7969.2516158513936</v>
      </c>
      <c r="H112" s="15">
        <f t="shared" si="20"/>
        <v>47702.589299083367</v>
      </c>
      <c r="I112" s="15">
        <f t="shared" si="21"/>
        <v>250830.07019739962</v>
      </c>
      <c r="J112" s="16">
        <f t="shared" si="22"/>
        <v>33019.488177972984</v>
      </c>
      <c r="K112" s="42">
        <f t="shared" si="27"/>
        <v>618.87631138216409</v>
      </c>
      <c r="L112" s="39">
        <v>1057</v>
      </c>
      <c r="M112" s="25">
        <f t="shared" si="24"/>
        <v>1059.2857142857142</v>
      </c>
      <c r="N112" s="26">
        <f t="shared" si="23"/>
        <v>193960.44216586155</v>
      </c>
    </row>
    <row r="113" spans="1:14">
      <c r="A113" s="4">
        <f t="shared" si="17"/>
        <v>111</v>
      </c>
      <c r="B113" s="6">
        <f t="shared" si="25"/>
        <v>469056.64137498225</v>
      </c>
      <c r="C113" s="6">
        <f t="shared" si="14"/>
        <v>-7504.2170579033636</v>
      </c>
      <c r="D113" s="6">
        <f t="shared" si="26"/>
        <v>2530255.3822307605</v>
      </c>
      <c r="E113" s="6">
        <f t="shared" si="15"/>
        <v>21024.788150593398</v>
      </c>
      <c r="F113" s="11">
        <f t="shared" si="18"/>
        <v>316209.45313881664</v>
      </c>
      <c r="G113" s="7">
        <f t="shared" si="19"/>
        <v>7504.2170579033636</v>
      </c>
      <c r="H113" s="15">
        <f t="shared" si="20"/>
        <v>46905.664137498228</v>
      </c>
      <c r="I113" s="15">
        <f t="shared" si="21"/>
        <v>253025.53822307606</v>
      </c>
      <c r="J113" s="16">
        <f t="shared" si="22"/>
        <v>31620.945313881664</v>
      </c>
      <c r="K113" s="42">
        <f t="shared" si="27"/>
        <v>582.76264779603014</v>
      </c>
      <c r="L113" s="39">
        <v>968</v>
      </c>
      <c r="M113" s="25">
        <f t="shared" si="24"/>
        <v>1023</v>
      </c>
      <c r="N113" s="26">
        <f t="shared" si="23"/>
        <v>193808.9262755622</v>
      </c>
    </row>
    <row r="114" spans="1:14">
      <c r="A114" s="4">
        <f t="shared" si="17"/>
        <v>112</v>
      </c>
      <c r="B114" s="6">
        <f t="shared" si="25"/>
        <v>461552.4243170789</v>
      </c>
      <c r="C114" s="6">
        <f t="shared" si="14"/>
        <v>-7068.426633282761</v>
      </c>
      <c r="D114" s="6">
        <f t="shared" si="26"/>
        <v>2551280.1703813537</v>
      </c>
      <c r="E114" s="6">
        <f t="shared" si="15"/>
        <v>20125.804454574551</v>
      </c>
      <c r="F114" s="11">
        <f t="shared" si="18"/>
        <v>302688.88204612723</v>
      </c>
      <c r="G114" s="7">
        <f t="shared" si="19"/>
        <v>7068.426633282761</v>
      </c>
      <c r="H114" s="15">
        <f t="shared" si="20"/>
        <v>46155.242431707891</v>
      </c>
      <c r="I114" s="15">
        <f t="shared" si="21"/>
        <v>255128.01703813538</v>
      </c>
      <c r="J114" s="16">
        <f t="shared" si="22"/>
        <v>30268.888204612722</v>
      </c>
      <c r="K114" s="42">
        <f t="shared" si="27"/>
        <v>548.92002573746527</v>
      </c>
      <c r="L114" s="39">
        <v>1068</v>
      </c>
      <c r="M114" s="25">
        <f t="shared" si="24"/>
        <v>1000.8571428571429</v>
      </c>
      <c r="N114" s="26">
        <f t="shared" si="23"/>
        <v>204247.15783044521</v>
      </c>
    </row>
    <row r="115" spans="1:14">
      <c r="A115" s="4">
        <f t="shared" si="17"/>
        <v>113</v>
      </c>
      <c r="B115" s="6">
        <f t="shared" si="25"/>
        <v>454483.99768379616</v>
      </c>
      <c r="C115" s="6">
        <f t="shared" si="14"/>
        <v>-6659.9297011621729</v>
      </c>
      <c r="D115" s="6">
        <f t="shared" si="26"/>
        <v>2571405.9748359281</v>
      </c>
      <c r="E115" s="6">
        <f t="shared" si="15"/>
        <v>19257.618510827961</v>
      </c>
      <c r="F115" s="11">
        <f t="shared" si="18"/>
        <v>289631.50422483543</v>
      </c>
      <c r="G115" s="7">
        <f t="shared" si="19"/>
        <v>6659.9297011621729</v>
      </c>
      <c r="H115" s="15">
        <f t="shared" si="20"/>
        <v>45448.399768379619</v>
      </c>
      <c r="I115" s="15">
        <f t="shared" si="21"/>
        <v>257140.59748359281</v>
      </c>
      <c r="J115" s="16">
        <f t="shared" si="22"/>
        <v>28963.150422483544</v>
      </c>
      <c r="K115" s="42">
        <f t="shared" si="27"/>
        <v>517.19696229963063</v>
      </c>
      <c r="L115" s="39">
        <v>1081</v>
      </c>
      <c r="M115" s="25">
        <f t="shared" si="24"/>
        <v>954.71428571428567</v>
      </c>
      <c r="N115" s="26">
        <f t="shared" si="23"/>
        <v>191421.40828792384</v>
      </c>
    </row>
    <row r="116" spans="1:14">
      <c r="A116" s="4">
        <f t="shared" si="17"/>
        <v>114</v>
      </c>
      <c r="B116" s="6">
        <f t="shared" si="25"/>
        <v>447824.06798263401</v>
      </c>
      <c r="C116" s="6">
        <f t="shared" si="14"/>
        <v>-6276.9036577971419</v>
      </c>
      <c r="D116" s="6">
        <f t="shared" si="26"/>
        <v>2590663.593346756</v>
      </c>
      <c r="E116" s="6">
        <f t="shared" si="15"/>
        <v>18419.997320881906</v>
      </c>
      <c r="F116" s="11">
        <f t="shared" si="18"/>
        <v>277033.81541516958</v>
      </c>
      <c r="G116" s="7">
        <f t="shared" si="19"/>
        <v>6276.9036577971419</v>
      </c>
      <c r="H116" s="15">
        <f t="shared" si="20"/>
        <v>44782.406798263401</v>
      </c>
      <c r="I116" s="15">
        <f t="shared" si="21"/>
        <v>259066.3593346756</v>
      </c>
      <c r="J116" s="16">
        <f t="shared" si="22"/>
        <v>27703.381541516959</v>
      </c>
      <c r="K116" s="42">
        <f t="shared" si="27"/>
        <v>487.45191768219701</v>
      </c>
      <c r="L116" s="39">
        <v>811</v>
      </c>
      <c r="M116" s="25">
        <f t="shared" si="24"/>
        <v>910.85714285714289</v>
      </c>
      <c r="N116" s="26">
        <f t="shared" si="23"/>
        <v>179271.98470544664</v>
      </c>
    </row>
    <row r="117" spans="1:14">
      <c r="A117" s="4">
        <f t="shared" si="17"/>
        <v>115</v>
      </c>
      <c r="B117" s="6">
        <f t="shared" si="25"/>
        <v>441547.16432483686</v>
      </c>
      <c r="C117" s="6">
        <f t="shared" si="14"/>
        <v>-5917.6475512645193</v>
      </c>
      <c r="D117" s="6">
        <f t="shared" si="26"/>
        <v>2609083.590667638</v>
      </c>
      <c r="E117" s="6">
        <f t="shared" si="15"/>
        <v>17612.60219330142</v>
      </c>
      <c r="F117" s="11">
        <f t="shared" si="18"/>
        <v>264890.72175208479</v>
      </c>
      <c r="G117" s="7">
        <f t="shared" si="19"/>
        <v>5917.6475512645193</v>
      </c>
      <c r="H117" s="15">
        <f t="shared" si="20"/>
        <v>44154.716432483685</v>
      </c>
      <c r="I117" s="15">
        <f t="shared" si="21"/>
        <v>260908.35906676381</v>
      </c>
      <c r="J117" s="16">
        <f t="shared" si="22"/>
        <v>26489.072175208479</v>
      </c>
      <c r="K117" s="42">
        <f t="shared" si="27"/>
        <v>459.55279932456006</v>
      </c>
      <c r="L117" s="39">
        <v>885</v>
      </c>
      <c r="M117" s="25">
        <f t="shared" si="24"/>
        <v>875</v>
      </c>
      <c r="N117" s="26">
        <f t="shared" si="23"/>
        <v>172596.37654905926</v>
      </c>
    </row>
    <row r="118" spans="1:14">
      <c r="A118" s="4">
        <f t="shared" si="17"/>
        <v>116</v>
      </c>
      <c r="B118" s="6">
        <f t="shared" si="25"/>
        <v>435629.51677357237</v>
      </c>
      <c r="C118" s="6">
        <f t="shared" si="14"/>
        <v>-5580.5755003554623</v>
      </c>
      <c r="D118" s="6">
        <f t="shared" si="26"/>
        <v>2626696.1928609395</v>
      </c>
      <c r="E118" s="6">
        <f t="shared" si="15"/>
        <v>16835.003859858552</v>
      </c>
      <c r="F118" s="11">
        <f t="shared" si="18"/>
        <v>253195.76711004786</v>
      </c>
      <c r="G118" s="7">
        <f t="shared" si="19"/>
        <v>5580.5755003554623</v>
      </c>
      <c r="H118" s="15">
        <f t="shared" si="20"/>
        <v>43562.95167735724</v>
      </c>
      <c r="I118" s="15">
        <f t="shared" si="21"/>
        <v>262669.61928609398</v>
      </c>
      <c r="J118" s="16">
        <f t="shared" si="22"/>
        <v>25319.576711004785</v>
      </c>
      <c r="K118" s="42">
        <f t="shared" si="27"/>
        <v>433.37645083009335</v>
      </c>
      <c r="L118" s="39">
        <v>813</v>
      </c>
      <c r="M118" s="25">
        <f t="shared" si="24"/>
        <v>834.14285714285711</v>
      </c>
      <c r="N118" s="26">
        <f t="shared" si="23"/>
        <v>160613.71242884724</v>
      </c>
    </row>
    <row r="119" spans="1:14">
      <c r="A119" s="4">
        <f t="shared" si="17"/>
        <v>117</v>
      </c>
      <c r="B119" s="6">
        <f t="shared" si="25"/>
        <v>430048.94127321691</v>
      </c>
      <c r="C119" s="6">
        <f t="shared" si="14"/>
        <v>-5264.2100633241571</v>
      </c>
      <c r="D119" s="6">
        <f t="shared" si="26"/>
        <v>2643531.196720798</v>
      </c>
      <c r="E119" s="6">
        <f t="shared" si="15"/>
        <v>16086.696149049185</v>
      </c>
      <c r="F119" s="11">
        <f t="shared" si="18"/>
        <v>241941.33875054447</v>
      </c>
      <c r="G119" s="7">
        <f t="shared" si="19"/>
        <v>5264.2100633241571</v>
      </c>
      <c r="H119" s="15">
        <f t="shared" si="20"/>
        <v>43004.894127321691</v>
      </c>
      <c r="I119" s="15">
        <f t="shared" si="21"/>
        <v>264353.1196720798</v>
      </c>
      <c r="J119" s="16">
        <f t="shared" si="22"/>
        <v>24194.133875054446</v>
      </c>
      <c r="K119" s="42">
        <f t="shared" si="27"/>
        <v>408.80813699629516</v>
      </c>
      <c r="L119" s="39">
        <v>750</v>
      </c>
      <c r="M119" s="25">
        <f t="shared" si="24"/>
        <v>786.14285714285711</v>
      </c>
      <c r="N119" s="26">
        <f t="shared" si="23"/>
        <v>142381.49102808422</v>
      </c>
    </row>
    <row r="120" spans="1:14">
      <c r="A120" s="4">
        <f t="shared" si="17"/>
        <v>118</v>
      </c>
      <c r="B120" s="6">
        <f t="shared" si="25"/>
        <v>424784.73120989278</v>
      </c>
      <c r="C120" s="6">
        <f t="shared" si="14"/>
        <v>-4967.1756680908766</v>
      </c>
      <c r="D120" s="6">
        <f t="shared" si="26"/>
        <v>2659617.8928698474</v>
      </c>
      <c r="E120" s="6">
        <f t="shared" si="15"/>
        <v>15367.108309544519</v>
      </c>
      <c r="F120" s="11">
        <f t="shared" si="18"/>
        <v>231118.85266481945</v>
      </c>
      <c r="G120" s="7">
        <f t="shared" si="19"/>
        <v>4967.1756680908766</v>
      </c>
      <c r="H120" s="15">
        <f t="shared" si="20"/>
        <v>42478.473120989278</v>
      </c>
      <c r="I120" s="15">
        <f t="shared" si="21"/>
        <v>265961.78928698471</v>
      </c>
      <c r="J120" s="16">
        <f t="shared" si="22"/>
        <v>23111.885266481946</v>
      </c>
      <c r="K120" s="42">
        <f t="shared" si="27"/>
        <v>385.7410336173582</v>
      </c>
      <c r="L120" s="39">
        <v>717</v>
      </c>
      <c r="M120" s="25">
        <f t="shared" si="24"/>
        <v>757.57142857142856</v>
      </c>
      <c r="N120" s="26">
        <f t="shared" si="23"/>
        <v>138257.84261169995</v>
      </c>
    </row>
    <row r="121" spans="1:14">
      <c r="A121" s="4">
        <f t="shared" si="17"/>
        <v>119</v>
      </c>
      <c r="B121" s="6">
        <f t="shared" si="25"/>
        <v>419817.55554180191</v>
      </c>
      <c r="C121" s="6">
        <f t="shared" si="14"/>
        <v>-4688.192187649217</v>
      </c>
      <c r="D121" s="6">
        <f t="shared" si="26"/>
        <v>2674985.001179392</v>
      </c>
      <c r="E121" s="6">
        <f t="shared" si="15"/>
        <v>14675.616077428953</v>
      </c>
      <c r="F121" s="11">
        <f t="shared" si="18"/>
        <v>220718.92002336588</v>
      </c>
      <c r="G121" s="7">
        <f t="shared" si="19"/>
        <v>4688.192187649217</v>
      </c>
      <c r="H121" s="15">
        <f t="shared" si="20"/>
        <v>41981.755554180192</v>
      </c>
      <c r="I121" s="15">
        <f t="shared" si="21"/>
        <v>267498.5001179392</v>
      </c>
      <c r="J121" s="16">
        <f t="shared" si="22"/>
        <v>22071.892002336586</v>
      </c>
      <c r="K121" s="42">
        <f t="shared" si="27"/>
        <v>364.07572856300811</v>
      </c>
      <c r="L121" s="39">
        <v>782</v>
      </c>
      <c r="M121" s="25">
        <f t="shared" si="24"/>
        <v>725.71428571428567</v>
      </c>
      <c r="N121" s="26">
        <f t="shared" si="23"/>
        <v>130782.44601845783</v>
      </c>
    </row>
    <row r="122" spans="1:14">
      <c r="A122" s="4">
        <f t="shared" si="17"/>
        <v>120</v>
      </c>
      <c r="B122" s="6">
        <f t="shared" si="25"/>
        <v>415129.36335415271</v>
      </c>
      <c r="C122" s="6">
        <f t="shared" si="14"/>
        <v>-4426.0687218644589</v>
      </c>
      <c r="D122" s="6">
        <f t="shared" si="26"/>
        <v>2689660.6172568211</v>
      </c>
      <c r="E122" s="6">
        <f t="shared" si="15"/>
        <v>14011.551580405154</v>
      </c>
      <c r="F122" s="11">
        <f t="shared" si="18"/>
        <v>210731.49613358593</v>
      </c>
      <c r="G122" s="7">
        <f t="shared" si="19"/>
        <v>4426.0687218644589</v>
      </c>
      <c r="H122" s="15">
        <f t="shared" si="20"/>
        <v>41512.936335415274</v>
      </c>
      <c r="I122" s="15">
        <f t="shared" si="21"/>
        <v>268966.06172568211</v>
      </c>
      <c r="J122" s="16">
        <f t="shared" si="22"/>
        <v>21073.149613358593</v>
      </c>
      <c r="K122" s="42">
        <f t="shared" si="27"/>
        <v>343.71973888526861</v>
      </c>
      <c r="L122" s="39">
        <v>745</v>
      </c>
      <c r="M122" s="25">
        <f t="shared" si="24"/>
        <v>703.71428571428567</v>
      </c>
      <c r="N122" s="26">
        <f t="shared" si="23"/>
        <v>129596.07374662935</v>
      </c>
    </row>
    <row r="123" spans="1:14">
      <c r="A123" s="4">
        <f t="shared" si="17"/>
        <v>121</v>
      </c>
      <c r="B123" s="6">
        <f t="shared" si="25"/>
        <v>410703.29463228828</v>
      </c>
      <c r="C123" s="6">
        <f t="shared" si="14"/>
        <v>-4179.6976287190573</v>
      </c>
      <c r="D123" s="6">
        <f t="shared" si="26"/>
        <v>2703672.1688372265</v>
      </c>
      <c r="E123" s="6">
        <f t="shared" si="15"/>
        <v>13374.212170019169</v>
      </c>
      <c r="F123" s="11">
        <f t="shared" si="18"/>
        <v>201146.01327504497</v>
      </c>
      <c r="G123" s="7">
        <f t="shared" si="19"/>
        <v>4179.6976287190573</v>
      </c>
      <c r="H123" s="15">
        <f t="shared" si="20"/>
        <v>41070.329463228831</v>
      </c>
      <c r="I123" s="15">
        <f t="shared" si="21"/>
        <v>270367.21688372263</v>
      </c>
      <c r="J123" s="16">
        <f t="shared" si="22"/>
        <v>20114.601327504497</v>
      </c>
      <c r="K123" s="42">
        <f t="shared" si="27"/>
        <v>324.58704729679653</v>
      </c>
      <c r="L123" s="39">
        <v>611</v>
      </c>
      <c r="M123" s="25">
        <f t="shared" si="24"/>
        <v>693.71428571428567</v>
      </c>
      <c r="N123" s="26">
        <f t="shared" si="23"/>
        <v>136254.91814172186</v>
      </c>
    </row>
    <row r="124" spans="1:14">
      <c r="A124" s="4">
        <f t="shared" si="17"/>
        <v>122</v>
      </c>
      <c r="B124" s="6">
        <f t="shared" si="25"/>
        <v>406523.59700356924</v>
      </c>
      <c r="C124" s="6">
        <f t="shared" si="14"/>
        <v>-3948.0488336209428</v>
      </c>
      <c r="D124" s="6">
        <f t="shared" si="26"/>
        <v>2717046.3810072457</v>
      </c>
      <c r="E124" s="6">
        <f t="shared" si="15"/>
        <v>12762.868269767305</v>
      </c>
      <c r="F124" s="11">
        <f t="shared" si="18"/>
        <v>191951.49873374449</v>
      </c>
      <c r="G124" s="7">
        <f t="shared" si="19"/>
        <v>3948.0488336209428</v>
      </c>
      <c r="H124" s="15">
        <f t="shared" si="20"/>
        <v>40652.359700356923</v>
      </c>
      <c r="I124" s="15">
        <f t="shared" si="21"/>
        <v>271704.63810072455</v>
      </c>
      <c r="J124" s="16">
        <f t="shared" si="22"/>
        <v>19195.149873374448</v>
      </c>
      <c r="K124" s="42">
        <f t="shared" si="27"/>
        <v>306.59766024302513</v>
      </c>
      <c r="L124" s="39">
        <v>662</v>
      </c>
      <c r="M124" s="25">
        <f t="shared" si="24"/>
        <v>684.14285714285711</v>
      </c>
      <c r="N124" s="26">
        <f t="shared" si="23"/>
        <v>142540.37570213291</v>
      </c>
    </row>
    <row r="125" spans="1:14">
      <c r="A125" s="4">
        <f t="shared" si="17"/>
        <v>123</v>
      </c>
      <c r="B125" s="6">
        <f t="shared" si="25"/>
        <v>402575.54816994828</v>
      </c>
      <c r="C125" s="6">
        <f t="shared" si="14"/>
        <v>-3730.1644340024027</v>
      </c>
      <c r="D125" s="6">
        <f t="shared" si="26"/>
        <v>2729809.2492770129</v>
      </c>
      <c r="E125" s="6">
        <f t="shared" si="15"/>
        <v>12176.770323007499</v>
      </c>
      <c r="F125" s="11">
        <f t="shared" si="18"/>
        <v>183136.67929759854</v>
      </c>
      <c r="G125" s="7">
        <f t="shared" si="19"/>
        <v>3730.1644340024027</v>
      </c>
      <c r="H125" s="15">
        <f t="shared" si="20"/>
        <v>40257.554816994831</v>
      </c>
      <c r="I125" s="15">
        <f t="shared" si="21"/>
        <v>272980.9249277013</v>
      </c>
      <c r="J125" s="16">
        <f t="shared" si="22"/>
        <v>18313.667929759853</v>
      </c>
      <c r="K125" s="42">
        <f t="shared" si="27"/>
        <v>289.67718890598934</v>
      </c>
      <c r="L125" s="39">
        <v>659</v>
      </c>
      <c r="M125" s="25">
        <f t="shared" si="24"/>
        <v>670.28571428571433</v>
      </c>
      <c r="N125" s="26">
        <f t="shared" si="23"/>
        <v>144862.84959172877</v>
      </c>
    </row>
    <row r="126" spans="1:14">
      <c r="A126" s="4">
        <f t="shared" si="17"/>
        <v>124</v>
      </c>
      <c r="B126" s="6">
        <f t="shared" si="25"/>
        <v>398845.38373594586</v>
      </c>
      <c r="C126" s="6">
        <f t="shared" si="14"/>
        <v>-3525.153607557334</v>
      </c>
      <c r="D126" s="6">
        <f t="shared" si="26"/>
        <v>2741986.0196000203</v>
      </c>
      <c r="E126" s="6">
        <f t="shared" si="15"/>
        <v>11615.154920162709</v>
      </c>
      <c r="F126" s="11">
        <f t="shared" si="18"/>
        <v>174690.07340859342</v>
      </c>
      <c r="G126" s="7">
        <f t="shared" si="19"/>
        <v>3525.153607557334</v>
      </c>
      <c r="H126" s="15">
        <f t="shared" si="20"/>
        <v>39884.538373594587</v>
      </c>
      <c r="I126" s="15">
        <f t="shared" si="21"/>
        <v>274198.60196000204</v>
      </c>
      <c r="J126" s="16">
        <f t="shared" si="22"/>
        <v>17469.007340859342</v>
      </c>
      <c r="K126" s="42">
        <f t="shared" si="27"/>
        <v>273.75645378810606</v>
      </c>
      <c r="L126" s="39">
        <v>680</v>
      </c>
      <c r="M126" s="25">
        <f t="shared" si="24"/>
        <v>653.71428571428567</v>
      </c>
      <c r="N126" s="26">
        <f t="shared" si="23"/>
        <v>144367.95404204295</v>
      </c>
    </row>
    <row r="127" spans="1:14">
      <c r="A127" s="4">
        <f t="shared" si="17"/>
        <v>125</v>
      </c>
      <c r="B127" s="6">
        <f t="shared" si="25"/>
        <v>395320.2301283885</v>
      </c>
      <c r="C127" s="6">
        <f t="shared" si="14"/>
        <v>-3332.1878256339487</v>
      </c>
      <c r="D127" s="6">
        <f t="shared" si="26"/>
        <v>2753601.1745201829</v>
      </c>
      <c r="E127" s="6">
        <f t="shared" si="15"/>
        <v>11077.250179974963</v>
      </c>
      <c r="F127" s="11">
        <f t="shared" si="18"/>
        <v>166600.07209598832</v>
      </c>
      <c r="G127" s="7">
        <f t="shared" si="19"/>
        <v>3332.1878256339487</v>
      </c>
      <c r="H127" s="15">
        <f t="shared" si="20"/>
        <v>39532.02301283885</v>
      </c>
      <c r="I127" s="15">
        <f t="shared" si="21"/>
        <v>275360.11745201831</v>
      </c>
      <c r="J127" s="16">
        <f t="shared" si="22"/>
        <v>16660.007209598833</v>
      </c>
      <c r="K127" s="42">
        <f t="shared" si="27"/>
        <v>258.77111299372319</v>
      </c>
      <c r="L127" s="39">
        <v>650</v>
      </c>
      <c r="M127" s="25">
        <f t="shared" si="24"/>
        <v>655.14285714285711</v>
      </c>
      <c r="N127" s="26">
        <f t="shared" si="23"/>
        <v>157110.55955982648</v>
      </c>
    </row>
    <row r="128" spans="1:14">
      <c r="A128" s="4">
        <f t="shared" si="17"/>
        <v>126</v>
      </c>
      <c r="B128" s="6">
        <f t="shared" si="25"/>
        <v>391988.04230275453</v>
      </c>
      <c r="C128" s="6">
        <f t="shared" si="14"/>
        <v>-3150.4963681308586</v>
      </c>
      <c r="D128" s="6">
        <f t="shared" si="26"/>
        <v>2764678.4247001577</v>
      </c>
      <c r="E128" s="6">
        <f t="shared" si="15"/>
        <v>10562.280454697102</v>
      </c>
      <c r="F128" s="11">
        <f t="shared" si="18"/>
        <v>158855.00974164717</v>
      </c>
      <c r="G128" s="7">
        <f t="shared" si="19"/>
        <v>3150.4963681308586</v>
      </c>
      <c r="H128" s="15">
        <f t="shared" si="20"/>
        <v>39198.804230275455</v>
      </c>
      <c r="I128" s="15">
        <f t="shared" si="21"/>
        <v>276467.84247001575</v>
      </c>
      <c r="J128" s="16">
        <f t="shared" si="22"/>
        <v>15885.500974164717</v>
      </c>
      <c r="K128" s="42">
        <f t="shared" si="27"/>
        <v>244.66131392482421</v>
      </c>
      <c r="L128" s="39">
        <v>685</v>
      </c>
      <c r="M128" s="25">
        <f t="shared" si="24"/>
        <v>641.71428571428567</v>
      </c>
      <c r="N128" s="26">
        <f t="shared" si="23"/>
        <v>157651.06240684289</v>
      </c>
    </row>
    <row r="129" spans="1:14">
      <c r="A129" s="4">
        <f t="shared" si="17"/>
        <v>127</v>
      </c>
      <c r="B129" s="6">
        <f t="shared" si="25"/>
        <v>388837.54593462369</v>
      </c>
      <c r="C129" s="6">
        <f t="shared" si="14"/>
        <v>-2979.3621324170072</v>
      </c>
      <c r="D129" s="6">
        <f t="shared" si="26"/>
        <v>2775240.7051548548</v>
      </c>
      <c r="E129" s="6">
        <f t="shared" si="15"/>
        <v>10069.470424221579</v>
      </c>
      <c r="F129" s="11">
        <f t="shared" si="18"/>
        <v>151443.22565508122</v>
      </c>
      <c r="G129" s="7">
        <f t="shared" si="19"/>
        <v>2979.3621324170072</v>
      </c>
      <c r="H129" s="15">
        <f t="shared" si="20"/>
        <v>38883.75459346237</v>
      </c>
      <c r="I129" s="15">
        <f t="shared" si="21"/>
        <v>277524.07051548548</v>
      </c>
      <c r="J129" s="16">
        <f t="shared" si="22"/>
        <v>15144.322565508122</v>
      </c>
      <c r="K129" s="42">
        <f t="shared" si="27"/>
        <v>231.37136781004349</v>
      </c>
      <c r="L129" s="39">
        <v>629</v>
      </c>
      <c r="M129" s="25">
        <f t="shared" si="24"/>
        <v>638.57142857142856</v>
      </c>
      <c r="N129" s="26">
        <f t="shared" si="23"/>
        <v>165811.88948407571</v>
      </c>
    </row>
    <row r="130" spans="1:14">
      <c r="A130" s="4">
        <f t="shared" si="17"/>
        <v>128</v>
      </c>
      <c r="B130" s="6">
        <f t="shared" si="25"/>
        <v>385858.18380220671</v>
      </c>
      <c r="C130" s="6">
        <f t="shared" ref="C130:C152" si="28">-_b*B130*F130/_N*_dt</f>
        <v>-2818.1177260409017</v>
      </c>
      <c r="D130" s="6">
        <f t="shared" si="26"/>
        <v>2785310.1755790762</v>
      </c>
      <c r="E130" s="6">
        <f t="shared" ref="E130:E152" si="29">_g*F130*_dt</f>
        <v>9598.0486393247484</v>
      </c>
      <c r="F130" s="11">
        <f t="shared" si="18"/>
        <v>144353.11736327689</v>
      </c>
      <c r="G130" s="7">
        <f t="shared" si="19"/>
        <v>2818.1177260409017</v>
      </c>
      <c r="H130" s="15">
        <f t="shared" si="20"/>
        <v>38585.818380220669</v>
      </c>
      <c r="I130" s="15">
        <f t="shared" si="21"/>
        <v>278531.01755790762</v>
      </c>
      <c r="J130" s="16">
        <f t="shared" si="22"/>
        <v>14435.311736327689</v>
      </c>
      <c r="K130" s="42">
        <f t="shared" ref="K130:K152" si="30">G130*_Kdet</f>
        <v>218.84944627219659</v>
      </c>
      <c r="L130" s="39">
        <v>621</v>
      </c>
      <c r="M130" s="25">
        <f t="shared" si="24"/>
        <v>638.28571428571433</v>
      </c>
      <c r="N130" s="26">
        <f t="shared" si="23"/>
        <v>175926.78292510749</v>
      </c>
    </row>
    <row r="131" spans="1:14">
      <c r="A131" s="4">
        <f t="shared" ref="A131:A152" si="31">A130+_dt</f>
        <v>129</v>
      </c>
      <c r="B131" s="6">
        <f t="shared" si="25"/>
        <v>383040.06607616582</v>
      </c>
      <c r="C131" s="6">
        <f t="shared" si="28"/>
        <v>-2666.1418310937415</v>
      </c>
      <c r="D131" s="6">
        <f t="shared" si="26"/>
        <v>2794908.2242184011</v>
      </c>
      <c r="E131" s="6">
        <f t="shared" si="29"/>
        <v>9147.2505695248365</v>
      </c>
      <c r="F131" s="11">
        <f t="shared" ref="F131:F152" si="32">_N-B131-D131</f>
        <v>137573.18644999247</v>
      </c>
      <c r="G131" s="7">
        <f t="shared" ref="G131:G152" si="33">-C131</f>
        <v>2666.1418310937415</v>
      </c>
      <c r="H131" s="15">
        <f t="shared" ref="H131:H152" si="34">B131/10</f>
        <v>38304.006607616582</v>
      </c>
      <c r="I131" s="15">
        <f t="shared" ref="I131:I152" si="35">D131/10</f>
        <v>279490.8224218401</v>
      </c>
      <c r="J131" s="16">
        <f t="shared" ref="J131:J152" si="36">F131/10</f>
        <v>13757.318644999246</v>
      </c>
      <c r="K131" s="42">
        <f t="shared" si="30"/>
        <v>207.0472989919148</v>
      </c>
      <c r="L131" s="39">
        <v>568</v>
      </c>
      <c r="M131" s="25">
        <f t="shared" si="24"/>
        <v>642.42857142857144</v>
      </c>
      <c r="N131" s="26">
        <f t="shared" ref="N131:N152" si="37">(M131-K131)^2</f>
        <v>189556.85238856226</v>
      </c>
    </row>
    <row r="132" spans="1:14">
      <c r="A132" s="4">
        <f t="shared" si="31"/>
        <v>130</v>
      </c>
      <c r="B132" s="6">
        <f t="shared" si="25"/>
        <v>380373.92424507206</v>
      </c>
      <c r="C132" s="6">
        <f t="shared" si="28"/>
        <v>-2522.8558268620791</v>
      </c>
      <c r="D132" s="6">
        <f t="shared" si="26"/>
        <v>2804055.4747879258</v>
      </c>
      <c r="E132" s="6">
        <f t="shared" si="29"/>
        <v>8716.321206554001</v>
      </c>
      <c r="F132" s="11">
        <f t="shared" si="32"/>
        <v>131092.07771156169</v>
      </c>
      <c r="G132" s="7">
        <f t="shared" si="33"/>
        <v>2522.8558268620791</v>
      </c>
      <c r="H132" s="15">
        <f t="shared" si="34"/>
        <v>38037.392424507205</v>
      </c>
      <c r="I132" s="15">
        <f t="shared" si="35"/>
        <v>280405.54747879261</v>
      </c>
      <c r="J132" s="16">
        <f t="shared" si="36"/>
        <v>13109.207771156169</v>
      </c>
      <c r="K132" s="42">
        <f t="shared" si="30"/>
        <v>195.91999142953378</v>
      </c>
      <c r="L132" s="39">
        <v>637</v>
      </c>
      <c r="M132" s="25">
        <f t="shared" si="24"/>
        <v>640.57142857142856</v>
      </c>
      <c r="N132" s="26">
        <f t="shared" si="37"/>
        <v>197714.90055235242</v>
      </c>
    </row>
    <row r="133" spans="1:14">
      <c r="A133" s="4">
        <f t="shared" si="31"/>
        <v>131</v>
      </c>
      <c r="B133" s="6">
        <f t="shared" si="25"/>
        <v>377851.06841820996</v>
      </c>
      <c r="C133" s="6">
        <f t="shared" si="28"/>
        <v>-2387.7206567017647</v>
      </c>
      <c r="D133" s="6">
        <f t="shared" si="26"/>
        <v>2812771.7959944797</v>
      </c>
      <c r="E133" s="6">
        <f t="shared" si="29"/>
        <v>8304.5172701647662</v>
      </c>
      <c r="F133" s="11">
        <f t="shared" si="32"/>
        <v>124898.61233187001</v>
      </c>
      <c r="G133" s="7">
        <f t="shared" si="33"/>
        <v>2387.7206567017647</v>
      </c>
      <c r="H133" s="15">
        <f t="shared" si="34"/>
        <v>37785.106841820998</v>
      </c>
      <c r="I133" s="15">
        <f t="shared" si="35"/>
        <v>281277.17959944799</v>
      </c>
      <c r="J133" s="16">
        <f t="shared" si="36"/>
        <v>12489.861233187001</v>
      </c>
      <c r="K133" s="42">
        <f t="shared" si="30"/>
        <v>185.42566151272368</v>
      </c>
      <c r="L133" s="39">
        <v>678</v>
      </c>
      <c r="M133" s="25">
        <f t="shared" si="24"/>
        <v>638.28571428571433</v>
      </c>
      <c r="N133" s="26">
        <f t="shared" si="37"/>
        <v>205082.22739755592</v>
      </c>
    </row>
    <row r="134" spans="1:14">
      <c r="A134" s="4">
        <f t="shared" si="31"/>
        <v>132</v>
      </c>
      <c r="B134" s="6">
        <f t="shared" si="25"/>
        <v>375463.34776150819</v>
      </c>
      <c r="C134" s="6">
        <f t="shared" si="28"/>
        <v>-2260.2339247668056</v>
      </c>
      <c r="D134" s="6">
        <f t="shared" si="26"/>
        <v>2821076.3132646442</v>
      </c>
      <c r="E134" s="6">
        <f t="shared" si="29"/>
        <v>7911.1090589510713</v>
      </c>
      <c r="F134" s="11">
        <f t="shared" si="32"/>
        <v>118981.81571840728</v>
      </c>
      <c r="G134" s="7">
        <f t="shared" si="33"/>
        <v>2260.2339247668056</v>
      </c>
      <c r="H134" s="15">
        <f t="shared" si="34"/>
        <v>37546.334776150819</v>
      </c>
      <c r="I134" s="15">
        <f t="shared" si="35"/>
        <v>282107.63132646441</v>
      </c>
      <c r="J134" s="16">
        <f t="shared" si="36"/>
        <v>11898.181571840727</v>
      </c>
      <c r="K134" s="42">
        <f t="shared" si="30"/>
        <v>175.52529417419723</v>
      </c>
      <c r="L134" s="39">
        <v>679</v>
      </c>
      <c r="M134" s="25">
        <f t="shared" ref="M134:M147" si="38">AVERAGE(L131:L137)</f>
        <v>639.28571428571433</v>
      </c>
      <c r="N134" s="26">
        <f t="shared" si="37"/>
        <v>215073.72726201083</v>
      </c>
    </row>
    <row r="135" spans="1:14">
      <c r="A135" s="4">
        <f t="shared" si="31"/>
        <v>133</v>
      </c>
      <c r="B135" s="6">
        <f t="shared" si="25"/>
        <v>373203.11383674137</v>
      </c>
      <c r="C135" s="6">
        <f t="shared" si="28"/>
        <v>-2139.927208235832</v>
      </c>
      <c r="D135" s="6">
        <f t="shared" si="26"/>
        <v>2828987.4223235953</v>
      </c>
      <c r="E135" s="6">
        <f t="shared" si="29"/>
        <v>7535.3819850690397</v>
      </c>
      <c r="F135" s="11">
        <f t="shared" si="32"/>
        <v>113330.94058422279</v>
      </c>
      <c r="G135" s="7">
        <f t="shared" si="33"/>
        <v>2139.927208235832</v>
      </c>
      <c r="H135" s="15">
        <f t="shared" si="34"/>
        <v>37320.31138367414</v>
      </c>
      <c r="I135" s="15">
        <f t="shared" si="35"/>
        <v>282898.74223235954</v>
      </c>
      <c r="J135" s="16">
        <f t="shared" si="36"/>
        <v>11333.094058422279</v>
      </c>
      <c r="K135" s="42">
        <f t="shared" si="30"/>
        <v>166.18251262453546</v>
      </c>
      <c r="L135" s="39">
        <v>672</v>
      </c>
      <c r="M135" s="25">
        <f t="shared" si="38"/>
        <v>634</v>
      </c>
      <c r="N135" s="26">
        <f t="shared" si="37"/>
        <v>218853.20149429294</v>
      </c>
    </row>
    <row r="136" spans="1:14">
      <c r="A136" s="4">
        <f t="shared" si="31"/>
        <v>134</v>
      </c>
      <c r="B136" s="6">
        <f t="shared" ref="B136:B152" si="39">B135+C135</f>
        <v>371063.18662850553</v>
      </c>
      <c r="C136" s="6">
        <f t="shared" si="28"/>
        <v>-2026.3635709194493</v>
      </c>
      <c r="D136" s="6">
        <f t="shared" ref="D136:D152" si="40">D135+E135</f>
        <v>2836522.8043086645</v>
      </c>
      <c r="E136" s="6">
        <f t="shared" si="29"/>
        <v>7176.6378282040405</v>
      </c>
      <c r="F136" s="11">
        <f t="shared" si="32"/>
        <v>107935.48580738949</v>
      </c>
      <c r="G136" s="7">
        <f t="shared" si="33"/>
        <v>2026.3635709194493</v>
      </c>
      <c r="H136" s="15">
        <f t="shared" si="34"/>
        <v>37106.31866285055</v>
      </c>
      <c r="I136" s="15">
        <f t="shared" si="35"/>
        <v>283652.28043086646</v>
      </c>
      <c r="J136" s="16">
        <f t="shared" si="36"/>
        <v>10793.548580738949</v>
      </c>
      <c r="K136" s="42">
        <f t="shared" si="30"/>
        <v>157.36338526385467</v>
      </c>
      <c r="L136" s="39">
        <v>613</v>
      </c>
      <c r="M136" s="25">
        <f t="shared" si="38"/>
        <v>625.14285714285711</v>
      </c>
      <c r="N136" s="26">
        <f t="shared" si="37"/>
        <v>218817.63431139846</v>
      </c>
    </row>
    <row r="137" spans="1:14">
      <c r="A137" s="4">
        <f t="shared" si="31"/>
        <v>135</v>
      </c>
      <c r="B137" s="6">
        <f t="shared" si="39"/>
        <v>369036.82305758609</v>
      </c>
      <c r="C137" s="6">
        <f t="shared" si="28"/>
        <v>-1919.1352645398581</v>
      </c>
      <c r="D137" s="6">
        <f t="shared" si="40"/>
        <v>2843699.4421368684</v>
      </c>
      <c r="E137" s="6">
        <f t="shared" si="29"/>
        <v>6834.1957408407425</v>
      </c>
      <c r="F137" s="11">
        <f t="shared" si="32"/>
        <v>102785.2115501049</v>
      </c>
      <c r="G137" s="7">
        <f t="shared" si="33"/>
        <v>1919.1352645398581</v>
      </c>
      <c r="H137" s="15">
        <f t="shared" si="34"/>
        <v>36903.682305758608</v>
      </c>
      <c r="I137" s="15">
        <f t="shared" si="35"/>
        <v>284369.94421368686</v>
      </c>
      <c r="J137" s="16">
        <f t="shared" si="36"/>
        <v>10278.52115501049</v>
      </c>
      <c r="K137" s="42">
        <f t="shared" si="30"/>
        <v>149.03624716773015</v>
      </c>
      <c r="L137" s="39">
        <v>628</v>
      </c>
      <c r="M137" s="25">
        <f t="shared" si="38"/>
        <v>610.85714285714289</v>
      </c>
      <c r="N137" s="26">
        <f t="shared" si="37"/>
        <v>213278.53969537144</v>
      </c>
    </row>
    <row r="138" spans="1:14">
      <c r="A138" s="4">
        <f t="shared" si="31"/>
        <v>136</v>
      </c>
      <c r="B138" s="6">
        <f t="shared" si="39"/>
        <v>367117.68779304624</v>
      </c>
      <c r="C138" s="6">
        <f t="shared" si="28"/>
        <v>-1817.8616045016831</v>
      </c>
      <c r="D138" s="6">
        <f t="shared" si="40"/>
        <v>2850533.6378777092</v>
      </c>
      <c r="E138" s="6">
        <f t="shared" si="29"/>
        <v>6507.393033850788</v>
      </c>
      <c r="F138" s="11">
        <f t="shared" si="32"/>
        <v>97870.151073804125</v>
      </c>
      <c r="G138" s="7">
        <f t="shared" si="33"/>
        <v>1817.8616045016831</v>
      </c>
      <c r="H138" s="15">
        <f t="shared" si="34"/>
        <v>36711.768779304621</v>
      </c>
      <c r="I138" s="15">
        <f t="shared" si="35"/>
        <v>285053.36378777091</v>
      </c>
      <c r="J138" s="16">
        <f t="shared" si="36"/>
        <v>9787.0151073804118</v>
      </c>
      <c r="K138" s="42">
        <f t="shared" si="30"/>
        <v>141.17153512376225</v>
      </c>
      <c r="L138" s="39">
        <v>531</v>
      </c>
      <c r="M138" s="25">
        <f t="shared" si="38"/>
        <v>598.28571428571433</v>
      </c>
      <c r="N138" s="26">
        <f t="shared" si="37"/>
        <v>208953.37279090521</v>
      </c>
    </row>
    <row r="139" spans="1:14">
      <c r="A139" s="4">
        <f t="shared" si="31"/>
        <v>137</v>
      </c>
      <c r="B139" s="6">
        <f t="shared" si="39"/>
        <v>365299.82618854457</v>
      </c>
      <c r="C139" s="6">
        <f t="shared" si="28"/>
        <v>-1722.1870075800987</v>
      </c>
      <c r="D139" s="6">
        <f t="shared" si="40"/>
        <v>2857041.0309115602</v>
      </c>
      <c r="E139" s="6">
        <f t="shared" si="29"/>
        <v>6195.5857686064519</v>
      </c>
      <c r="F139" s="11">
        <f t="shared" si="32"/>
        <v>93180.61964445468</v>
      </c>
      <c r="G139" s="7">
        <f t="shared" si="33"/>
        <v>1722.1870075800987</v>
      </c>
      <c r="H139" s="15">
        <f t="shared" si="34"/>
        <v>36529.982618854454</v>
      </c>
      <c r="I139" s="15">
        <f t="shared" si="35"/>
        <v>285704.10309115599</v>
      </c>
      <c r="J139" s="16">
        <f t="shared" si="36"/>
        <v>9318.0619644454673</v>
      </c>
      <c r="K139" s="42">
        <f t="shared" si="30"/>
        <v>133.74163524231903</v>
      </c>
      <c r="L139" s="39">
        <v>575</v>
      </c>
      <c r="M139" s="25">
        <f t="shared" si="38"/>
        <v>584.85714285714289</v>
      </c>
      <c r="N139" s="26">
        <f t="shared" si="37"/>
        <v>203505.20121058021</v>
      </c>
    </row>
    <row r="140" spans="1:14">
      <c r="A140" s="4">
        <f t="shared" si="31"/>
        <v>138</v>
      </c>
      <c r="B140" s="6">
        <f t="shared" si="39"/>
        <v>363577.63918096444</v>
      </c>
      <c r="C140" s="6">
        <f t="shared" si="28"/>
        <v>-1631.7791796094134</v>
      </c>
      <c r="D140" s="6">
        <f t="shared" si="40"/>
        <v>2863236.6166801667</v>
      </c>
      <c r="E140" s="6">
        <f t="shared" si="29"/>
        <v>5898.1491792505622</v>
      </c>
      <c r="F140" s="11">
        <f t="shared" si="32"/>
        <v>88707.220883428585</v>
      </c>
      <c r="G140" s="7">
        <f t="shared" si="33"/>
        <v>1631.7791796094134</v>
      </c>
      <c r="H140" s="15">
        <f t="shared" si="34"/>
        <v>36357.763918096447</v>
      </c>
      <c r="I140" s="15">
        <f t="shared" si="35"/>
        <v>286323.66166801669</v>
      </c>
      <c r="J140" s="16">
        <f t="shared" si="36"/>
        <v>8870.7220883428581</v>
      </c>
      <c r="K140" s="42">
        <f t="shared" si="30"/>
        <v>126.72074221601778</v>
      </c>
      <c r="L140" s="39">
        <v>578</v>
      </c>
      <c r="M140" s="25">
        <f t="shared" si="38"/>
        <v>583.28571428571433</v>
      </c>
      <c r="N140" s="26">
        <f t="shared" si="37"/>
        <v>208451.57372100276</v>
      </c>
    </row>
    <row r="141" spans="1:14">
      <c r="A141" s="4">
        <f t="shared" si="31"/>
        <v>139</v>
      </c>
      <c r="B141" s="6">
        <f t="shared" si="39"/>
        <v>361945.860001355</v>
      </c>
      <c r="C141" s="6">
        <f t="shared" si="28"/>
        <v>-1546.3274419380555</v>
      </c>
      <c r="D141" s="6">
        <f t="shared" si="40"/>
        <v>2869134.7658594172</v>
      </c>
      <c r="E141" s="6">
        <f t="shared" si="29"/>
        <v>5614.4779463885807</v>
      </c>
      <c r="F141" s="11">
        <f t="shared" si="32"/>
        <v>84440.850883787498</v>
      </c>
      <c r="G141" s="7">
        <f t="shared" si="33"/>
        <v>1546.3274419380555</v>
      </c>
      <c r="H141" s="15">
        <f t="shared" si="34"/>
        <v>36194.586000135503</v>
      </c>
      <c r="I141" s="15">
        <f t="shared" si="35"/>
        <v>286913.47658594174</v>
      </c>
      <c r="J141" s="16">
        <f t="shared" si="36"/>
        <v>8444.0850883787498</v>
      </c>
      <c r="K141" s="42">
        <f t="shared" si="30"/>
        <v>120.08472935553083</v>
      </c>
      <c r="L141" s="39">
        <v>591</v>
      </c>
      <c r="M141" s="25">
        <f t="shared" si="38"/>
        <v>584.71428571428567</v>
      </c>
      <c r="N141" s="26">
        <f t="shared" si="37"/>
        <v>215880.62464213333</v>
      </c>
    </row>
    <row r="142" spans="1:14">
      <c r="A142" s="4">
        <f t="shared" si="31"/>
        <v>140</v>
      </c>
      <c r="B142" s="6">
        <f t="shared" si="39"/>
        <v>360399.53255941696</v>
      </c>
      <c r="C142" s="6">
        <f t="shared" si="28"/>
        <v>-1465.5411861073771</v>
      </c>
      <c r="D142" s="6">
        <f t="shared" si="40"/>
        <v>2874749.2438058057</v>
      </c>
      <c r="E142" s="6">
        <f t="shared" si="29"/>
        <v>5343.9863413091507</v>
      </c>
      <c r="F142" s="11">
        <f t="shared" si="32"/>
        <v>80372.700379336718</v>
      </c>
      <c r="G142" s="7">
        <f t="shared" si="33"/>
        <v>1465.5411861073771</v>
      </c>
      <c r="H142" s="15">
        <f t="shared" si="34"/>
        <v>36039.953255941698</v>
      </c>
      <c r="I142" s="15">
        <f t="shared" si="35"/>
        <v>287474.92438058055</v>
      </c>
      <c r="J142" s="16">
        <f t="shared" si="36"/>
        <v>8037.270037933672</v>
      </c>
      <c r="K142" s="42">
        <f t="shared" si="30"/>
        <v>113.81102858299917</v>
      </c>
      <c r="L142" s="39">
        <v>578</v>
      </c>
      <c r="M142" s="25">
        <f t="shared" si="38"/>
        <v>595.71428571428567</v>
      </c>
      <c r="N142" s="26">
        <f t="shared" si="37"/>
        <v>232230.74923374286</v>
      </c>
    </row>
    <row r="143" spans="1:14">
      <c r="A143" s="4">
        <f t="shared" si="31"/>
        <v>141</v>
      </c>
      <c r="B143" s="6">
        <f t="shared" si="39"/>
        <v>358933.99137330957</v>
      </c>
      <c r="C143" s="6">
        <f t="shared" si="28"/>
        <v>-1389.1484468969991</v>
      </c>
      <c r="D143" s="6">
        <f t="shared" si="40"/>
        <v>2880093.230147115</v>
      </c>
      <c r="E143" s="6">
        <f t="shared" si="29"/>
        <v>5086.1082578667538</v>
      </c>
      <c r="F143" s="11">
        <f t="shared" si="32"/>
        <v>76494.255224135239</v>
      </c>
      <c r="G143" s="7">
        <f t="shared" si="33"/>
        <v>1389.1484468969991</v>
      </c>
      <c r="H143" s="15">
        <f t="shared" si="34"/>
        <v>35893.399137330955</v>
      </c>
      <c r="I143" s="15">
        <f t="shared" si="35"/>
        <v>288009.3230147115</v>
      </c>
      <c r="J143" s="16">
        <f t="shared" si="36"/>
        <v>7649.425522413524</v>
      </c>
      <c r="K143" s="42">
        <f t="shared" si="30"/>
        <v>107.87851961755756</v>
      </c>
      <c r="L143" s="39">
        <v>602</v>
      </c>
      <c r="M143" s="25">
        <f t="shared" si="38"/>
        <v>605.71428571428567</v>
      </c>
      <c r="N143" s="26">
        <f t="shared" si="37"/>
        <v>247840.45000511617</v>
      </c>
    </row>
    <row r="144" spans="1:14">
      <c r="A144" s="4">
        <f t="shared" si="31"/>
        <v>142</v>
      </c>
      <c r="B144" s="6">
        <f t="shared" si="39"/>
        <v>357544.84292641259</v>
      </c>
      <c r="C144" s="6">
        <f t="shared" si="28"/>
        <v>-1316.894584549774</v>
      </c>
      <c r="D144" s="6">
        <f t="shared" si="40"/>
        <v>2885179.3384049819</v>
      </c>
      <c r="E144" s="6">
        <f t="shared" si="29"/>
        <v>4840.2971473659336</v>
      </c>
      <c r="F144" s="11">
        <f t="shared" si="32"/>
        <v>72797.295413164888</v>
      </c>
      <c r="G144" s="7">
        <f t="shared" si="33"/>
        <v>1316.894584549774</v>
      </c>
      <c r="H144" s="15">
        <f t="shared" si="34"/>
        <v>35754.48429264126</v>
      </c>
      <c r="I144" s="15">
        <f t="shared" si="35"/>
        <v>288517.93384049821</v>
      </c>
      <c r="J144" s="16">
        <f t="shared" si="36"/>
        <v>7279.7295413164884</v>
      </c>
      <c r="K144" s="42">
        <f t="shared" si="30"/>
        <v>102.26742763953271</v>
      </c>
      <c r="L144" s="39">
        <v>638</v>
      </c>
      <c r="M144" s="25">
        <f t="shared" si="38"/>
        <v>615.71428571428567</v>
      </c>
      <c r="N144" s="26">
        <f t="shared" si="37"/>
        <v>263627.67606683553</v>
      </c>
    </row>
    <row r="145" spans="1:14">
      <c r="A145" s="4">
        <f t="shared" si="31"/>
        <v>143</v>
      </c>
      <c r="B145" s="6">
        <f t="shared" si="39"/>
        <v>356227.94834186282</v>
      </c>
      <c r="C145" s="6">
        <f t="shared" si="28"/>
        <v>-1248.5410676373365</v>
      </c>
      <c r="D145" s="6">
        <f t="shared" si="40"/>
        <v>2890019.6355523476</v>
      </c>
      <c r="E145" s="6">
        <f t="shared" si="29"/>
        <v>4606.0258701567191</v>
      </c>
      <c r="F145" s="11">
        <f t="shared" si="32"/>
        <v>69273.892850349192</v>
      </c>
      <c r="G145" s="7">
        <f t="shared" si="33"/>
        <v>1248.5410676373365</v>
      </c>
      <c r="H145" s="15">
        <f t="shared" si="34"/>
        <v>35622.794834186279</v>
      </c>
      <c r="I145" s="15">
        <f t="shared" si="35"/>
        <v>289001.96355523478</v>
      </c>
      <c r="J145" s="16">
        <f t="shared" si="36"/>
        <v>6927.3892850349193</v>
      </c>
      <c r="K145" s="42">
        <f t="shared" si="30"/>
        <v>96.959228770190293</v>
      </c>
      <c r="L145" s="39">
        <v>608</v>
      </c>
      <c r="M145" s="25">
        <f t="shared" si="38"/>
        <v>628.85714285714289</v>
      </c>
      <c r="N145" s="26">
        <f t="shared" si="37"/>
        <v>282915.39101005119</v>
      </c>
    </row>
    <row r="146" spans="1:14">
      <c r="A146" s="4">
        <f t="shared" si="31"/>
        <v>144</v>
      </c>
      <c r="B146" s="6">
        <f t="shared" si="39"/>
        <v>354979.40727422549</v>
      </c>
      <c r="C146" s="6">
        <f t="shared" si="28"/>
        <v>-1183.8643486466133</v>
      </c>
      <c r="D146" s="6">
        <f t="shared" si="40"/>
        <v>2894625.6614225046</v>
      </c>
      <c r="E146" s="6">
        <f t="shared" si="29"/>
        <v>4382.7864761692526</v>
      </c>
      <c r="F146" s="11">
        <f t="shared" si="32"/>
        <v>65916.408047829289</v>
      </c>
      <c r="G146" s="7">
        <f t="shared" si="33"/>
        <v>1183.8643486466133</v>
      </c>
      <c r="H146" s="15">
        <f t="shared" si="34"/>
        <v>35497.940727422552</v>
      </c>
      <c r="I146" s="15">
        <f t="shared" si="35"/>
        <v>289462.56614225043</v>
      </c>
      <c r="J146" s="16">
        <f t="shared" si="36"/>
        <v>6591.6408047829291</v>
      </c>
      <c r="K146" s="42">
        <f t="shared" si="30"/>
        <v>91.936562752008186</v>
      </c>
      <c r="L146" s="39">
        <v>645</v>
      </c>
      <c r="M146" s="25">
        <f t="shared" si="38"/>
        <v>645.42857142857144</v>
      </c>
      <c r="N146" s="26">
        <f t="shared" si="37"/>
        <v>306353.40366881678</v>
      </c>
    </row>
    <row r="147" spans="1:14">
      <c r="A147" s="4">
        <f t="shared" si="31"/>
        <v>145</v>
      </c>
      <c r="B147" s="6">
        <f t="shared" si="39"/>
        <v>353795.54292557889</v>
      </c>
      <c r="C147" s="6">
        <f t="shared" si="28"/>
        <v>-1122.6548249578773</v>
      </c>
      <c r="D147" s="6">
        <f t="shared" si="40"/>
        <v>2899008.4478986738</v>
      </c>
      <c r="E147" s="6">
        <f t="shared" si="29"/>
        <v>4170.0899252793561</v>
      </c>
      <c r="F147" s="11">
        <f t="shared" si="32"/>
        <v>62717.485920306761</v>
      </c>
      <c r="G147" s="7">
        <f t="shared" si="33"/>
        <v>1122.6548249578773</v>
      </c>
      <c r="H147" s="15">
        <f t="shared" si="34"/>
        <v>35379.554292557892</v>
      </c>
      <c r="I147" s="15">
        <f t="shared" si="35"/>
        <v>289900.84478986741</v>
      </c>
      <c r="J147" s="16">
        <f t="shared" si="36"/>
        <v>6271.7485920306763</v>
      </c>
      <c r="K147" s="42">
        <f t="shared" si="30"/>
        <v>87.183152260288253</v>
      </c>
      <c r="L147" s="39">
        <v>648</v>
      </c>
      <c r="M147" s="25">
        <f t="shared" si="38"/>
        <v>655.71428571428567</v>
      </c>
      <c r="N147" s="26">
        <f t="shared" si="37"/>
        <v>323227.64970648702</v>
      </c>
    </row>
    <row r="148" spans="1:14">
      <c r="A148" s="4">
        <f t="shared" si="31"/>
        <v>146</v>
      </c>
      <c r="B148" s="6">
        <f t="shared" si="39"/>
        <v>352672.888100621</v>
      </c>
      <c r="C148" s="6">
        <f t="shared" si="28"/>
        <v>-1064.7158784404637</v>
      </c>
      <c r="D148" s="6">
        <f t="shared" si="40"/>
        <v>2903178.5378239532</v>
      </c>
      <c r="E148" s="6">
        <f t="shared" si="29"/>
        <v>3967.4657571814846</v>
      </c>
      <c r="F148" s="11">
        <f t="shared" si="32"/>
        <v>59670.050819985569</v>
      </c>
      <c r="G148" s="7">
        <f t="shared" si="33"/>
        <v>1064.7158784404637</v>
      </c>
      <c r="H148" s="15">
        <f t="shared" si="34"/>
        <v>35267.288810062098</v>
      </c>
      <c r="I148" s="15">
        <f t="shared" si="35"/>
        <v>290317.85378239531</v>
      </c>
      <c r="J148" s="16">
        <f t="shared" si="36"/>
        <v>5967.0050819985572</v>
      </c>
      <c r="K148" s="42">
        <f t="shared" si="30"/>
        <v>82.68372832005987</v>
      </c>
      <c r="L148" s="39">
        <v>683</v>
      </c>
      <c r="M148" s="25">
        <f>AVERAGE(L145:L151)</f>
        <v>660.42857142857144</v>
      </c>
      <c r="N148" s="26">
        <f t="shared" si="37"/>
        <v>333789.10373847862</v>
      </c>
    </row>
    <row r="149" spans="1:14">
      <c r="A149" s="4">
        <f t="shared" si="31"/>
        <v>147</v>
      </c>
      <c r="B149" s="6">
        <f t="shared" si="39"/>
        <v>351608.17222218052</v>
      </c>
      <c r="C149" s="6">
        <f t="shared" si="28"/>
        <v>-1009.8629874162763</v>
      </c>
      <c r="D149" s="6">
        <f t="shared" si="40"/>
        <v>2907146.0035811346</v>
      </c>
      <c r="E149" s="6">
        <f t="shared" si="29"/>
        <v>3774.461719355028</v>
      </c>
      <c r="F149" s="11">
        <f t="shared" si="32"/>
        <v>56767.300941244699</v>
      </c>
      <c r="G149" s="7">
        <f t="shared" si="33"/>
        <v>1009.8629874162763</v>
      </c>
      <c r="H149" s="15">
        <f t="shared" si="34"/>
        <v>35160.817222218051</v>
      </c>
      <c r="I149" s="15">
        <f t="shared" si="35"/>
        <v>290714.60035811347</v>
      </c>
      <c r="J149" s="16">
        <f t="shared" si="36"/>
        <v>5676.7300941244703</v>
      </c>
      <c r="K149" s="42">
        <f t="shared" si="30"/>
        <v>78.423961342923192</v>
      </c>
      <c r="L149" s="39">
        <v>694</v>
      </c>
      <c r="M149" s="25">
        <f>AVERAGE(L146:L152)</f>
        <v>670.42857142857144</v>
      </c>
      <c r="N149" s="26">
        <f t="shared" si="37"/>
        <v>350469.45836266037</v>
      </c>
    </row>
    <row r="150" spans="1:14">
      <c r="A150" s="4">
        <f t="shared" si="31"/>
        <v>148</v>
      </c>
      <c r="B150" s="6">
        <f t="shared" si="39"/>
        <v>350598.30923476425</v>
      </c>
      <c r="C150" s="6">
        <f t="shared" si="28"/>
        <v>-957.92290523013605</v>
      </c>
      <c r="D150" s="6">
        <f t="shared" si="40"/>
        <v>2910920.4653004897</v>
      </c>
      <c r="E150" s="6">
        <f t="shared" si="29"/>
        <v>3590.6433607213785</v>
      </c>
      <c r="F150" s="11">
        <f t="shared" si="32"/>
        <v>54002.702209305484</v>
      </c>
      <c r="G150" s="7">
        <f t="shared" si="33"/>
        <v>957.92290523013605</v>
      </c>
      <c r="H150" s="15">
        <f t="shared" si="34"/>
        <v>35059.830923476424</v>
      </c>
      <c r="I150" s="15">
        <f t="shared" si="35"/>
        <v>291092.04653004894</v>
      </c>
      <c r="J150" s="16">
        <f t="shared" si="36"/>
        <v>5400.270220930548</v>
      </c>
      <c r="K150" s="42">
        <f t="shared" si="30"/>
        <v>74.390397336447691</v>
      </c>
      <c r="L150" s="39">
        <v>674</v>
      </c>
      <c r="M150" s="25">
        <f>AVERAGE(L147:L152)</f>
        <v>674.66666666666663</v>
      </c>
      <c r="N150" s="26">
        <f t="shared" si="37"/>
        <v>360331.59952100558</v>
      </c>
    </row>
    <row r="151" spans="1:14">
      <c r="A151" s="4">
        <f t="shared" si="31"/>
        <v>149</v>
      </c>
      <c r="B151" s="6">
        <f t="shared" si="39"/>
        <v>349640.38632953411</v>
      </c>
      <c r="C151" s="6">
        <f t="shared" si="28"/>
        <v>-908.73290012274674</v>
      </c>
      <c r="D151" s="6">
        <f t="shared" si="40"/>
        <v>2914511.1086612111</v>
      </c>
      <c r="E151" s="6">
        <f t="shared" si="29"/>
        <v>3415.5935977020172</v>
      </c>
      <c r="F151" s="11">
        <f t="shared" si="32"/>
        <v>51369.9817538145</v>
      </c>
      <c r="G151" s="7">
        <f t="shared" si="33"/>
        <v>908.73290012274674</v>
      </c>
      <c r="H151" s="15">
        <f t="shared" si="34"/>
        <v>34964.038632953409</v>
      </c>
      <c r="I151" s="15">
        <f t="shared" si="35"/>
        <v>291451.11086612113</v>
      </c>
      <c r="J151" s="16">
        <f t="shared" si="36"/>
        <v>5136.99817538145</v>
      </c>
      <c r="K151" s="42">
        <f t="shared" si="30"/>
        <v>70.570398874210838</v>
      </c>
      <c r="L151" s="39">
        <v>671</v>
      </c>
      <c r="M151" s="25">
        <f>AVERAGE(L148:L152)</f>
        <v>680</v>
      </c>
      <c r="N151" s="26">
        <f t="shared" si="37"/>
        <v>371404.43872833851</v>
      </c>
    </row>
    <row r="152" spans="1:14">
      <c r="A152" s="4">
        <f t="shared" si="31"/>
        <v>150</v>
      </c>
      <c r="B152" s="6">
        <f t="shared" si="39"/>
        <v>348731.65342941135</v>
      </c>
      <c r="C152" s="6">
        <f t="shared" si="28"/>
        <v>-862.14005152616369</v>
      </c>
      <c r="D152" s="6">
        <f t="shared" si="40"/>
        <v>2917926.7022589133</v>
      </c>
      <c r="E152" s="6">
        <f t="shared" si="29"/>
        <v>3248.9122585880941</v>
      </c>
      <c r="F152" s="11">
        <f t="shared" si="32"/>
        <v>48863.12105623493</v>
      </c>
      <c r="G152" s="7">
        <f t="shared" si="33"/>
        <v>862.14005152616369</v>
      </c>
      <c r="H152" s="15">
        <f t="shared" si="34"/>
        <v>34873.165342941138</v>
      </c>
      <c r="I152" s="15">
        <f t="shared" si="35"/>
        <v>291792.67022589134</v>
      </c>
      <c r="J152" s="16">
        <f t="shared" si="36"/>
        <v>4886.3121056234932</v>
      </c>
      <c r="K152" s="42">
        <f t="shared" si="30"/>
        <v>66.952090447496616</v>
      </c>
      <c r="L152" s="39">
        <v>678</v>
      </c>
      <c r="M152" s="25">
        <f>AVERAGE(L149:L152)</f>
        <v>679.25</v>
      </c>
      <c r="N152" s="26">
        <f t="shared" si="37"/>
        <v>374908.73004236561</v>
      </c>
    </row>
  </sheetData>
  <mergeCells count="3">
    <mergeCell ref="O14:P14"/>
    <mergeCell ref="O10:P10"/>
    <mergeCell ref="O8:P8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"/>
  <sheetViews>
    <sheetView workbookViewId="0">
      <selection activeCell="O21" sqref="O21"/>
    </sheetView>
  </sheetViews>
  <sheetFormatPr defaultRowHeight="14.4"/>
  <cols>
    <col min="1" max="1" width="5.109375" style="4" bestFit="1" customWidth="1"/>
    <col min="2" max="5" width="7.5546875" customWidth="1"/>
    <col min="6" max="6" width="7.5546875" style="12" customWidth="1"/>
    <col min="7" max="7" width="7.5546875" style="8" customWidth="1"/>
    <col min="8" max="9" width="5.88671875" style="17" hidden="1" customWidth="1"/>
    <col min="10" max="10" width="5.88671875" style="18" hidden="1" customWidth="1"/>
    <col min="11" max="11" width="3.44140625" style="31" customWidth="1"/>
    <col min="12" max="12" width="7.109375" style="38" bestFit="1" customWidth="1"/>
    <col min="13" max="13" width="8.88671875" customWidth="1"/>
    <col min="14" max="14" width="9.33203125" customWidth="1"/>
    <col min="15" max="15" width="9.88671875" customWidth="1"/>
    <col min="16" max="16" width="2" customWidth="1"/>
  </cols>
  <sheetData>
    <row r="1" spans="1:15" s="5" customFormat="1">
      <c r="A1" s="9" t="s">
        <v>5</v>
      </c>
      <c r="B1" s="9" t="s">
        <v>6</v>
      </c>
      <c r="C1" s="9" t="s">
        <v>7</v>
      </c>
      <c r="D1" s="9" t="s">
        <v>8</v>
      </c>
      <c r="E1" s="9" t="s">
        <v>9</v>
      </c>
      <c r="F1" s="9" t="s">
        <v>10</v>
      </c>
      <c r="G1" s="10" t="s">
        <v>19</v>
      </c>
      <c r="H1" s="13" t="s">
        <v>16</v>
      </c>
      <c r="I1" s="13" t="s">
        <v>17</v>
      </c>
      <c r="J1" s="14" t="s">
        <v>18</v>
      </c>
      <c r="K1" s="33" t="s">
        <v>21</v>
      </c>
      <c r="L1" s="34" t="s">
        <v>20</v>
      </c>
      <c r="M1" s="9" t="s">
        <v>22</v>
      </c>
      <c r="N1" s="28" t="s">
        <v>33</v>
      </c>
      <c r="O1" s="22">
        <v>1</v>
      </c>
    </row>
    <row r="2" spans="1:15">
      <c r="A2" s="32">
        <v>0</v>
      </c>
      <c r="B2" s="6">
        <f>_N-_Io</f>
        <v>3115154.0091955224</v>
      </c>
      <c r="C2" s="6">
        <f t="shared" ref="C2:C65" si="0">-_b*B2*F2/_N*_dt</f>
        <v>-297.74459071305995</v>
      </c>
      <c r="D2" s="6">
        <v>0</v>
      </c>
      <c r="E2" s="6">
        <f t="shared" ref="E2:E65" si="1">_g*F2*_dt</f>
        <v>116.89693558488098</v>
      </c>
      <c r="F2" s="11">
        <f>_Io</f>
        <v>1728.0368024354043</v>
      </c>
      <c r="G2" s="7">
        <f>-C2</f>
        <v>297.74459071305995</v>
      </c>
      <c r="H2" s="15">
        <f>B2/10</f>
        <v>311515.40091955225</v>
      </c>
      <c r="I2" s="15">
        <f>D2/10</f>
        <v>0</v>
      </c>
      <c r="J2" s="16">
        <f>F2/10</f>
        <v>172.80368024354044</v>
      </c>
      <c r="K2" s="30">
        <f t="shared" ref="K2:K33" si="2">G2*_Kdet</f>
        <v>23.462403421539484</v>
      </c>
      <c r="L2" s="38">
        <v>1</v>
      </c>
      <c r="M2" s="6">
        <f>(L2-K2)^2</f>
        <v>504.55956747198871</v>
      </c>
      <c r="N2" s="28" t="s">
        <v>28</v>
      </c>
      <c r="O2" s="28">
        <v>3116882.0459979577</v>
      </c>
    </row>
    <row r="3" spans="1:15">
      <c r="A3" s="32">
        <f t="shared" ref="A3:A66" si="3">A2+_dt</f>
        <v>1</v>
      </c>
      <c r="B3" s="6">
        <f>B2+C2</f>
        <v>3114856.2646048092</v>
      </c>
      <c r="C3" s="6">
        <f t="shared" si="0"/>
        <v>-328.87360802604644</v>
      </c>
      <c r="D3" s="6">
        <f>D2+E2</f>
        <v>116.89693558488098</v>
      </c>
      <c r="E3" s="6">
        <f t="shared" si="1"/>
        <v>129.13078191408061</v>
      </c>
      <c r="F3" s="11">
        <f t="shared" ref="F3:F66" si="4">_N-B3-D3</f>
        <v>1908.8844575635896</v>
      </c>
      <c r="G3" s="7">
        <f t="shared" ref="G3:G66" si="5">-C3</f>
        <v>328.87360802604644</v>
      </c>
      <c r="H3" s="15">
        <f t="shared" ref="H3:H66" si="6">B3/10</f>
        <v>311485.62646048091</v>
      </c>
      <c r="I3" s="15">
        <f t="shared" ref="I3:I66" si="7">D3/10</f>
        <v>11.689693558488099</v>
      </c>
      <c r="J3" s="16">
        <f t="shared" ref="J3:J66" si="8">F3/10</f>
        <v>190.88844575635898</v>
      </c>
      <c r="K3" s="30">
        <f t="shared" si="2"/>
        <v>25.915383543073361</v>
      </c>
      <c r="L3" s="38">
        <v>0</v>
      </c>
      <c r="M3" s="6">
        <f t="shared" ref="M3:M66" si="9">(L3-K3)^2</f>
        <v>671.60710418459757</v>
      </c>
      <c r="N3" s="28" t="s">
        <v>29</v>
      </c>
      <c r="O3" s="22">
        <v>0.17239780717397152</v>
      </c>
    </row>
    <row r="4" spans="1:15">
      <c r="A4" s="32">
        <f t="shared" si="3"/>
        <v>2</v>
      </c>
      <c r="B4" s="6">
        <f>B3+C3</f>
        <v>3114527.390996783</v>
      </c>
      <c r="C4" s="6">
        <f t="shared" si="0"/>
        <v>-363.24809586080926</v>
      </c>
      <c r="D4" s="6">
        <f>D3+E3</f>
        <v>246.02771749896158</v>
      </c>
      <c r="E4" s="6">
        <f t="shared" si="1"/>
        <v>142.642834576768</v>
      </c>
      <c r="F4" s="11">
        <f t="shared" si="4"/>
        <v>2108.6272836756971</v>
      </c>
      <c r="G4" s="7">
        <f t="shared" si="5"/>
        <v>363.24809586080926</v>
      </c>
      <c r="H4" s="15">
        <f t="shared" si="6"/>
        <v>311452.73909967829</v>
      </c>
      <c r="I4" s="15">
        <f t="shared" si="7"/>
        <v>24.602771749896156</v>
      </c>
      <c r="J4" s="16">
        <f t="shared" si="8"/>
        <v>210.8627283675697</v>
      </c>
      <c r="K4" s="30">
        <f t="shared" si="2"/>
        <v>28.624108155186459</v>
      </c>
      <c r="L4" s="38">
        <v>0</v>
      </c>
      <c r="M4" s="6">
        <f t="shared" si="9"/>
        <v>819.33956767981192</v>
      </c>
      <c r="N4" s="28" t="s">
        <v>30</v>
      </c>
      <c r="O4" s="22">
        <v>6.7647248843388394E-2</v>
      </c>
    </row>
    <row r="5" spans="1:15">
      <c r="A5" s="4">
        <f t="shared" si="3"/>
        <v>3</v>
      </c>
      <c r="B5" s="6">
        <f>B4+C4</f>
        <v>3114164.1429009223</v>
      </c>
      <c r="C5" s="6">
        <f t="shared" si="0"/>
        <v>-401.20442987782695</v>
      </c>
      <c r="D5" s="6">
        <f>D4+E4</f>
        <v>388.67055207572957</v>
      </c>
      <c r="E5" s="6">
        <f t="shared" si="1"/>
        <v>157.56617358300318</v>
      </c>
      <c r="F5" s="11">
        <f t="shared" si="4"/>
        <v>2329.2325449596337</v>
      </c>
      <c r="G5" s="7">
        <f t="shared" si="5"/>
        <v>401.20442987782695</v>
      </c>
      <c r="H5" s="15">
        <f t="shared" si="6"/>
        <v>311416.41429009225</v>
      </c>
      <c r="I5" s="15">
        <f t="shared" si="7"/>
        <v>38.86705520757296</v>
      </c>
      <c r="J5" s="16">
        <f t="shared" si="8"/>
        <v>232.92325449596336</v>
      </c>
      <c r="K5" s="30">
        <f t="shared" si="2"/>
        <v>31.615083806422394</v>
      </c>
      <c r="L5" s="38">
        <v>0</v>
      </c>
      <c r="M5" s="6">
        <f t="shared" si="9"/>
        <v>999.51352408711148</v>
      </c>
      <c r="N5" s="28" t="s">
        <v>31</v>
      </c>
      <c r="O5" s="22">
        <v>1728.0368024354043</v>
      </c>
    </row>
    <row r="6" spans="1:15">
      <c r="A6" s="4">
        <f t="shared" si="3"/>
        <v>4</v>
      </c>
      <c r="B6" s="6">
        <f>B5+C5</f>
        <v>3113762.9384710444</v>
      </c>
      <c r="C6" s="6">
        <f t="shared" si="0"/>
        <v>-443.11341029018325</v>
      </c>
      <c r="D6" s="6">
        <f>D5+E5</f>
        <v>546.23672565873278</v>
      </c>
      <c r="E6" s="6">
        <f t="shared" si="1"/>
        <v>174.0476313343548</v>
      </c>
      <c r="F6" s="11">
        <f t="shared" si="4"/>
        <v>2572.8708012545526</v>
      </c>
      <c r="G6" s="7">
        <f t="shared" si="5"/>
        <v>443.11341029018325</v>
      </c>
      <c r="H6" s="15">
        <f t="shared" si="6"/>
        <v>311376.29384710442</v>
      </c>
      <c r="I6" s="15">
        <f t="shared" si="7"/>
        <v>54.623672565873278</v>
      </c>
      <c r="J6" s="16">
        <f t="shared" si="8"/>
        <v>257.28708012545525</v>
      </c>
      <c r="K6" s="30">
        <f t="shared" si="2"/>
        <v>34.917529715062606</v>
      </c>
      <c r="L6" s="38">
        <v>5</v>
      </c>
      <c r="M6" s="6">
        <f t="shared" si="9"/>
        <v>895.058584251654</v>
      </c>
      <c r="N6" s="28" t="s">
        <v>32</v>
      </c>
      <c r="O6" s="22">
        <v>7.8800435518744605E-2</v>
      </c>
    </row>
    <row r="7" spans="1:15">
      <c r="A7" s="4">
        <f t="shared" si="3"/>
        <v>5</v>
      </c>
      <c r="B7" s="6">
        <f>B6+C6</f>
        <v>3113319.8250607541</v>
      </c>
      <c r="C7" s="6">
        <f t="shared" si="0"/>
        <v>-489.38368796579863</v>
      </c>
      <c r="D7" s="6">
        <f>D6+E6</f>
        <v>720.28435699308761</v>
      </c>
      <c r="E7" s="6">
        <f t="shared" si="1"/>
        <v>192.24919103862985</v>
      </c>
      <c r="F7" s="11">
        <f t="shared" si="4"/>
        <v>2841.9365802105285</v>
      </c>
      <c r="G7" s="7">
        <f t="shared" si="5"/>
        <v>489.38368796579863</v>
      </c>
      <c r="H7" s="15">
        <f t="shared" si="6"/>
        <v>311331.98250607541</v>
      </c>
      <c r="I7" s="15">
        <f t="shared" si="7"/>
        <v>72.028435699308758</v>
      </c>
      <c r="J7" s="16">
        <f t="shared" si="8"/>
        <v>284.19365802105284</v>
      </c>
      <c r="K7" s="30">
        <f t="shared" si="2"/>
        <v>38.563647747474342</v>
      </c>
      <c r="L7" s="38">
        <v>0</v>
      </c>
      <c r="M7" s="6">
        <f t="shared" si="9"/>
        <v>1487.1549275912828</v>
      </c>
    </row>
    <row r="8" spans="1:15">
      <c r="A8" s="4">
        <f t="shared" si="3"/>
        <v>6</v>
      </c>
      <c r="B8" s="6">
        <f t="shared" ref="B8:B71" si="10">B7+C7</f>
        <v>3112830.4413727885</v>
      </c>
      <c r="C8" s="6">
        <f t="shared" si="0"/>
        <v>-540.46550998619443</v>
      </c>
      <c r="D8" s="6">
        <f t="shared" ref="D8:D71" si="11">D7+E7</f>
        <v>912.53354803171749</v>
      </c>
      <c r="E8" s="6">
        <f t="shared" si="1"/>
        <v>212.3495222922017</v>
      </c>
      <c r="F8" s="11">
        <f t="shared" si="4"/>
        <v>3139.0710771374702</v>
      </c>
      <c r="G8" s="7">
        <f t="shared" si="5"/>
        <v>540.46550998619443</v>
      </c>
      <c r="H8" s="15">
        <f t="shared" si="6"/>
        <v>311283.04413727886</v>
      </c>
      <c r="I8" s="15">
        <f t="shared" si="7"/>
        <v>91.253354803171746</v>
      </c>
      <c r="J8" s="16">
        <f t="shared" si="8"/>
        <v>313.907107713747</v>
      </c>
      <c r="K8" s="30">
        <f t="shared" si="2"/>
        <v>42.588917569772534</v>
      </c>
      <c r="L8" s="38">
        <v>0</v>
      </c>
      <c r="M8" s="6">
        <f t="shared" si="9"/>
        <v>1813.8158997648795</v>
      </c>
      <c r="N8" s="55" t="s">
        <v>2342</v>
      </c>
      <c r="O8" s="55"/>
    </row>
    <row r="9" spans="1:15">
      <c r="A9" s="4">
        <f t="shared" si="3"/>
        <v>7</v>
      </c>
      <c r="B9" s="6">
        <f t="shared" si="10"/>
        <v>3112289.9758628025</v>
      </c>
      <c r="C9" s="6">
        <f t="shared" si="0"/>
        <v>-596.85480957664197</v>
      </c>
      <c r="D9" s="6">
        <f t="shared" si="11"/>
        <v>1124.8830703239191</v>
      </c>
      <c r="E9" s="6">
        <f t="shared" si="1"/>
        <v>234.54566616122091</v>
      </c>
      <c r="F9" s="11">
        <f t="shared" si="4"/>
        <v>3467.1870648313079</v>
      </c>
      <c r="G9" s="7">
        <f t="shared" si="5"/>
        <v>596.85480957664197</v>
      </c>
      <c r="H9" s="15">
        <f t="shared" si="6"/>
        <v>311228.99758628022</v>
      </c>
      <c r="I9" s="15">
        <f t="shared" si="7"/>
        <v>112.48830703239192</v>
      </c>
      <c r="J9" s="16">
        <f t="shared" si="8"/>
        <v>346.7187064831308</v>
      </c>
      <c r="K9" s="30">
        <f t="shared" si="2"/>
        <v>47.032418936096768</v>
      </c>
      <c r="L9" s="38">
        <v>3</v>
      </c>
      <c r="M9" s="6">
        <f t="shared" si="9"/>
        <v>1938.8539173639333</v>
      </c>
    </row>
    <row r="10" spans="1:15">
      <c r="A10" s="4">
        <f t="shared" si="3"/>
        <v>8</v>
      </c>
      <c r="B10" s="6">
        <f t="shared" si="10"/>
        <v>3111693.1210532258</v>
      </c>
      <c r="C10" s="6">
        <f t="shared" si="0"/>
        <v>-659.0976661044881</v>
      </c>
      <c r="D10" s="6">
        <f t="shared" si="11"/>
        <v>1359.42873648514</v>
      </c>
      <c r="E10" s="6">
        <f t="shared" si="1"/>
        <v>259.05488294407905</v>
      </c>
      <c r="F10" s="11">
        <f t="shared" si="4"/>
        <v>3829.4962082467327</v>
      </c>
      <c r="G10" s="7">
        <f t="shared" si="5"/>
        <v>659.0976661044881</v>
      </c>
      <c r="H10" s="15">
        <f t="shared" si="6"/>
        <v>311169.31210532261</v>
      </c>
      <c r="I10" s="15">
        <f t="shared" si="7"/>
        <v>135.942873648514</v>
      </c>
      <c r="J10" s="16">
        <f t="shared" si="8"/>
        <v>382.94962082467327</v>
      </c>
      <c r="K10" s="30">
        <f t="shared" si="2"/>
        <v>51.937183138421773</v>
      </c>
      <c r="L10" s="38">
        <v>0</v>
      </c>
      <c r="M10" s="6">
        <f t="shared" si="9"/>
        <v>2697.4709923539631</v>
      </c>
      <c r="N10" s="54" t="s">
        <v>2344</v>
      </c>
      <c r="O10" s="54"/>
    </row>
    <row r="11" spans="1:15">
      <c r="A11" s="4">
        <f t="shared" si="3"/>
        <v>9</v>
      </c>
      <c r="B11" s="6">
        <f t="shared" si="10"/>
        <v>3111034.0233871215</v>
      </c>
      <c r="C11" s="6">
        <f t="shared" si="0"/>
        <v>-727.79516132540186</v>
      </c>
      <c r="D11" s="6">
        <f t="shared" si="11"/>
        <v>1618.4836194292191</v>
      </c>
      <c r="E11" s="6">
        <f t="shared" si="1"/>
        <v>286.11667664452176</v>
      </c>
      <c r="F11" s="11">
        <f t="shared" si="4"/>
        <v>4229.5389914069774</v>
      </c>
      <c r="G11" s="7">
        <f t="shared" si="5"/>
        <v>727.79516132540186</v>
      </c>
      <c r="H11" s="15">
        <f t="shared" si="6"/>
        <v>311103.40233871213</v>
      </c>
      <c r="I11" s="15">
        <f t="shared" si="7"/>
        <v>161.84836194292191</v>
      </c>
      <c r="J11" s="16">
        <f t="shared" si="8"/>
        <v>422.95389914069773</v>
      </c>
      <c r="K11" s="30">
        <f t="shared" si="2"/>
        <v>57.350575680876659</v>
      </c>
      <c r="L11" s="38">
        <v>6</v>
      </c>
      <c r="M11" s="6">
        <f t="shared" si="9"/>
        <v>2636.8816227574412</v>
      </c>
      <c r="N11" s="56" t="s">
        <v>2341</v>
      </c>
      <c r="O11" s="57">
        <f>SUM(M20:M120)</f>
        <v>34427174.844686061</v>
      </c>
    </row>
    <row r="12" spans="1:15">
      <c r="A12" s="4">
        <f t="shared" si="3"/>
        <v>10</v>
      </c>
      <c r="B12" s="6">
        <f t="shared" si="10"/>
        <v>3110306.228225796</v>
      </c>
      <c r="C12" s="6">
        <f t="shared" si="0"/>
        <v>-803.60865812932616</v>
      </c>
      <c r="D12" s="6">
        <f t="shared" si="11"/>
        <v>1904.6002960737408</v>
      </c>
      <c r="E12" s="6">
        <f t="shared" si="1"/>
        <v>315.99501100650559</v>
      </c>
      <c r="F12" s="11">
        <f t="shared" si="4"/>
        <v>4671.2174760879407</v>
      </c>
      <c r="G12" s="7">
        <f t="shared" si="5"/>
        <v>803.60865812932616</v>
      </c>
      <c r="H12" s="15">
        <f t="shared" si="6"/>
        <v>311030.62282257958</v>
      </c>
      <c r="I12" s="15">
        <f t="shared" si="7"/>
        <v>190.46002960737408</v>
      </c>
      <c r="J12" s="16">
        <f t="shared" si="8"/>
        <v>467.12174760879407</v>
      </c>
      <c r="K12" s="30">
        <f t="shared" si="2"/>
        <v>63.324712247224845</v>
      </c>
      <c r="L12" s="38">
        <v>4</v>
      </c>
      <c r="M12" s="6">
        <f t="shared" si="9"/>
        <v>3519.4214832160296</v>
      </c>
      <c r="N12" s="56" t="s">
        <v>27</v>
      </c>
      <c r="O12" s="57">
        <f>SQRT(SUM(M20:M120)/COUNT(M20:M120))</f>
        <v>583.83483732483739</v>
      </c>
    </row>
    <row r="13" spans="1:15">
      <c r="A13" s="4">
        <f t="shared" si="3"/>
        <v>11</v>
      </c>
      <c r="B13" s="6">
        <f t="shared" si="10"/>
        <v>3109502.6195676667</v>
      </c>
      <c r="C13" s="6">
        <f t="shared" si="0"/>
        <v>-887.26552756586352</v>
      </c>
      <c r="D13" s="6">
        <f t="shared" si="11"/>
        <v>2220.5953070802461</v>
      </c>
      <c r="E13" s="6">
        <f t="shared" si="1"/>
        <v>348.98073273285678</v>
      </c>
      <c r="F13" s="11">
        <f t="shared" si="4"/>
        <v>5158.8311232107844</v>
      </c>
      <c r="G13" s="7">
        <f t="shared" si="5"/>
        <v>887.26552756586352</v>
      </c>
      <c r="H13" s="15">
        <f t="shared" si="6"/>
        <v>310950.26195676666</v>
      </c>
      <c r="I13" s="15">
        <f t="shared" si="7"/>
        <v>222.05953070802462</v>
      </c>
      <c r="J13" s="16">
        <f t="shared" si="8"/>
        <v>515.88311232107844</v>
      </c>
      <c r="K13" s="30">
        <f t="shared" si="2"/>
        <v>69.916909992958736</v>
      </c>
      <c r="L13" s="38">
        <v>5</v>
      </c>
      <c r="M13" s="6">
        <f t="shared" si="9"/>
        <v>4214.2052030339055</v>
      </c>
    </row>
    <row r="14" spans="1:15">
      <c r="A14" s="4">
        <f t="shared" si="3"/>
        <v>12</v>
      </c>
      <c r="B14" s="6">
        <f t="shared" si="10"/>
        <v>3108615.3540401007</v>
      </c>
      <c r="C14" s="6">
        <f t="shared" si="0"/>
        <v>-979.56534874903014</v>
      </c>
      <c r="D14" s="6">
        <f t="shared" si="11"/>
        <v>2569.5760398131029</v>
      </c>
      <c r="E14" s="6">
        <f t="shared" si="1"/>
        <v>385.39421819754426</v>
      </c>
      <c r="F14" s="11">
        <f t="shared" si="4"/>
        <v>5697.1159180438917</v>
      </c>
      <c r="G14" s="7">
        <f t="shared" si="5"/>
        <v>979.56534874903014</v>
      </c>
      <c r="H14" s="15">
        <f t="shared" si="6"/>
        <v>310861.53540401009</v>
      </c>
      <c r="I14" s="15">
        <f t="shared" si="7"/>
        <v>256.95760398131029</v>
      </c>
      <c r="J14" s="16">
        <f t="shared" si="8"/>
        <v>569.71159180438917</v>
      </c>
      <c r="K14" s="30">
        <f t="shared" si="2"/>
        <v>77.190176100494526</v>
      </c>
      <c r="L14" s="38">
        <v>9</v>
      </c>
      <c r="M14" s="6">
        <f t="shared" si="9"/>
        <v>4649.9001166164544</v>
      </c>
      <c r="N14" s="54" t="s">
        <v>2343</v>
      </c>
      <c r="O14" s="54"/>
    </row>
    <row r="15" spans="1:15" ht="15.6">
      <c r="A15" s="4">
        <f t="shared" si="3"/>
        <v>13</v>
      </c>
      <c r="B15" s="6">
        <f t="shared" si="10"/>
        <v>3107635.7886913517</v>
      </c>
      <c r="C15" s="6">
        <f t="shared" si="0"/>
        <v>-1081.3866041455165</v>
      </c>
      <c r="D15" s="6">
        <f t="shared" si="11"/>
        <v>2954.9702580106473</v>
      </c>
      <c r="E15" s="6">
        <f t="shared" si="1"/>
        <v>425.58826052151926</v>
      </c>
      <c r="F15" s="11">
        <f t="shared" si="4"/>
        <v>6291.2870485953954</v>
      </c>
      <c r="G15" s="7">
        <f t="shared" si="5"/>
        <v>1081.3866041455165</v>
      </c>
      <c r="H15" s="15">
        <f t="shared" si="6"/>
        <v>310763.57886913518</v>
      </c>
      <c r="I15" s="15">
        <f t="shared" si="7"/>
        <v>295.49702580106475</v>
      </c>
      <c r="J15" s="16">
        <f t="shared" si="8"/>
        <v>629.12870485953954</v>
      </c>
      <c r="K15" s="30">
        <f t="shared" si="2"/>
        <v>85.213735370802965</v>
      </c>
      <c r="L15" s="38">
        <v>0</v>
      </c>
      <c r="M15" s="6">
        <f t="shared" si="9"/>
        <v>7261.380695845236</v>
      </c>
      <c r="N15" s="58" t="s">
        <v>25</v>
      </c>
      <c r="O15" s="59">
        <f>_b/_g</f>
        <v>2.5484821647823903</v>
      </c>
    </row>
    <row r="16" spans="1:15" ht="15.6">
      <c r="A16" s="4">
        <f t="shared" si="3"/>
        <v>14</v>
      </c>
      <c r="B16" s="6">
        <f t="shared" si="10"/>
        <v>3106554.402087206</v>
      </c>
      <c r="C16" s="6">
        <f t="shared" si="0"/>
        <v>-1193.6938894978102</v>
      </c>
      <c r="D16" s="6">
        <f t="shared" si="11"/>
        <v>3380.5585185321665</v>
      </c>
      <c r="E16" s="6">
        <f t="shared" si="1"/>
        <v>469.95121426374175</v>
      </c>
      <c r="F16" s="11">
        <f t="shared" si="4"/>
        <v>6947.085392219511</v>
      </c>
      <c r="G16" s="7">
        <f t="shared" si="5"/>
        <v>1193.6938894978102</v>
      </c>
      <c r="H16" s="15">
        <f t="shared" si="6"/>
        <v>310655.44020872063</v>
      </c>
      <c r="I16" s="15">
        <f t="shared" si="7"/>
        <v>338.05585185321667</v>
      </c>
      <c r="J16" s="16">
        <f t="shared" si="8"/>
        <v>694.70853922195113</v>
      </c>
      <c r="K16" s="30">
        <f t="shared" si="2"/>
        <v>94.06359836849164</v>
      </c>
      <c r="L16" s="38">
        <v>20</v>
      </c>
      <c r="M16" s="6">
        <f t="shared" si="9"/>
        <v>5485.4166032892372</v>
      </c>
      <c r="N16" s="58" t="s">
        <v>26</v>
      </c>
      <c r="O16" s="59">
        <f>1/_g</f>
        <v>14.782567171580348</v>
      </c>
    </row>
    <row r="17" spans="1:15">
      <c r="A17" s="4">
        <f t="shared" si="3"/>
        <v>15</v>
      </c>
      <c r="B17" s="6">
        <f t="shared" si="10"/>
        <v>3105360.7081977082</v>
      </c>
      <c r="C17" s="6">
        <f t="shared" si="0"/>
        <v>-1317.5456529199848</v>
      </c>
      <c r="D17" s="6">
        <f t="shared" si="11"/>
        <v>3850.5097327959083</v>
      </c>
      <c r="E17" s="6">
        <f t="shared" si="1"/>
        <v>518.91041511387834</v>
      </c>
      <c r="F17" s="11">
        <f t="shared" si="4"/>
        <v>7670.828067453549</v>
      </c>
      <c r="G17" s="7">
        <f t="shared" si="5"/>
        <v>1317.5456529199848</v>
      </c>
      <c r="H17" s="15">
        <f t="shared" si="6"/>
        <v>310536.0708197708</v>
      </c>
      <c r="I17" s="15">
        <f t="shared" si="7"/>
        <v>385.05097327959083</v>
      </c>
      <c r="J17" s="16">
        <f t="shared" si="8"/>
        <v>767.0828067453549</v>
      </c>
      <c r="K17" s="30">
        <f t="shared" si="2"/>
        <v>103.82317126592352</v>
      </c>
      <c r="L17" s="38">
        <v>3</v>
      </c>
      <c r="M17" s="6">
        <f t="shared" si="9"/>
        <v>10165.311864117746</v>
      </c>
      <c r="N17" s="23"/>
      <c r="O17" s="24"/>
    </row>
    <row r="18" spans="1:15">
      <c r="A18" s="4">
        <f t="shared" si="3"/>
        <v>16</v>
      </c>
      <c r="B18" s="6">
        <f t="shared" si="10"/>
        <v>3104043.1625447883</v>
      </c>
      <c r="C18" s="6">
        <f t="shared" si="0"/>
        <v>-1454.1024711749496</v>
      </c>
      <c r="D18" s="6">
        <f t="shared" si="11"/>
        <v>4369.4201479097865</v>
      </c>
      <c r="E18" s="6">
        <f t="shared" si="1"/>
        <v>572.93589178084198</v>
      </c>
      <c r="F18" s="11">
        <f t="shared" si="4"/>
        <v>8469.4633052595855</v>
      </c>
      <c r="G18" s="7">
        <f t="shared" si="5"/>
        <v>1454.1024711749496</v>
      </c>
      <c r="H18" s="15">
        <f t="shared" si="6"/>
        <v>310404.31625447882</v>
      </c>
      <c r="I18" s="15">
        <f t="shared" si="7"/>
        <v>436.94201479097865</v>
      </c>
      <c r="J18" s="16">
        <f t="shared" si="8"/>
        <v>846.9463305259585</v>
      </c>
      <c r="K18" s="30">
        <f t="shared" si="2"/>
        <v>114.5839080174688</v>
      </c>
      <c r="L18" s="38">
        <v>30</v>
      </c>
      <c r="M18" s="6">
        <f t="shared" si="9"/>
        <v>7154.4374955076228</v>
      </c>
      <c r="N18" s="23"/>
      <c r="O18" s="24"/>
    </row>
    <row r="19" spans="1:15">
      <c r="A19" s="4">
        <f t="shared" si="3"/>
        <v>17</v>
      </c>
      <c r="B19" s="6">
        <f t="shared" si="10"/>
        <v>3102589.0600736132</v>
      </c>
      <c r="C19" s="6">
        <f t="shared" si="0"/>
        <v>-1604.6358623649846</v>
      </c>
      <c r="D19" s="6">
        <f t="shared" si="11"/>
        <v>4942.3560396906287</v>
      </c>
      <c r="E19" s="6">
        <f t="shared" si="1"/>
        <v>632.54438664960526</v>
      </c>
      <c r="F19" s="11">
        <f t="shared" si="4"/>
        <v>9350.6298846538812</v>
      </c>
      <c r="G19" s="7">
        <f t="shared" si="5"/>
        <v>1604.6358623649846</v>
      </c>
      <c r="H19" s="15">
        <f t="shared" si="6"/>
        <v>310258.90600736131</v>
      </c>
      <c r="I19" s="15">
        <f t="shared" si="7"/>
        <v>494.23560396906288</v>
      </c>
      <c r="J19" s="16">
        <f t="shared" si="8"/>
        <v>935.06298846538812</v>
      </c>
      <c r="K19" s="30">
        <f t="shared" si="2"/>
        <v>126.44600480335711</v>
      </c>
      <c r="L19" s="38">
        <v>12</v>
      </c>
      <c r="M19" s="6">
        <f t="shared" si="9"/>
        <v>13097.888015450038</v>
      </c>
      <c r="N19" s="23"/>
      <c r="O19" s="24"/>
    </row>
    <row r="20" spans="1:15">
      <c r="A20" s="4">
        <f t="shared" si="3"/>
        <v>18</v>
      </c>
      <c r="B20" s="6">
        <f t="shared" si="10"/>
        <v>3100984.4242112483</v>
      </c>
      <c r="C20" s="6">
        <f t="shared" si="0"/>
        <v>-1770.5376227370161</v>
      </c>
      <c r="D20" s="6">
        <f t="shared" si="11"/>
        <v>5574.9004263402339</v>
      </c>
      <c r="E20" s="6">
        <f t="shared" si="1"/>
        <v>698.30370060585426</v>
      </c>
      <c r="F20" s="11">
        <f t="shared" si="4"/>
        <v>10322.721360369174</v>
      </c>
      <c r="G20" s="7">
        <f t="shared" si="5"/>
        <v>1770.5376227370161</v>
      </c>
      <c r="H20" s="15">
        <f t="shared" si="6"/>
        <v>310098.44242112484</v>
      </c>
      <c r="I20" s="15">
        <f t="shared" si="7"/>
        <v>557.49004263402344</v>
      </c>
      <c r="J20" s="16">
        <f t="shared" si="8"/>
        <v>1032.2721360369173</v>
      </c>
      <c r="K20" s="30">
        <f t="shared" si="2"/>
        <v>139.51913577399961</v>
      </c>
      <c r="L20" s="38">
        <v>33</v>
      </c>
      <c r="M20" s="6">
        <f t="shared" si="9"/>
        <v>11346.326286039763</v>
      </c>
      <c r="N20" s="23"/>
      <c r="O20" s="24"/>
    </row>
    <row r="21" spans="1:15">
      <c r="A21" s="4">
        <f t="shared" si="3"/>
        <v>19</v>
      </c>
      <c r="B21" s="6">
        <f t="shared" si="10"/>
        <v>3099213.8865885111</v>
      </c>
      <c r="C21" s="6">
        <f t="shared" si="0"/>
        <v>-1953.3296604201996</v>
      </c>
      <c r="D21" s="6">
        <f t="shared" si="11"/>
        <v>6273.2041269460879</v>
      </c>
      <c r="E21" s="6">
        <f t="shared" si="1"/>
        <v>770.83737555459811</v>
      </c>
      <c r="F21" s="11">
        <f t="shared" si="4"/>
        <v>11394.955282500554</v>
      </c>
      <c r="G21" s="7">
        <f t="shared" si="5"/>
        <v>1953.3296604201996</v>
      </c>
      <c r="H21" s="15">
        <f t="shared" si="6"/>
        <v>309921.38865885109</v>
      </c>
      <c r="I21" s="15">
        <f t="shared" si="7"/>
        <v>627.32041269460876</v>
      </c>
      <c r="J21" s="16">
        <f t="shared" si="8"/>
        <v>1139.4955282500555</v>
      </c>
      <c r="K21" s="30">
        <f t="shared" si="2"/>
        <v>153.92322795279324</v>
      </c>
      <c r="L21" s="38">
        <v>6</v>
      </c>
      <c r="M21" s="6">
        <f t="shared" si="9"/>
        <v>21881.281367974032</v>
      </c>
      <c r="N21" s="53"/>
      <c r="O21" s="53"/>
    </row>
    <row r="22" spans="1:15">
      <c r="A22" s="4">
        <f t="shared" si="3"/>
        <v>20</v>
      </c>
      <c r="B22" s="6">
        <f t="shared" si="10"/>
        <v>3097260.5569280908</v>
      </c>
      <c r="C22" s="6">
        <f t="shared" si="0"/>
        <v>-2154.6742799734716</v>
      </c>
      <c r="D22" s="6">
        <f t="shared" si="11"/>
        <v>7044.041502500686</v>
      </c>
      <c r="E22" s="6">
        <f t="shared" si="1"/>
        <v>850.82972540429557</v>
      </c>
      <c r="F22" s="11">
        <f t="shared" si="4"/>
        <v>12577.447567366262</v>
      </c>
      <c r="G22" s="7">
        <f t="shared" si="5"/>
        <v>2154.6742799734716</v>
      </c>
      <c r="H22" s="15">
        <f t="shared" si="6"/>
        <v>309726.05569280905</v>
      </c>
      <c r="I22" s="15">
        <f t="shared" si="7"/>
        <v>704.4041502500686</v>
      </c>
      <c r="J22" s="16">
        <f t="shared" si="8"/>
        <v>1257.7447567366262</v>
      </c>
      <c r="K22" s="30">
        <f t="shared" si="2"/>
        <v>169.78927166294702</v>
      </c>
      <c r="L22" s="38">
        <v>54</v>
      </c>
      <c r="M22" s="6">
        <f t="shared" si="9"/>
        <v>13407.155432235744</v>
      </c>
      <c r="N22" s="23"/>
      <c r="O22" s="24"/>
    </row>
    <row r="23" spans="1:15">
      <c r="A23" s="4">
        <f t="shared" si="3"/>
        <v>21</v>
      </c>
      <c r="B23" s="6">
        <f t="shared" si="10"/>
        <v>3095105.8826481174</v>
      </c>
      <c r="C23" s="6">
        <f t="shared" si="0"/>
        <v>-2376.3848478211448</v>
      </c>
      <c r="D23" s="6">
        <f t="shared" si="11"/>
        <v>7894.8712279049814</v>
      </c>
      <c r="E23" s="6">
        <f t="shared" si="1"/>
        <v>939.03122244032704</v>
      </c>
      <c r="F23" s="11">
        <f t="shared" si="4"/>
        <v>13881.292121935343</v>
      </c>
      <c r="G23" s="7">
        <f t="shared" si="5"/>
        <v>2376.3848478211448</v>
      </c>
      <c r="H23" s="15">
        <f t="shared" si="6"/>
        <v>309510.58826481173</v>
      </c>
      <c r="I23" s="15">
        <f t="shared" si="7"/>
        <v>789.48712279049812</v>
      </c>
      <c r="J23" s="16">
        <f t="shared" si="8"/>
        <v>1388.1292121935344</v>
      </c>
      <c r="K23" s="30">
        <f t="shared" si="2"/>
        <v>187.26016096845183</v>
      </c>
      <c r="L23" s="38">
        <v>71</v>
      </c>
      <c r="M23" s="6">
        <f t="shared" si="9"/>
        <v>13516.425028410329</v>
      </c>
      <c r="N23" s="23"/>
      <c r="O23" s="24"/>
    </row>
    <row r="24" spans="1:15">
      <c r="A24" s="4">
        <f t="shared" si="3"/>
        <v>22</v>
      </c>
      <c r="B24" s="6">
        <f t="shared" si="10"/>
        <v>3092729.4978002962</v>
      </c>
      <c r="C24" s="6">
        <f t="shared" si="0"/>
        <v>-2620.4367390587086</v>
      </c>
      <c r="D24" s="6">
        <f t="shared" si="11"/>
        <v>8833.9024503453093</v>
      </c>
      <c r="E24" s="6">
        <f t="shared" si="1"/>
        <v>1036.2642408124136</v>
      </c>
      <c r="F24" s="11">
        <f t="shared" si="4"/>
        <v>15318.645747316217</v>
      </c>
      <c r="G24" s="7">
        <f t="shared" si="5"/>
        <v>2620.4367390587086</v>
      </c>
      <c r="H24" s="15">
        <f t="shared" si="6"/>
        <v>309272.94978002959</v>
      </c>
      <c r="I24" s="15">
        <f t="shared" si="7"/>
        <v>883.39024503453095</v>
      </c>
      <c r="J24" s="16">
        <f t="shared" si="8"/>
        <v>1531.8645747316218</v>
      </c>
      <c r="K24" s="30">
        <f t="shared" si="2"/>
        <v>206.49155628714516</v>
      </c>
      <c r="L24" s="38">
        <v>28</v>
      </c>
      <c r="M24" s="6">
        <f t="shared" si="9"/>
        <v>31859.235665807108</v>
      </c>
      <c r="N24" s="23"/>
      <c r="O24" s="24"/>
    </row>
    <row r="25" spans="1:15">
      <c r="A25" s="4">
        <f t="shared" si="3"/>
        <v>23</v>
      </c>
      <c r="B25" s="6">
        <f t="shared" si="10"/>
        <v>3090109.0610612375</v>
      </c>
      <c r="C25" s="6">
        <f t="shared" si="0"/>
        <v>-2888.9784296756256</v>
      </c>
      <c r="D25" s="6">
        <f t="shared" si="11"/>
        <v>9870.1666911577231</v>
      </c>
      <c r="E25" s="6">
        <f t="shared" si="1"/>
        <v>1143.4291520121324</v>
      </c>
      <c r="F25" s="11">
        <f t="shared" si="4"/>
        <v>16902.818245562503</v>
      </c>
      <c r="G25" s="7">
        <f t="shared" si="5"/>
        <v>2888.9784296756256</v>
      </c>
      <c r="H25" s="15">
        <f t="shared" si="6"/>
        <v>309010.90610612376</v>
      </c>
      <c r="I25" s="15">
        <f t="shared" si="7"/>
        <v>987.01666911577229</v>
      </c>
      <c r="J25" s="16">
        <f t="shared" si="8"/>
        <v>1690.2818245562503</v>
      </c>
      <c r="K25" s="30">
        <f t="shared" si="2"/>
        <v>227.65275846269819</v>
      </c>
      <c r="L25" s="38">
        <v>120</v>
      </c>
      <c r="M25" s="6">
        <f t="shared" si="9"/>
        <v>11589.116404628036</v>
      </c>
      <c r="N25" s="23"/>
      <c r="O25" s="24"/>
    </row>
    <row r="26" spans="1:15">
      <c r="A26" s="4">
        <f t="shared" si="3"/>
        <v>24</v>
      </c>
      <c r="B26" s="6">
        <f t="shared" si="10"/>
        <v>3087220.0826315619</v>
      </c>
      <c r="C26" s="6">
        <f t="shared" si="0"/>
        <v>-3184.3425537936341</v>
      </c>
      <c r="D26" s="6">
        <f t="shared" si="11"/>
        <v>11013.595843169856</v>
      </c>
      <c r="E26" s="6">
        <f t="shared" si="1"/>
        <v>1261.5107583666274</v>
      </c>
      <c r="F26" s="11">
        <f t="shared" si="4"/>
        <v>18648.367523225937</v>
      </c>
      <c r="G26" s="7">
        <f t="shared" si="5"/>
        <v>3184.3425537936341</v>
      </c>
      <c r="H26" s="15">
        <f t="shared" si="6"/>
        <v>308722.00826315617</v>
      </c>
      <c r="I26" s="15">
        <f t="shared" si="7"/>
        <v>1101.3595843169855</v>
      </c>
      <c r="J26" s="16">
        <f t="shared" si="8"/>
        <v>1864.8367523225938</v>
      </c>
      <c r="K26" s="30">
        <f t="shared" si="2"/>
        <v>250.92758007980979</v>
      </c>
      <c r="L26" s="38">
        <v>136</v>
      </c>
      <c r="M26" s="6">
        <f t="shared" si="9"/>
        <v>13208.348663001092</v>
      </c>
      <c r="N26" s="23"/>
      <c r="O26" s="24"/>
    </row>
    <row r="27" spans="1:15">
      <c r="A27" s="4">
        <f t="shared" si="3"/>
        <v>25</v>
      </c>
      <c r="B27" s="6">
        <f t="shared" si="10"/>
        <v>3084035.7400777685</v>
      </c>
      <c r="C27" s="6">
        <f t="shared" si="0"/>
        <v>-3509.0566917763731</v>
      </c>
      <c r="D27" s="6">
        <f t="shared" si="11"/>
        <v>12275.106601536483</v>
      </c>
      <c r="E27" s="6">
        <f t="shared" si="1"/>
        <v>1391.5850393158451</v>
      </c>
      <c r="F27" s="11">
        <f t="shared" si="4"/>
        <v>20571.199318652762</v>
      </c>
      <c r="G27" s="7">
        <f t="shared" si="5"/>
        <v>3509.0566917763731</v>
      </c>
      <c r="H27" s="15">
        <f t="shared" si="6"/>
        <v>308403.57400777686</v>
      </c>
      <c r="I27" s="15">
        <f t="shared" si="7"/>
        <v>1227.5106601536484</v>
      </c>
      <c r="J27" s="16">
        <f t="shared" si="8"/>
        <v>2057.1199318652762</v>
      </c>
      <c r="K27" s="30">
        <f t="shared" si="2"/>
        <v>276.51519557194337</v>
      </c>
      <c r="L27" s="38">
        <v>157</v>
      </c>
      <c r="M27" s="6">
        <f t="shared" si="9"/>
        <v>14283.881972599871</v>
      </c>
    </row>
    <row r="28" spans="1:15">
      <c r="A28" s="4">
        <f t="shared" si="3"/>
        <v>26</v>
      </c>
      <c r="B28" s="6">
        <f t="shared" si="10"/>
        <v>3080526.683385992</v>
      </c>
      <c r="C28" s="6">
        <f t="shared" si="0"/>
        <v>-3865.8535906646712</v>
      </c>
      <c r="D28" s="6">
        <f t="shared" si="11"/>
        <v>13666.691640852328</v>
      </c>
      <c r="E28" s="6">
        <f t="shared" si="1"/>
        <v>1534.8261711086716</v>
      </c>
      <c r="F28" s="11">
        <f t="shared" si="4"/>
        <v>22688.670971113414</v>
      </c>
      <c r="G28" s="7">
        <f t="shared" si="5"/>
        <v>3865.8535906646712</v>
      </c>
      <c r="H28" s="15">
        <f t="shared" si="6"/>
        <v>308052.66833859921</v>
      </c>
      <c r="I28" s="15">
        <f t="shared" si="7"/>
        <v>1366.6691640852328</v>
      </c>
      <c r="J28" s="16">
        <f t="shared" si="8"/>
        <v>2268.8670971113415</v>
      </c>
      <c r="K28" s="30">
        <f t="shared" si="2"/>
        <v>304.63094659607873</v>
      </c>
      <c r="L28" s="38">
        <v>114</v>
      </c>
      <c r="M28" s="6">
        <f t="shared" si="9"/>
        <v>36340.15780011702</v>
      </c>
    </row>
    <row r="29" spans="1:15">
      <c r="A29" s="4">
        <f t="shared" si="3"/>
        <v>27</v>
      </c>
      <c r="B29" s="6">
        <f t="shared" si="10"/>
        <v>3076660.8297953275</v>
      </c>
      <c r="C29" s="6">
        <f t="shared" si="0"/>
        <v>-4257.6804419145237</v>
      </c>
      <c r="D29" s="6">
        <f t="shared" si="11"/>
        <v>15201.517811960999</v>
      </c>
      <c r="E29" s="6">
        <f t="shared" si="1"/>
        <v>1692.5137630201232</v>
      </c>
      <c r="F29" s="11">
        <f t="shared" si="4"/>
        <v>25019.698390669197</v>
      </c>
      <c r="G29" s="7">
        <f t="shared" si="5"/>
        <v>4257.6804419145237</v>
      </c>
      <c r="H29" s="15">
        <f t="shared" si="6"/>
        <v>307666.08297953277</v>
      </c>
      <c r="I29" s="15">
        <f t="shared" si="7"/>
        <v>1520.1517811960998</v>
      </c>
      <c r="J29" s="16">
        <f t="shared" si="8"/>
        <v>2501.9698390669196</v>
      </c>
      <c r="K29" s="30">
        <f t="shared" si="2"/>
        <v>335.50707312250546</v>
      </c>
      <c r="L29" s="38">
        <v>197</v>
      </c>
      <c r="M29" s="6">
        <f t="shared" si="9"/>
        <v>19184.209304963075</v>
      </c>
    </row>
    <row r="30" spans="1:15">
      <c r="A30" s="4">
        <f t="shared" si="3"/>
        <v>28</v>
      </c>
      <c r="B30" s="6">
        <f t="shared" si="10"/>
        <v>3072403.1493534129</v>
      </c>
      <c r="C30" s="6">
        <f t="shared" si="0"/>
        <v>-4687.706751469982</v>
      </c>
      <c r="D30" s="6">
        <f t="shared" si="11"/>
        <v>16894.031574981123</v>
      </c>
      <c r="E30" s="6">
        <f t="shared" si="1"/>
        <v>1866.0402316720656</v>
      </c>
      <c r="F30" s="11">
        <f t="shared" si="4"/>
        <v>27584.865069563664</v>
      </c>
      <c r="G30" s="7">
        <f t="shared" si="5"/>
        <v>4687.706751469982</v>
      </c>
      <c r="H30" s="15">
        <f t="shared" si="6"/>
        <v>307240.3149353413</v>
      </c>
      <c r="I30" s="15">
        <f t="shared" si="7"/>
        <v>1689.4031574981123</v>
      </c>
      <c r="J30" s="16">
        <f t="shared" si="8"/>
        <v>2758.4865069563666</v>
      </c>
      <c r="K30" s="30">
        <f t="shared" si="2"/>
        <v>369.39333359999404</v>
      </c>
      <c r="L30" s="38">
        <v>212</v>
      </c>
      <c r="M30" s="6">
        <f t="shared" si="9"/>
        <v>24772.661461719013</v>
      </c>
    </row>
    <row r="31" spans="1:15">
      <c r="A31" s="4">
        <f t="shared" si="3"/>
        <v>29</v>
      </c>
      <c r="B31" s="6">
        <f t="shared" si="10"/>
        <v>3067715.4426019429</v>
      </c>
      <c r="C31" s="6">
        <f t="shared" si="0"/>
        <v>-5159.330232504637</v>
      </c>
      <c r="D31" s="6">
        <f t="shared" si="11"/>
        <v>18760.071806653188</v>
      </c>
      <c r="E31" s="6">
        <f t="shared" si="1"/>
        <v>2056.9182088898933</v>
      </c>
      <c r="F31" s="11">
        <f t="shared" si="4"/>
        <v>30406.531589361588</v>
      </c>
      <c r="G31" s="7">
        <f t="shared" si="5"/>
        <v>5159.330232504637</v>
      </c>
      <c r="H31" s="15">
        <f t="shared" si="6"/>
        <v>306771.54426019429</v>
      </c>
      <c r="I31" s="15">
        <f t="shared" si="7"/>
        <v>1876.0071806653189</v>
      </c>
      <c r="J31" s="16">
        <f t="shared" si="8"/>
        <v>3040.6531589361589</v>
      </c>
      <c r="K31" s="30">
        <f t="shared" si="2"/>
        <v>406.55746930639128</v>
      </c>
      <c r="L31" s="38">
        <v>387</v>
      </c>
      <c r="M31" s="6">
        <f t="shared" si="9"/>
        <v>382.49460567043712</v>
      </c>
    </row>
    <row r="32" spans="1:15">
      <c r="A32" s="4">
        <f t="shared" si="3"/>
        <v>30</v>
      </c>
      <c r="B32" s="6">
        <f t="shared" si="10"/>
        <v>3062556.1123694382</v>
      </c>
      <c r="C32" s="6">
        <f t="shared" si="0"/>
        <v>-5676.1800306960386</v>
      </c>
      <c r="D32" s="6">
        <f t="shared" si="11"/>
        <v>20816.990015543081</v>
      </c>
      <c r="E32" s="6">
        <f t="shared" si="1"/>
        <v>2266.787847066088</v>
      </c>
      <c r="F32" s="11">
        <f t="shared" si="4"/>
        <v>33508.943612976451</v>
      </c>
      <c r="G32" s="7">
        <f t="shared" si="5"/>
        <v>5676.1800306960386</v>
      </c>
      <c r="H32" s="15">
        <f t="shared" si="6"/>
        <v>306255.61123694381</v>
      </c>
      <c r="I32" s="15">
        <f t="shared" si="7"/>
        <v>2081.6990015543079</v>
      </c>
      <c r="J32" s="16">
        <f t="shared" si="8"/>
        <v>3350.894361297645</v>
      </c>
      <c r="K32" s="30">
        <f t="shared" si="2"/>
        <v>447.28545850164898</v>
      </c>
      <c r="L32" s="38">
        <v>267</v>
      </c>
      <c r="M32" s="6">
        <f t="shared" si="9"/>
        <v>32502.846547149795</v>
      </c>
    </row>
    <row r="33" spans="1:13">
      <c r="A33" s="4">
        <f t="shared" si="3"/>
        <v>31</v>
      </c>
      <c r="B33" s="6">
        <f t="shared" si="10"/>
        <v>3056879.9323387421</v>
      </c>
      <c r="C33" s="6">
        <f t="shared" si="0"/>
        <v>-6242.1164550678195</v>
      </c>
      <c r="D33" s="6">
        <f t="shared" si="11"/>
        <v>23083.777862609168</v>
      </c>
      <c r="E33" s="6">
        <f t="shared" si="1"/>
        <v>2497.4238485168107</v>
      </c>
      <c r="F33" s="11">
        <f t="shared" si="4"/>
        <v>36918.335796606458</v>
      </c>
      <c r="G33" s="7">
        <f t="shared" si="5"/>
        <v>6242.1164550678195</v>
      </c>
      <c r="H33" s="15">
        <f t="shared" si="6"/>
        <v>305687.99323387421</v>
      </c>
      <c r="I33" s="15">
        <f t="shared" si="7"/>
        <v>2308.3777862609168</v>
      </c>
      <c r="J33" s="16">
        <f t="shared" si="8"/>
        <v>3691.8335796606457</v>
      </c>
      <c r="K33" s="30">
        <f t="shared" si="2"/>
        <v>491.88149521806639</v>
      </c>
      <c r="L33" s="38">
        <v>595</v>
      </c>
      <c r="M33" s="6">
        <f t="shared" si="9"/>
        <v>10633.426028461665</v>
      </c>
    </row>
    <row r="34" spans="1:13">
      <c r="A34" s="4">
        <f t="shared" si="3"/>
        <v>32</v>
      </c>
      <c r="B34" s="6">
        <f t="shared" si="10"/>
        <v>3050637.8158836742</v>
      </c>
      <c r="C34" s="6">
        <f t="shared" si="0"/>
        <v>-6861.2262343788134</v>
      </c>
      <c r="D34" s="6">
        <f t="shared" si="11"/>
        <v>25581.201711125977</v>
      </c>
      <c r="E34" s="6">
        <f t="shared" si="1"/>
        <v>2750.7420011141676</v>
      </c>
      <c r="F34" s="11">
        <f t="shared" si="4"/>
        <v>40663.028403157528</v>
      </c>
      <c r="G34" s="7">
        <f t="shared" si="5"/>
        <v>6861.2262343788134</v>
      </c>
      <c r="H34" s="15">
        <f t="shared" si="6"/>
        <v>305063.78158836742</v>
      </c>
      <c r="I34" s="15">
        <f t="shared" si="7"/>
        <v>2558.1201711125977</v>
      </c>
      <c r="J34" s="16">
        <f t="shared" si="8"/>
        <v>4066.3028403157527</v>
      </c>
      <c r="K34" s="30">
        <f t="shared" ref="K34:K65" si="12">G34*_Kdet</f>
        <v>540.66761546168652</v>
      </c>
      <c r="L34" s="38">
        <v>448</v>
      </c>
      <c r="M34" s="6">
        <f t="shared" si="9"/>
        <v>8587.2869553550026</v>
      </c>
    </row>
    <row r="35" spans="1:13">
      <c r="A35" s="4">
        <f t="shared" si="3"/>
        <v>33</v>
      </c>
      <c r="B35" s="6">
        <f t="shared" si="10"/>
        <v>3043776.5896492954</v>
      </c>
      <c r="C35" s="6">
        <f t="shared" si="0"/>
        <v>-7537.8121509194643</v>
      </c>
      <c r="D35" s="6">
        <f t="shared" si="11"/>
        <v>28331.943712240143</v>
      </c>
      <c r="E35" s="6">
        <f t="shared" si="1"/>
        <v>3028.8049509086418</v>
      </c>
      <c r="F35" s="11">
        <f t="shared" si="4"/>
        <v>44773.512636422121</v>
      </c>
      <c r="G35" s="7">
        <f t="shared" si="5"/>
        <v>7537.8121509194643</v>
      </c>
      <c r="H35" s="15">
        <f t="shared" si="6"/>
        <v>304377.65896492952</v>
      </c>
      <c r="I35" s="15">
        <f t="shared" si="7"/>
        <v>2833.1943712240145</v>
      </c>
      <c r="J35" s="16">
        <f t="shared" si="8"/>
        <v>4477.351263642212</v>
      </c>
      <c r="K35" s="30">
        <f t="shared" si="12"/>
        <v>593.98288035093879</v>
      </c>
      <c r="L35" s="38">
        <v>434</v>
      </c>
      <c r="M35" s="6">
        <f t="shared" si="9"/>
        <v>25594.522005382794</v>
      </c>
    </row>
    <row r="36" spans="1:13">
      <c r="A36" s="4">
        <f t="shared" si="3"/>
        <v>34</v>
      </c>
      <c r="B36" s="6">
        <f t="shared" si="10"/>
        <v>3036238.7774983761</v>
      </c>
      <c r="C36" s="6">
        <f t="shared" si="0"/>
        <v>-8276.3757230409119</v>
      </c>
      <c r="D36" s="6">
        <f t="shared" si="11"/>
        <v>31360.748663148785</v>
      </c>
      <c r="E36" s="6">
        <f t="shared" si="1"/>
        <v>3333.8268830043958</v>
      </c>
      <c r="F36" s="11">
        <f t="shared" si="4"/>
        <v>49282.519836432824</v>
      </c>
      <c r="G36" s="7">
        <f t="shared" si="5"/>
        <v>8276.3757230409119</v>
      </c>
      <c r="H36" s="15">
        <f t="shared" si="6"/>
        <v>303623.87774983759</v>
      </c>
      <c r="I36" s="15">
        <f t="shared" si="7"/>
        <v>3136.0748663148784</v>
      </c>
      <c r="J36" s="16">
        <f t="shared" si="8"/>
        <v>4928.2519836432821</v>
      </c>
      <c r="K36" s="30">
        <f t="shared" si="12"/>
        <v>652.1820114923886</v>
      </c>
      <c r="L36" s="38">
        <v>536</v>
      </c>
      <c r="M36" s="6">
        <f t="shared" si="9"/>
        <v>13498.259794417516</v>
      </c>
    </row>
    <row r="37" spans="1:13">
      <c r="A37" s="4">
        <f t="shared" si="3"/>
        <v>35</v>
      </c>
      <c r="B37" s="6">
        <f t="shared" si="10"/>
        <v>3027962.401775335</v>
      </c>
      <c r="C37" s="6">
        <f t="shared" si="0"/>
        <v>-9081.591419441138</v>
      </c>
      <c r="D37" s="6">
        <f t="shared" si="11"/>
        <v>34694.575546153181</v>
      </c>
      <c r="E37" s="6">
        <f t="shared" si="1"/>
        <v>3668.1767143069615</v>
      </c>
      <c r="F37" s="11">
        <f t="shared" si="4"/>
        <v>54225.068676469557</v>
      </c>
      <c r="G37" s="7">
        <f t="shared" si="5"/>
        <v>9081.591419441138</v>
      </c>
      <c r="H37" s="15">
        <f t="shared" si="6"/>
        <v>302796.24017753347</v>
      </c>
      <c r="I37" s="15">
        <f t="shared" si="7"/>
        <v>3469.4575546153183</v>
      </c>
      <c r="J37" s="16">
        <f t="shared" si="8"/>
        <v>5422.5068676469555</v>
      </c>
      <c r="K37" s="30">
        <f t="shared" si="12"/>
        <v>715.63335905525571</v>
      </c>
      <c r="L37" s="38">
        <v>591</v>
      </c>
      <c r="M37" s="6">
        <f t="shared" si="9"/>
        <v>15533.474189396291</v>
      </c>
    </row>
    <row r="38" spans="1:13">
      <c r="A38" s="4">
        <f t="shared" si="3"/>
        <v>36</v>
      </c>
      <c r="B38" s="6">
        <f t="shared" si="10"/>
        <v>3018880.8103558938</v>
      </c>
      <c r="C38" s="6">
        <f t="shared" si="0"/>
        <v>-9958.2706994724867</v>
      </c>
      <c r="D38" s="6">
        <f t="shared" si="11"/>
        <v>38362.75226046014</v>
      </c>
      <c r="E38" s="6">
        <f t="shared" si="1"/>
        <v>4034.3793259576328</v>
      </c>
      <c r="F38" s="11">
        <f t="shared" si="4"/>
        <v>59638.483381603757</v>
      </c>
      <c r="G38" s="7">
        <f t="shared" si="5"/>
        <v>9958.2706994724867</v>
      </c>
      <c r="H38" s="15">
        <f t="shared" si="6"/>
        <v>301888.08103558939</v>
      </c>
      <c r="I38" s="15">
        <f t="shared" si="7"/>
        <v>3836.2752260460138</v>
      </c>
      <c r="J38" s="16">
        <f t="shared" si="8"/>
        <v>5963.8483381603755</v>
      </c>
      <c r="K38" s="30">
        <f t="shared" si="12"/>
        <v>784.71606813198548</v>
      </c>
      <c r="L38" s="38">
        <v>697</v>
      </c>
      <c r="M38" s="6">
        <f t="shared" si="9"/>
        <v>7694.1086085351189</v>
      </c>
    </row>
    <row r="39" spans="1:13">
      <c r="A39" s="4">
        <f t="shared" si="3"/>
        <v>37</v>
      </c>
      <c r="B39" s="6">
        <f t="shared" si="10"/>
        <v>3008922.5396564212</v>
      </c>
      <c r="C39" s="6">
        <f t="shared" si="0"/>
        <v>-10911.313995221384</v>
      </c>
      <c r="D39" s="6">
        <f t="shared" si="11"/>
        <v>42397.131586417774</v>
      </c>
      <c r="E39" s="6">
        <f t="shared" si="1"/>
        <v>4435.1142798230039</v>
      </c>
      <c r="F39" s="11">
        <f t="shared" si="4"/>
        <v>65562.374755118755</v>
      </c>
      <c r="G39" s="7">
        <f t="shared" si="5"/>
        <v>10911.313995221384</v>
      </c>
      <c r="H39" s="15">
        <f t="shared" si="6"/>
        <v>300892.25396564213</v>
      </c>
      <c r="I39" s="15">
        <f t="shared" si="7"/>
        <v>4239.7131586417772</v>
      </c>
      <c r="J39" s="16">
        <f t="shared" si="8"/>
        <v>6556.2374755118753</v>
      </c>
      <c r="K39" s="30">
        <f t="shared" si="12"/>
        <v>859.81629490521823</v>
      </c>
      <c r="L39" s="38">
        <v>660</v>
      </c>
      <c r="M39" s="6">
        <f t="shared" si="9"/>
        <v>39926.551709649139</v>
      </c>
    </row>
    <row r="40" spans="1:13">
      <c r="A40" s="4">
        <f t="shared" si="3"/>
        <v>38</v>
      </c>
      <c r="B40" s="6">
        <f t="shared" si="10"/>
        <v>2998011.2256612</v>
      </c>
      <c r="C40" s="6">
        <f t="shared" si="0"/>
        <v>-11945.648597771269</v>
      </c>
      <c r="D40" s="6">
        <f t="shared" si="11"/>
        <v>46832.245866240781</v>
      </c>
      <c r="E40" s="6">
        <f t="shared" si="1"/>
        <v>4873.2113735300236</v>
      </c>
      <c r="F40" s="11">
        <f t="shared" si="4"/>
        <v>72038.574470516905</v>
      </c>
      <c r="G40" s="7">
        <f t="shared" si="5"/>
        <v>11945.648597771269</v>
      </c>
      <c r="H40" s="15">
        <f t="shared" si="6"/>
        <v>299801.12256612</v>
      </c>
      <c r="I40" s="15">
        <f t="shared" si="7"/>
        <v>4683.2245866240783</v>
      </c>
      <c r="J40" s="16">
        <f t="shared" si="8"/>
        <v>7203.8574470516905</v>
      </c>
      <c r="K40" s="30">
        <f t="shared" si="12"/>
        <v>941.32231205825678</v>
      </c>
      <c r="L40" s="38">
        <v>857</v>
      </c>
      <c r="M40" s="6">
        <f t="shared" si="9"/>
        <v>7110.2523108500372</v>
      </c>
    </row>
    <row r="41" spans="1:13">
      <c r="A41" s="4">
        <f t="shared" si="3"/>
        <v>39</v>
      </c>
      <c r="B41" s="6">
        <f t="shared" si="10"/>
        <v>2986065.5770634287</v>
      </c>
      <c r="C41" s="6">
        <f t="shared" si="0"/>
        <v>-13066.150301917494</v>
      </c>
      <c r="D41" s="6">
        <f t="shared" si="11"/>
        <v>51705.457239770803</v>
      </c>
      <c r="E41" s="6">
        <f t="shared" si="1"/>
        <v>5351.642294367517</v>
      </c>
      <c r="F41" s="11">
        <f t="shared" si="4"/>
        <v>79111.011694758199</v>
      </c>
      <c r="G41" s="7">
        <f t="shared" si="5"/>
        <v>13066.150301917494</v>
      </c>
      <c r="H41" s="15">
        <f t="shared" si="6"/>
        <v>298606.55770634289</v>
      </c>
      <c r="I41" s="15">
        <f t="shared" si="7"/>
        <v>5170.5457239770803</v>
      </c>
      <c r="J41" s="16">
        <f t="shared" si="8"/>
        <v>7911.1011694758199</v>
      </c>
      <c r="K41" s="30">
        <f t="shared" si="12"/>
        <v>1029.6183343444748</v>
      </c>
      <c r="L41" s="38">
        <v>1124</v>
      </c>
      <c r="M41" s="6">
        <f t="shared" si="9"/>
        <v>8907.8988119113528</v>
      </c>
    </row>
    <row r="42" spans="1:13">
      <c r="A42" s="4">
        <f t="shared" si="3"/>
        <v>40</v>
      </c>
      <c r="B42" s="6">
        <f t="shared" si="10"/>
        <v>2972999.4267615112</v>
      </c>
      <c r="C42" s="6">
        <f t="shared" si="0"/>
        <v>-14277.54662656071</v>
      </c>
      <c r="D42" s="6">
        <f t="shared" si="11"/>
        <v>57057.099534138324</v>
      </c>
      <c r="E42" s="6">
        <f t="shared" si="1"/>
        <v>5873.5075372585598</v>
      </c>
      <c r="F42" s="11">
        <f t="shared" si="4"/>
        <v>86825.519702308127</v>
      </c>
      <c r="G42" s="7">
        <f t="shared" si="5"/>
        <v>14277.54662656071</v>
      </c>
      <c r="H42" s="15">
        <f t="shared" si="6"/>
        <v>297299.94267615111</v>
      </c>
      <c r="I42" s="15">
        <f t="shared" si="7"/>
        <v>5705.7099534138324</v>
      </c>
      <c r="J42" s="16">
        <f t="shared" si="8"/>
        <v>8682.551970230812</v>
      </c>
      <c r="K42" s="30">
        <f t="shared" si="12"/>
        <v>1125.0768923121668</v>
      </c>
      <c r="L42" s="38">
        <v>1030</v>
      </c>
      <c r="M42" s="6">
        <f t="shared" si="9"/>
        <v>9039.6154517393661</v>
      </c>
    </row>
    <row r="43" spans="1:13">
      <c r="A43" s="4">
        <f t="shared" si="3"/>
        <v>41</v>
      </c>
      <c r="B43" s="6">
        <f t="shared" si="10"/>
        <v>2958721.8801349504</v>
      </c>
      <c r="C43" s="6">
        <f t="shared" si="0"/>
        <v>-15584.299494500159</v>
      </c>
      <c r="D43" s="6">
        <f t="shared" si="11"/>
        <v>62930.60707139688</v>
      </c>
      <c r="E43" s="6">
        <f t="shared" si="1"/>
        <v>6442.0176608221554</v>
      </c>
      <c r="F43" s="11">
        <f t="shared" si="4"/>
        <v>95229.558791610427</v>
      </c>
      <c r="G43" s="7">
        <f t="shared" si="5"/>
        <v>15584.299494500159</v>
      </c>
      <c r="H43" s="15">
        <f t="shared" si="6"/>
        <v>295872.18801349506</v>
      </c>
      <c r="I43" s="15">
        <f t="shared" si="7"/>
        <v>6293.060707139688</v>
      </c>
      <c r="J43" s="16">
        <f t="shared" si="8"/>
        <v>9522.9558791610434</v>
      </c>
      <c r="K43" s="30">
        <f t="shared" si="12"/>
        <v>1228.049587421164</v>
      </c>
      <c r="L43" s="38">
        <v>1306</v>
      </c>
      <c r="M43" s="6">
        <f t="shared" si="9"/>
        <v>6076.2668212107528</v>
      </c>
    </row>
    <row r="44" spans="1:13">
      <c r="A44" s="4">
        <f t="shared" si="3"/>
        <v>42</v>
      </c>
      <c r="B44" s="6">
        <f t="shared" si="10"/>
        <v>2943137.5806404501</v>
      </c>
      <c r="C44" s="6">
        <f t="shared" si="0"/>
        <v>-16990.465464561585</v>
      </c>
      <c r="D44" s="6">
        <f t="shared" si="11"/>
        <v>69372.624732219032</v>
      </c>
      <c r="E44" s="6">
        <f t="shared" si="1"/>
        <v>7060.4678750213689</v>
      </c>
      <c r="F44" s="11">
        <f t="shared" si="4"/>
        <v>104371.84062528855</v>
      </c>
      <c r="G44" s="7">
        <f t="shared" si="5"/>
        <v>16990.465464561585</v>
      </c>
      <c r="H44" s="15">
        <f t="shared" si="6"/>
        <v>294313.75806404499</v>
      </c>
      <c r="I44" s="15">
        <f t="shared" si="7"/>
        <v>6937.2624732219028</v>
      </c>
      <c r="J44" s="16">
        <f t="shared" si="8"/>
        <v>10437.184062528855</v>
      </c>
      <c r="K44" s="30">
        <f t="shared" si="12"/>
        <v>1338.8560782736422</v>
      </c>
      <c r="L44" s="38">
        <v>1355</v>
      </c>
      <c r="M44" s="6">
        <f t="shared" si="9"/>
        <v>260.6262087067675</v>
      </c>
    </row>
    <row r="45" spans="1:13">
      <c r="A45" s="4">
        <f t="shared" si="3"/>
        <v>43</v>
      </c>
      <c r="B45" s="6">
        <f t="shared" si="10"/>
        <v>2926147.1151758884</v>
      </c>
      <c r="C45" s="6">
        <f t="shared" si="0"/>
        <v>-18499.532006488247</v>
      </c>
      <c r="D45" s="6">
        <f t="shared" si="11"/>
        <v>76433.092607240396</v>
      </c>
      <c r="E45" s="6">
        <f t="shared" si="1"/>
        <v>7732.2048929752509</v>
      </c>
      <c r="F45" s="11">
        <f t="shared" si="4"/>
        <v>114301.83821482889</v>
      </c>
      <c r="G45" s="7">
        <f t="shared" si="5"/>
        <v>18499.532006488247</v>
      </c>
      <c r="H45" s="15">
        <f t="shared" si="6"/>
        <v>292614.71151758882</v>
      </c>
      <c r="I45" s="15">
        <f t="shared" si="7"/>
        <v>7643.3092607240396</v>
      </c>
      <c r="J45" s="16">
        <f t="shared" si="8"/>
        <v>11430.183821482889</v>
      </c>
      <c r="K45" s="30">
        <f t="shared" si="12"/>
        <v>1457.7711790042292</v>
      </c>
      <c r="L45" s="38">
        <v>1489</v>
      </c>
      <c r="M45" s="6">
        <f t="shared" si="9"/>
        <v>975.23926078589352</v>
      </c>
    </row>
    <row r="46" spans="1:13">
      <c r="A46" s="4">
        <f t="shared" si="3"/>
        <v>44</v>
      </c>
      <c r="B46" s="6">
        <f t="shared" si="10"/>
        <v>2907647.5831694002</v>
      </c>
      <c r="C46" s="6">
        <f t="shared" si="0"/>
        <v>-20114.228945321902</v>
      </c>
      <c r="D46" s="6">
        <f t="shared" si="11"/>
        <v>84165.297500215645</v>
      </c>
      <c r="E46" s="6">
        <f t="shared" si="1"/>
        <v>8460.5849496012233</v>
      </c>
      <c r="F46" s="11">
        <f t="shared" si="4"/>
        <v>125069.16532834183</v>
      </c>
      <c r="G46" s="7">
        <f t="shared" si="5"/>
        <v>20114.228945321902</v>
      </c>
      <c r="H46" s="15">
        <f t="shared" si="6"/>
        <v>290764.75831694005</v>
      </c>
      <c r="I46" s="15">
        <f t="shared" si="7"/>
        <v>8416.5297500215638</v>
      </c>
      <c r="J46" s="16">
        <f t="shared" si="8"/>
        <v>12506.916532834182</v>
      </c>
      <c r="K46" s="30">
        <f t="shared" si="12"/>
        <v>1585.0100010151048</v>
      </c>
      <c r="L46" s="38">
        <v>1774</v>
      </c>
      <c r="M46" s="6">
        <f t="shared" si="9"/>
        <v>35717.219716310705</v>
      </c>
    </row>
    <row r="47" spans="1:13">
      <c r="A47" s="4">
        <f t="shared" si="3"/>
        <v>45</v>
      </c>
      <c r="B47" s="6">
        <f t="shared" si="10"/>
        <v>2887533.3542240784</v>
      </c>
      <c r="C47" s="6">
        <f t="shared" si="0"/>
        <v>-21836.3151298353</v>
      </c>
      <c r="D47" s="6">
        <f t="shared" si="11"/>
        <v>92625.882449816869</v>
      </c>
      <c r="E47" s="6">
        <f t="shared" si="1"/>
        <v>9248.9219049119984</v>
      </c>
      <c r="F47" s="11">
        <f t="shared" si="4"/>
        <v>136722.80932406249</v>
      </c>
      <c r="G47" s="7">
        <f t="shared" si="5"/>
        <v>21836.3151298353</v>
      </c>
      <c r="H47" s="15">
        <f t="shared" si="6"/>
        <v>288753.33542240784</v>
      </c>
      <c r="I47" s="15">
        <f t="shared" si="7"/>
        <v>9262.5882449816872</v>
      </c>
      <c r="J47" s="16">
        <f t="shared" si="8"/>
        <v>13672.280932406249</v>
      </c>
      <c r="K47" s="30">
        <f t="shared" si="12"/>
        <v>1720.7111423555739</v>
      </c>
      <c r="L47" s="38">
        <v>1370</v>
      </c>
      <c r="M47" s="6">
        <f t="shared" si="9"/>
        <v>122998.30537235161</v>
      </c>
    </row>
    <row r="48" spans="1:13">
      <c r="A48" s="4">
        <f t="shared" si="3"/>
        <v>46</v>
      </c>
      <c r="B48" s="6">
        <f t="shared" si="10"/>
        <v>2865697.0390942432</v>
      </c>
      <c r="C48" s="6">
        <f t="shared" si="0"/>
        <v>-23666.341649235732</v>
      </c>
      <c r="D48" s="6">
        <f t="shared" si="11"/>
        <v>101874.80435472887</v>
      </c>
      <c r="E48" s="6">
        <f t="shared" si="1"/>
        <v>10100.424426687956</v>
      </c>
      <c r="F48" s="11">
        <f t="shared" si="4"/>
        <v>149310.20254898563</v>
      </c>
      <c r="G48" s="7">
        <f t="shared" si="5"/>
        <v>23666.341649235732</v>
      </c>
      <c r="H48" s="15">
        <f t="shared" si="6"/>
        <v>286569.70390942431</v>
      </c>
      <c r="I48" s="15">
        <f t="shared" si="7"/>
        <v>10187.480435472888</v>
      </c>
      <c r="J48" s="16">
        <f t="shared" si="8"/>
        <v>14931.020254898564</v>
      </c>
      <c r="K48" s="30">
        <f t="shared" si="12"/>
        <v>1864.9180290951801</v>
      </c>
      <c r="L48" s="38">
        <v>1959</v>
      </c>
      <c r="M48" s="6">
        <f t="shared" si="9"/>
        <v>8851.417249335369</v>
      </c>
    </row>
    <row r="49" spans="1:13">
      <c r="A49" s="4">
        <f t="shared" si="3"/>
        <v>47</v>
      </c>
      <c r="B49" s="6">
        <f t="shared" si="10"/>
        <v>2842030.6974450075</v>
      </c>
      <c r="C49" s="6">
        <f t="shared" si="0"/>
        <v>-25603.394574790767</v>
      </c>
      <c r="D49" s="6">
        <f t="shared" si="11"/>
        <v>111975.22878141682</v>
      </c>
      <c r="E49" s="6">
        <f t="shared" si="1"/>
        <v>11018.12140483045</v>
      </c>
      <c r="F49" s="11">
        <f t="shared" si="4"/>
        <v>162876.11977153335</v>
      </c>
      <c r="G49" s="7">
        <f t="shared" si="5"/>
        <v>25603.394574790767</v>
      </c>
      <c r="H49" s="15">
        <f t="shared" si="6"/>
        <v>284203.06974450074</v>
      </c>
      <c r="I49" s="15">
        <f t="shared" si="7"/>
        <v>11197.522878141683</v>
      </c>
      <c r="J49" s="16">
        <f t="shared" si="8"/>
        <v>16287.611977153336</v>
      </c>
      <c r="K49" s="30">
        <f t="shared" si="12"/>
        <v>2017.5586432517753</v>
      </c>
      <c r="L49" s="38">
        <v>2649</v>
      </c>
      <c r="M49" s="6">
        <f t="shared" si="9"/>
        <v>398718.18701203883</v>
      </c>
    </row>
    <row r="50" spans="1:13">
      <c r="A50" s="4">
        <f t="shared" si="3"/>
        <v>48</v>
      </c>
      <c r="B50" s="6">
        <f t="shared" si="10"/>
        <v>2816427.3028702168</v>
      </c>
      <c r="C50" s="6">
        <f t="shared" si="0"/>
        <v>-27644.822260330027</v>
      </c>
      <c r="D50" s="6">
        <f t="shared" si="11"/>
        <v>122993.35018624728</v>
      </c>
      <c r="E50" s="6">
        <f t="shared" si="1"/>
        <v>12004.775008407551</v>
      </c>
      <c r="F50" s="11">
        <f t="shared" si="4"/>
        <v>177461.39294149366</v>
      </c>
      <c r="G50" s="7">
        <f t="shared" si="5"/>
        <v>27644.822260330027</v>
      </c>
      <c r="H50" s="15">
        <f t="shared" si="6"/>
        <v>281642.73028702167</v>
      </c>
      <c r="I50" s="15">
        <f t="shared" si="7"/>
        <v>12299.335018624728</v>
      </c>
      <c r="J50" s="16">
        <f t="shared" si="8"/>
        <v>17746.139294149365</v>
      </c>
      <c r="K50" s="30">
        <f t="shared" si="12"/>
        <v>2178.4240339522917</v>
      </c>
      <c r="L50" s="38">
        <v>3570</v>
      </c>
      <c r="M50" s="6">
        <f t="shared" si="9"/>
        <v>1936483.6692816126</v>
      </c>
    </row>
    <row r="51" spans="1:13">
      <c r="A51" s="4">
        <f t="shared" si="3"/>
        <v>49</v>
      </c>
      <c r="B51" s="6">
        <f t="shared" si="10"/>
        <v>2788782.4806098868</v>
      </c>
      <c r="C51" s="6">
        <f t="shared" si="0"/>
        <v>-29785.954688878013</v>
      </c>
      <c r="D51" s="6">
        <f t="shared" si="11"/>
        <v>134998.12519465483</v>
      </c>
      <c r="E51" s="6">
        <f t="shared" si="1"/>
        <v>13062.781176780698</v>
      </c>
      <c r="F51" s="11">
        <f t="shared" si="4"/>
        <v>193101.44019341606</v>
      </c>
      <c r="G51" s="7">
        <f t="shared" si="5"/>
        <v>29785.954688878013</v>
      </c>
      <c r="H51" s="15">
        <f t="shared" si="6"/>
        <v>278878.24806098867</v>
      </c>
      <c r="I51" s="15">
        <f t="shared" si="7"/>
        <v>13499.812519465482</v>
      </c>
      <c r="J51" s="16">
        <f t="shared" si="8"/>
        <v>19310.144019341606</v>
      </c>
      <c r="K51" s="30">
        <f t="shared" si="12"/>
        <v>2347.1462018251805</v>
      </c>
      <c r="L51" s="38">
        <v>2026</v>
      </c>
      <c r="M51" s="6">
        <f t="shared" si="9"/>
        <v>103134.88294673954</v>
      </c>
    </row>
    <row r="52" spans="1:13">
      <c r="A52" s="4">
        <f t="shared" si="3"/>
        <v>50</v>
      </c>
      <c r="B52" s="6">
        <f t="shared" si="10"/>
        <v>2758996.525921009</v>
      </c>
      <c r="C52" s="6">
        <f t="shared" si="0"/>
        <v>-32019.825147780815</v>
      </c>
      <c r="D52" s="6">
        <f t="shared" si="11"/>
        <v>148060.90637143553</v>
      </c>
      <c r="E52" s="6">
        <f t="shared" si="1"/>
        <v>14194.057856804691</v>
      </c>
      <c r="F52" s="11">
        <f t="shared" si="4"/>
        <v>209824.61370551315</v>
      </c>
      <c r="G52" s="7">
        <f t="shared" si="5"/>
        <v>32019.825147780815</v>
      </c>
      <c r="H52" s="15">
        <f t="shared" si="6"/>
        <v>275899.6525921009</v>
      </c>
      <c r="I52" s="15">
        <f t="shared" si="7"/>
        <v>14806.090637143552</v>
      </c>
      <c r="J52" s="16">
        <f t="shared" si="8"/>
        <v>20982.461370551315</v>
      </c>
      <c r="K52" s="30">
        <f t="shared" si="12"/>
        <v>2523.1761668791792</v>
      </c>
      <c r="L52" s="38">
        <v>3083</v>
      </c>
      <c r="M52" s="6">
        <f t="shared" si="9"/>
        <v>313402.72413008864</v>
      </c>
    </row>
    <row r="53" spans="1:13">
      <c r="A53" s="4">
        <f t="shared" si="3"/>
        <v>51</v>
      </c>
      <c r="B53" s="6">
        <f t="shared" si="10"/>
        <v>2726976.7007732284</v>
      </c>
      <c r="C53" s="6">
        <f t="shared" si="0"/>
        <v>-34336.907536703096</v>
      </c>
      <c r="D53" s="6">
        <f t="shared" si="11"/>
        <v>162254.96422824022</v>
      </c>
      <c r="E53" s="6">
        <f t="shared" si="1"/>
        <v>15399.921972561671</v>
      </c>
      <c r="F53" s="11">
        <f t="shared" si="4"/>
        <v>227650.38099648905</v>
      </c>
      <c r="G53" s="7">
        <f t="shared" si="5"/>
        <v>34336.907536703096</v>
      </c>
      <c r="H53" s="15">
        <f t="shared" si="6"/>
        <v>272697.67007732287</v>
      </c>
      <c r="I53" s="15">
        <f t="shared" si="7"/>
        <v>16225.496422824022</v>
      </c>
      <c r="J53" s="16">
        <f t="shared" si="8"/>
        <v>22765.038099648904</v>
      </c>
      <c r="K53" s="30">
        <f t="shared" si="12"/>
        <v>2705.7632682590679</v>
      </c>
      <c r="L53" s="38">
        <v>2548</v>
      </c>
      <c r="M53" s="6">
        <f t="shared" si="9"/>
        <v>24889.248811782621</v>
      </c>
    </row>
    <row r="54" spans="1:13">
      <c r="A54" s="4">
        <f t="shared" si="3"/>
        <v>52</v>
      </c>
      <c r="B54" s="6">
        <f t="shared" si="10"/>
        <v>2692639.7932365253</v>
      </c>
      <c r="C54" s="6">
        <f t="shared" si="0"/>
        <v>-36724.885671782315</v>
      </c>
      <c r="D54" s="6">
        <f t="shared" si="11"/>
        <v>177654.88620080188</v>
      </c>
      <c r="E54" s="6">
        <f t="shared" si="1"/>
        <v>16680.956947362807</v>
      </c>
      <c r="F54" s="11">
        <f t="shared" si="4"/>
        <v>246587.36656063056</v>
      </c>
      <c r="G54" s="7">
        <f t="shared" si="5"/>
        <v>36724.885671782315</v>
      </c>
      <c r="H54" s="15">
        <f t="shared" si="6"/>
        <v>269263.97932365251</v>
      </c>
      <c r="I54" s="15">
        <f t="shared" si="7"/>
        <v>17765.488620080188</v>
      </c>
      <c r="J54" s="16">
        <f t="shared" si="8"/>
        <v>24658.736656063054</v>
      </c>
      <c r="K54" s="30">
        <f t="shared" si="12"/>
        <v>2893.93698531255</v>
      </c>
      <c r="L54" s="38">
        <v>1959</v>
      </c>
      <c r="M54" s="6">
        <f t="shared" si="9"/>
        <v>874107.1665053193</v>
      </c>
    </row>
    <row r="55" spans="1:13">
      <c r="A55" s="4">
        <f t="shared" si="3"/>
        <v>53</v>
      </c>
      <c r="B55" s="6">
        <f t="shared" si="10"/>
        <v>2655914.907564743</v>
      </c>
      <c r="C55" s="6">
        <f t="shared" si="0"/>
        <v>-39168.473769711054</v>
      </c>
      <c r="D55" s="6">
        <f t="shared" si="11"/>
        <v>194335.84314816468</v>
      </c>
      <c r="E55" s="6">
        <f t="shared" si="1"/>
        <v>18036.873581582753</v>
      </c>
      <c r="F55" s="11">
        <f t="shared" si="4"/>
        <v>266631.29528505006</v>
      </c>
      <c r="G55" s="7">
        <f t="shared" si="5"/>
        <v>39168.473769711054</v>
      </c>
      <c r="H55" s="15">
        <f t="shared" si="6"/>
        <v>265591.49075647432</v>
      </c>
      <c r="I55" s="15">
        <f t="shared" si="7"/>
        <v>19433.584314816468</v>
      </c>
      <c r="J55" s="16">
        <f t="shared" si="8"/>
        <v>26663.129528505007</v>
      </c>
      <c r="K55" s="30">
        <f t="shared" si="12"/>
        <v>3086.4927916577553</v>
      </c>
      <c r="L55" s="38">
        <v>2957</v>
      </c>
      <c r="M55" s="6">
        <f t="shared" si="9"/>
        <v>16768.383091318829</v>
      </c>
    </row>
    <row r="56" spans="1:13">
      <c r="A56" s="4">
        <f t="shared" si="3"/>
        <v>54</v>
      </c>
      <c r="B56" s="6">
        <f t="shared" si="10"/>
        <v>2616746.4337950321</v>
      </c>
      <c r="C56" s="6">
        <f t="shared" si="0"/>
        <v>-41649.309515163783</v>
      </c>
      <c r="D56" s="6">
        <f t="shared" si="11"/>
        <v>212372.71672974742</v>
      </c>
      <c r="E56" s="6">
        <f t="shared" si="1"/>
        <v>19466.368197968048</v>
      </c>
      <c r="F56" s="11">
        <f t="shared" si="4"/>
        <v>287762.89547317819</v>
      </c>
      <c r="G56" s="7">
        <f t="shared" si="5"/>
        <v>41649.309515163783</v>
      </c>
      <c r="H56" s="15">
        <f t="shared" si="6"/>
        <v>261674.64337950322</v>
      </c>
      <c r="I56" s="15">
        <f t="shared" si="7"/>
        <v>21237.271672974741</v>
      </c>
      <c r="J56" s="16">
        <f t="shared" si="8"/>
        <v>28776.289547317818</v>
      </c>
      <c r="K56" s="30">
        <f t="shared" si="12"/>
        <v>3281.9837288498998</v>
      </c>
      <c r="L56" s="38">
        <v>2612</v>
      </c>
      <c r="M56" s="6">
        <f t="shared" si="9"/>
        <v>448878.19692361599</v>
      </c>
    </row>
    <row r="57" spans="1:13">
      <c r="A57" s="4">
        <f t="shared" si="3"/>
        <v>55</v>
      </c>
      <c r="B57" s="6">
        <f t="shared" si="10"/>
        <v>2575097.1242798683</v>
      </c>
      <c r="C57" s="6">
        <f t="shared" si="0"/>
        <v>-44145.94229594362</v>
      </c>
      <c r="D57" s="6">
        <f t="shared" si="11"/>
        <v>231839.08492771548</v>
      </c>
      <c r="E57" s="6">
        <f t="shared" si="1"/>
        <v>20966.98314933067</v>
      </c>
      <c r="F57" s="11">
        <f t="shared" si="4"/>
        <v>309945.8367903739</v>
      </c>
      <c r="G57" s="7">
        <f t="shared" si="5"/>
        <v>44145.94229594362</v>
      </c>
      <c r="H57" s="15">
        <f t="shared" si="6"/>
        <v>257509.71242798684</v>
      </c>
      <c r="I57" s="15">
        <f t="shared" si="7"/>
        <v>23183.908492771548</v>
      </c>
      <c r="J57" s="16">
        <f t="shared" si="8"/>
        <v>30994.583679037391</v>
      </c>
      <c r="K57" s="30">
        <f t="shared" si="12"/>
        <v>3478.7194793057251</v>
      </c>
      <c r="L57" s="38">
        <v>2971</v>
      </c>
      <c r="M57" s="6">
        <f t="shared" si="9"/>
        <v>257779.06966647666</v>
      </c>
    </row>
    <row r="58" spans="1:13">
      <c r="A58" s="4">
        <f t="shared" si="3"/>
        <v>56</v>
      </c>
      <c r="B58" s="6">
        <f t="shared" si="10"/>
        <v>2530951.1819839245</v>
      </c>
      <c r="C58" s="6">
        <f t="shared" si="0"/>
        <v>-46633.938849288505</v>
      </c>
      <c r="D58" s="6">
        <f t="shared" si="11"/>
        <v>252806.06807704613</v>
      </c>
      <c r="E58" s="6">
        <f t="shared" si="1"/>
        <v>22534.975966652346</v>
      </c>
      <c r="F58" s="11">
        <f t="shared" si="4"/>
        <v>333124.7959369871</v>
      </c>
      <c r="G58" s="7">
        <f t="shared" si="5"/>
        <v>46633.938849288505</v>
      </c>
      <c r="H58" s="15">
        <f t="shared" si="6"/>
        <v>253095.11819839245</v>
      </c>
      <c r="I58" s="15">
        <f t="shared" si="7"/>
        <v>25280.606807704615</v>
      </c>
      <c r="J58" s="16">
        <f t="shared" si="8"/>
        <v>33312.479593698707</v>
      </c>
      <c r="K58" s="30">
        <f t="shared" si="12"/>
        <v>3674.7746912784378</v>
      </c>
      <c r="L58" s="38">
        <v>2871</v>
      </c>
      <c r="M58" s="6">
        <f t="shared" si="9"/>
        <v>646053.75433974795</v>
      </c>
    </row>
    <row r="59" spans="1:13">
      <c r="A59" s="4">
        <f t="shared" si="3"/>
        <v>57</v>
      </c>
      <c r="B59" s="6">
        <f t="shared" si="10"/>
        <v>2484317.243134636</v>
      </c>
      <c r="C59" s="6">
        <f t="shared" si="0"/>
        <v>-49086.126223476102</v>
      </c>
      <c r="D59" s="6">
        <f t="shared" si="11"/>
        <v>275341.04404369846</v>
      </c>
      <c r="E59" s="6">
        <f t="shared" si="1"/>
        <v>24165.204505641614</v>
      </c>
      <c r="F59" s="11">
        <f t="shared" si="4"/>
        <v>357223.75881962327</v>
      </c>
      <c r="G59" s="7">
        <f t="shared" si="5"/>
        <v>49086.126223476102</v>
      </c>
      <c r="H59" s="15">
        <f t="shared" si="6"/>
        <v>248431.72431346361</v>
      </c>
      <c r="I59" s="15">
        <f t="shared" si="7"/>
        <v>27534.104404369846</v>
      </c>
      <c r="J59" s="16">
        <f t="shared" si="8"/>
        <v>35722.375881962325</v>
      </c>
      <c r="K59" s="30">
        <f t="shared" si="12"/>
        <v>3868.0081243379873</v>
      </c>
      <c r="L59" s="38">
        <v>3075</v>
      </c>
      <c r="M59" s="6">
        <f t="shared" si="9"/>
        <v>628861.88526605268</v>
      </c>
    </row>
    <row r="60" spans="1:13">
      <c r="A60" s="4">
        <f t="shared" si="3"/>
        <v>58</v>
      </c>
      <c r="B60" s="6">
        <f t="shared" si="10"/>
        <v>2435231.1169111598</v>
      </c>
      <c r="C60" s="6">
        <f t="shared" si="0"/>
        <v>-51472.98722621904</v>
      </c>
      <c r="D60" s="6">
        <f t="shared" si="11"/>
        <v>299506.24854934006</v>
      </c>
      <c r="E60" s="6">
        <f t="shared" si="1"/>
        <v>25851.036298494571</v>
      </c>
      <c r="F60" s="11">
        <f t="shared" si="4"/>
        <v>382144.68053745781</v>
      </c>
      <c r="G60" s="7">
        <f t="shared" si="5"/>
        <v>51472.98722621904</v>
      </c>
      <c r="H60" s="15">
        <f t="shared" si="6"/>
        <v>243523.11169111598</v>
      </c>
      <c r="I60" s="15">
        <f t="shared" si="7"/>
        <v>29950.624854934005</v>
      </c>
      <c r="J60" s="16">
        <f t="shared" si="8"/>
        <v>38214.468053745783</v>
      </c>
      <c r="K60" s="30">
        <f t="shared" si="12"/>
        <v>4056.0938108768382</v>
      </c>
      <c r="L60" s="38">
        <v>2220</v>
      </c>
      <c r="M60" s="6">
        <f t="shared" si="9"/>
        <v>3371240.4823402306</v>
      </c>
    </row>
    <row r="61" spans="1:13">
      <c r="A61" s="4">
        <f t="shared" si="3"/>
        <v>59</v>
      </c>
      <c r="B61" s="6">
        <f t="shared" si="10"/>
        <v>2383758.1296849409</v>
      </c>
      <c r="C61" s="6">
        <f t="shared" si="0"/>
        <v>-53763.216184704397</v>
      </c>
      <c r="D61" s="6">
        <f t="shared" si="11"/>
        <v>325357.28484783461</v>
      </c>
      <c r="E61" s="6">
        <f t="shared" si="1"/>
        <v>27584.290788755425</v>
      </c>
      <c r="F61" s="11">
        <f t="shared" si="4"/>
        <v>407766.63146518217</v>
      </c>
      <c r="G61" s="7">
        <f t="shared" si="5"/>
        <v>53763.216184704397</v>
      </c>
      <c r="H61" s="15">
        <f t="shared" si="6"/>
        <v>238375.81296849408</v>
      </c>
      <c r="I61" s="15">
        <f t="shared" si="7"/>
        <v>32535.72848478346</v>
      </c>
      <c r="J61" s="16">
        <f t="shared" si="8"/>
        <v>40776.663146518214</v>
      </c>
      <c r="K61" s="30">
        <f t="shared" si="12"/>
        <v>4236.564850243125</v>
      </c>
      <c r="L61" s="38">
        <v>3093</v>
      </c>
      <c r="M61" s="6">
        <f t="shared" si="9"/>
        <v>1307740.5667115808</v>
      </c>
    </row>
    <row r="62" spans="1:13">
      <c r="A62" s="4">
        <f t="shared" si="3"/>
        <v>60</v>
      </c>
      <c r="B62" s="6">
        <f t="shared" si="10"/>
        <v>2329994.9135002363</v>
      </c>
      <c r="C62" s="6">
        <f t="shared" si="0"/>
        <v>-55924.432935033197</v>
      </c>
      <c r="D62" s="6">
        <f t="shared" si="11"/>
        <v>352941.57563659002</v>
      </c>
      <c r="E62" s="6">
        <f t="shared" si="1"/>
        <v>29355.223069467698</v>
      </c>
      <c r="F62" s="11">
        <f t="shared" si="4"/>
        <v>433945.55686113134</v>
      </c>
      <c r="G62" s="7">
        <f t="shared" si="5"/>
        <v>55924.432935033197</v>
      </c>
      <c r="H62" s="15">
        <f t="shared" si="6"/>
        <v>232999.49135002363</v>
      </c>
      <c r="I62" s="15">
        <f t="shared" si="7"/>
        <v>35294.157563658999</v>
      </c>
      <c r="J62" s="16">
        <f t="shared" si="8"/>
        <v>43394.555686113134</v>
      </c>
      <c r="K62" s="30">
        <f t="shared" si="12"/>
        <v>4406.8696714194402</v>
      </c>
      <c r="L62" s="38">
        <v>3561</v>
      </c>
      <c r="M62" s="6">
        <f t="shared" si="9"/>
        <v>715495.5010272318</v>
      </c>
    </row>
    <row r="63" spans="1:13">
      <c r="A63" s="4">
        <f t="shared" si="3"/>
        <v>61</v>
      </c>
      <c r="B63" s="6">
        <f t="shared" si="10"/>
        <v>2274070.4805652034</v>
      </c>
      <c r="C63" s="6">
        <f t="shared" si="0"/>
        <v>-57924.040907391711</v>
      </c>
      <c r="D63" s="6">
        <f t="shared" si="11"/>
        <v>382296.79870605771</v>
      </c>
      <c r="E63" s="6">
        <f t="shared" si="1"/>
        <v>31152.557020815806</v>
      </c>
      <c r="F63" s="11">
        <f t="shared" si="4"/>
        <v>460514.76672669663</v>
      </c>
      <c r="G63" s="7">
        <f t="shared" si="5"/>
        <v>57924.040907391711</v>
      </c>
      <c r="H63" s="15">
        <f t="shared" si="6"/>
        <v>227407.04805652035</v>
      </c>
      <c r="I63" s="15">
        <f t="shared" si="7"/>
        <v>38229.679870605774</v>
      </c>
      <c r="J63" s="16">
        <f t="shared" si="8"/>
        <v>46051.476672669662</v>
      </c>
      <c r="K63" s="30">
        <f t="shared" si="12"/>
        <v>4564.4396505080449</v>
      </c>
      <c r="L63" s="38">
        <v>5358</v>
      </c>
      <c r="M63" s="6">
        <f t="shared" si="9"/>
        <v>629738.02828579396</v>
      </c>
    </row>
    <row r="64" spans="1:13">
      <c r="A64" s="4">
        <f t="shared" si="3"/>
        <v>62</v>
      </c>
      <c r="B64" s="6">
        <f t="shared" si="10"/>
        <v>2216146.4396578115</v>
      </c>
      <c r="C64" s="6">
        <f t="shared" si="0"/>
        <v>-59730.201809291037</v>
      </c>
      <c r="D64" s="6">
        <f t="shared" si="11"/>
        <v>413449.3557268735</v>
      </c>
      <c r="E64" s="6">
        <f t="shared" si="1"/>
        <v>32963.574253197774</v>
      </c>
      <c r="F64" s="11">
        <f t="shared" si="4"/>
        <v>487286.25061327266</v>
      </c>
      <c r="G64" s="7">
        <f t="shared" si="5"/>
        <v>59730.201809291037</v>
      </c>
      <c r="H64" s="15">
        <f t="shared" si="6"/>
        <v>221614.64396578114</v>
      </c>
      <c r="I64" s="15">
        <f t="shared" si="7"/>
        <v>41344.935572687347</v>
      </c>
      <c r="J64" s="16">
        <f t="shared" si="8"/>
        <v>48728.625061327264</v>
      </c>
      <c r="K64" s="30">
        <f t="shared" si="12"/>
        <v>4706.7659161946403</v>
      </c>
      <c r="L64" s="38">
        <v>5948</v>
      </c>
      <c r="M64" s="6">
        <f t="shared" si="9"/>
        <v>1540662.0508001307</v>
      </c>
    </row>
    <row r="65" spans="1:13">
      <c r="A65" s="4">
        <f t="shared" si="3"/>
        <v>63</v>
      </c>
      <c r="B65" s="6">
        <f t="shared" si="10"/>
        <v>2156416.2378485203</v>
      </c>
      <c r="C65" s="6">
        <f t="shared" si="0"/>
        <v>-61312.885971935779</v>
      </c>
      <c r="D65" s="6">
        <f t="shared" si="11"/>
        <v>446412.92998007126</v>
      </c>
      <c r="E65" s="6">
        <f t="shared" si="1"/>
        <v>34774.262968183131</v>
      </c>
      <c r="F65" s="11">
        <f t="shared" si="4"/>
        <v>514052.87816936616</v>
      </c>
      <c r="G65" s="7">
        <f t="shared" si="5"/>
        <v>61312.885971935779</v>
      </c>
      <c r="H65" s="15">
        <f t="shared" si="6"/>
        <v>215641.62378485204</v>
      </c>
      <c r="I65" s="15">
        <f t="shared" si="7"/>
        <v>44641.292998007128</v>
      </c>
      <c r="J65" s="16">
        <f t="shared" si="8"/>
        <v>51405.287816936616</v>
      </c>
      <c r="K65" s="30">
        <f t="shared" si="12"/>
        <v>4831.4821174996659</v>
      </c>
      <c r="L65" s="38">
        <v>5795</v>
      </c>
      <c r="M65" s="6">
        <f t="shared" si="9"/>
        <v>928366.70989792759</v>
      </c>
    </row>
    <row r="66" spans="1:13">
      <c r="A66" s="4">
        <f t="shared" si="3"/>
        <v>64</v>
      </c>
      <c r="B66" s="6">
        <f t="shared" si="10"/>
        <v>2095103.3518765846</v>
      </c>
      <c r="C66" s="6">
        <f t="shared" ref="C66:C129" si="13">-_b*B66*F66/_N*_dt</f>
        <v>-62644.945471408333</v>
      </c>
      <c r="D66" s="6">
        <f t="shared" si="11"/>
        <v>481187.19294825441</v>
      </c>
      <c r="E66" s="6">
        <f t="shared" ref="E66:E129" si="14">_g*F66*_dt</f>
        <v>36569.527802478849</v>
      </c>
      <c r="F66" s="11">
        <f t="shared" si="4"/>
        <v>540591.50117311871</v>
      </c>
      <c r="G66" s="7">
        <f t="shared" si="5"/>
        <v>62644.945471408333</v>
      </c>
      <c r="H66" s="15">
        <f t="shared" si="6"/>
        <v>209510.33518765846</v>
      </c>
      <c r="I66" s="15">
        <f t="shared" si="7"/>
        <v>48118.719294825438</v>
      </c>
      <c r="J66" s="16">
        <f t="shared" si="8"/>
        <v>54059.150117311874</v>
      </c>
      <c r="K66" s="30">
        <f t="shared" ref="K66:K97" si="15">G66*_Kdet</f>
        <v>4936.4489861949842</v>
      </c>
      <c r="L66" s="38">
        <v>5714</v>
      </c>
      <c r="M66" s="6">
        <f t="shared" si="9"/>
        <v>604585.57906920789</v>
      </c>
    </row>
    <row r="67" spans="1:13">
      <c r="A67" s="4">
        <f t="shared" ref="A67:A130" si="16">A66+_dt</f>
        <v>65</v>
      </c>
      <c r="B67" s="6">
        <f t="shared" si="10"/>
        <v>2032458.4064051763</v>
      </c>
      <c r="C67" s="6">
        <f t="shared" si="13"/>
        <v>-63703.148363411128</v>
      </c>
      <c r="D67" s="6">
        <f t="shared" si="11"/>
        <v>517756.72075073328</v>
      </c>
      <c r="E67" s="6">
        <f t="shared" si="14"/>
        <v>38333.458070224209</v>
      </c>
      <c r="F67" s="11">
        <f t="shared" ref="F67:F130" si="17">_N-B67-D67</f>
        <v>566666.91884204815</v>
      </c>
      <c r="G67" s="7">
        <f t="shared" ref="G67:G130" si="18">-C67</f>
        <v>63703.148363411128</v>
      </c>
      <c r="H67" s="15">
        <f t="shared" ref="H67:H130" si="19">B67/10</f>
        <v>203245.84064051762</v>
      </c>
      <c r="I67" s="15">
        <f t="shared" ref="I67:I130" si="20">D67/10</f>
        <v>51775.672075073329</v>
      </c>
      <c r="J67" s="16">
        <f t="shared" ref="J67:J130" si="21">F67/10</f>
        <v>56666.691884204818</v>
      </c>
      <c r="K67" s="30">
        <f t="shared" si="15"/>
        <v>5019.8358349519995</v>
      </c>
      <c r="L67" s="38">
        <v>5858</v>
      </c>
      <c r="M67" s="6">
        <f t="shared" ref="M67:M130" si="22">(L67-K67)^2</f>
        <v>702519.16757061193</v>
      </c>
    </row>
    <row r="68" spans="1:13">
      <c r="A68" s="4">
        <f t="shared" si="16"/>
        <v>66</v>
      </c>
      <c r="B68" s="6">
        <f t="shared" si="10"/>
        <v>1968755.2580417651</v>
      </c>
      <c r="C68" s="6">
        <f t="shared" si="13"/>
        <v>-64469.108359633668</v>
      </c>
      <c r="D68" s="6">
        <f t="shared" si="11"/>
        <v>556090.17882095743</v>
      </c>
      <c r="E68" s="6">
        <f t="shared" si="14"/>
        <v>40049.647822567124</v>
      </c>
      <c r="F68" s="11">
        <f t="shared" si="17"/>
        <v>592036.60913523519</v>
      </c>
      <c r="G68" s="7">
        <f t="shared" si="18"/>
        <v>64469.108359633668</v>
      </c>
      <c r="H68" s="15">
        <f t="shared" si="19"/>
        <v>196875.52580417652</v>
      </c>
      <c r="I68" s="15">
        <f t="shared" si="20"/>
        <v>55609.017882095744</v>
      </c>
      <c r="J68" s="16">
        <f t="shared" si="21"/>
        <v>59203.660913523519</v>
      </c>
      <c r="K68" s="30">
        <f t="shared" si="15"/>
        <v>5080.1938162442721</v>
      </c>
      <c r="L68" s="38">
        <v>6703</v>
      </c>
      <c r="M68" s="6">
        <f t="shared" si="22"/>
        <v>2633499.9100358295</v>
      </c>
    </row>
    <row r="69" spans="1:13">
      <c r="A69" s="4">
        <f t="shared" si="16"/>
        <v>67</v>
      </c>
      <c r="B69" s="6">
        <f t="shared" si="10"/>
        <v>1904286.1496821314</v>
      </c>
      <c r="C69" s="6">
        <f t="shared" si="13"/>
        <v>-64930.046200179328</v>
      </c>
      <c r="D69" s="6">
        <f t="shared" si="11"/>
        <v>596139.82664352458</v>
      </c>
      <c r="E69" s="6">
        <f t="shared" si="14"/>
        <v>41701.55714613937</v>
      </c>
      <c r="F69" s="11">
        <f t="shared" si="17"/>
        <v>616456.06967230176</v>
      </c>
      <c r="G69" s="7">
        <f t="shared" si="18"/>
        <v>64930.046200179328</v>
      </c>
      <c r="H69" s="15">
        <f t="shared" si="19"/>
        <v>190428.61496821314</v>
      </c>
      <c r="I69" s="15">
        <f t="shared" si="20"/>
        <v>59613.982664352458</v>
      </c>
      <c r="J69" s="16">
        <f t="shared" si="21"/>
        <v>61645.606967230175</v>
      </c>
      <c r="K69" s="30">
        <f t="shared" si="15"/>
        <v>5116.5159188263397</v>
      </c>
      <c r="L69" s="38">
        <v>5846</v>
      </c>
      <c r="M69" s="6">
        <f t="shared" si="22"/>
        <v>532147.02468577947</v>
      </c>
    </row>
    <row r="70" spans="1:13">
      <c r="A70" s="4">
        <f t="shared" si="16"/>
        <v>68</v>
      </c>
      <c r="B70" s="6">
        <f t="shared" si="10"/>
        <v>1839356.1034819521</v>
      </c>
      <c r="C70" s="6">
        <f t="shared" si="13"/>
        <v>-65079.327334704576</v>
      </c>
      <c r="D70" s="6">
        <f t="shared" si="11"/>
        <v>637841.3837896639</v>
      </c>
      <c r="E70" s="6">
        <f t="shared" si="14"/>
        <v>43272.900525433935</v>
      </c>
      <c r="F70" s="11">
        <f t="shared" si="17"/>
        <v>639684.5587263417</v>
      </c>
      <c r="G70" s="7">
        <f t="shared" si="18"/>
        <v>65079.327334704576</v>
      </c>
      <c r="H70" s="15">
        <f t="shared" si="19"/>
        <v>183935.61034819522</v>
      </c>
      <c r="I70" s="15">
        <f t="shared" si="20"/>
        <v>63784.138378966389</v>
      </c>
      <c r="J70" s="16">
        <f t="shared" si="21"/>
        <v>63968.455872634171</v>
      </c>
      <c r="K70" s="30">
        <f t="shared" si="15"/>
        <v>5128.2793372416609</v>
      </c>
      <c r="L70" s="38">
        <v>5667</v>
      </c>
      <c r="M70" s="6">
        <f t="shared" si="22"/>
        <v>290219.95248278417</v>
      </c>
    </row>
    <row r="71" spans="1:13">
      <c r="A71" s="4">
        <f t="shared" si="16"/>
        <v>69</v>
      </c>
      <c r="B71" s="6">
        <f t="shared" si="10"/>
        <v>1774276.7761472475</v>
      </c>
      <c r="C71" s="6">
        <f t="shared" si="13"/>
        <v>-64916.734943183437</v>
      </c>
      <c r="D71" s="6">
        <f t="shared" si="11"/>
        <v>681114.28431509784</v>
      </c>
      <c r="E71" s="6">
        <f t="shared" si="14"/>
        <v>44748.045306185799</v>
      </c>
      <c r="F71" s="11">
        <f t="shared" si="17"/>
        <v>661490.98553561233</v>
      </c>
      <c r="G71" s="7">
        <f t="shared" si="18"/>
        <v>64916.734943183437</v>
      </c>
      <c r="H71" s="15">
        <f t="shared" si="19"/>
        <v>177427.67761472476</v>
      </c>
      <c r="I71" s="15">
        <f t="shared" si="20"/>
        <v>68111.42843150979</v>
      </c>
      <c r="J71" s="16">
        <f t="shared" si="21"/>
        <v>66149.098553561227</v>
      </c>
      <c r="K71" s="30">
        <f t="shared" si="15"/>
        <v>5115.4669859777614</v>
      </c>
      <c r="L71" s="38">
        <v>5551</v>
      </c>
      <c r="M71" s="6">
        <f t="shared" si="22"/>
        <v>189689.00630329549</v>
      </c>
    </row>
    <row r="72" spans="1:13">
      <c r="A72" s="4">
        <f t="shared" si="16"/>
        <v>70</v>
      </c>
      <c r="B72" s="6">
        <f t="shared" ref="B72:B135" si="23">B71+C71</f>
        <v>1709360.0412040642</v>
      </c>
      <c r="C72" s="6">
        <f t="shared" si="13"/>
        <v>-64448.456524993555</v>
      </c>
      <c r="D72" s="6">
        <f t="shared" ref="D72:D135" si="24">D71+E71</f>
        <v>725862.32962128369</v>
      </c>
      <c r="E72" s="6">
        <f t="shared" si="14"/>
        <v>46112.401672904838</v>
      </c>
      <c r="F72" s="11">
        <f t="shared" si="17"/>
        <v>681659.67517260986</v>
      </c>
      <c r="G72" s="7">
        <f t="shared" si="18"/>
        <v>64448.456524993555</v>
      </c>
      <c r="H72" s="15">
        <f t="shared" si="19"/>
        <v>170936.0041204064</v>
      </c>
      <c r="I72" s="15">
        <f t="shared" si="20"/>
        <v>72586.232962128372</v>
      </c>
      <c r="J72" s="16">
        <f t="shared" si="21"/>
        <v>68165.967517260986</v>
      </c>
      <c r="K72" s="30">
        <f t="shared" si="15"/>
        <v>5078.5664426803696</v>
      </c>
      <c r="L72" s="38">
        <v>6169</v>
      </c>
      <c r="M72" s="6">
        <f t="shared" si="22"/>
        <v>1189045.3429287437</v>
      </c>
    </row>
    <row r="73" spans="1:13">
      <c r="A73" s="4">
        <f t="shared" si="16"/>
        <v>71</v>
      </c>
      <c r="B73" s="6">
        <f t="shared" si="23"/>
        <v>1644911.5846790706</v>
      </c>
      <c r="C73" s="6">
        <f t="shared" si="13"/>
        <v>-63686.784206198594</v>
      </c>
      <c r="D73" s="6">
        <f t="shared" si="24"/>
        <v>771974.73129418853</v>
      </c>
      <c r="E73" s="6">
        <f t="shared" si="14"/>
        <v>47352.785338290101</v>
      </c>
      <c r="F73" s="11">
        <f t="shared" si="17"/>
        <v>699995.73002469854</v>
      </c>
      <c r="G73" s="7">
        <f t="shared" si="18"/>
        <v>63686.784206198594</v>
      </c>
      <c r="H73" s="15">
        <f t="shared" si="19"/>
        <v>164491.15846790705</v>
      </c>
      <c r="I73" s="15">
        <f t="shared" si="20"/>
        <v>77197.473129418853</v>
      </c>
      <c r="J73" s="16">
        <f t="shared" si="21"/>
        <v>69999.573002469857</v>
      </c>
      <c r="K73" s="30">
        <f t="shared" si="15"/>
        <v>5018.546332236755</v>
      </c>
      <c r="L73" s="38">
        <v>5392</v>
      </c>
      <c r="M73" s="6">
        <f t="shared" si="22"/>
        <v>139467.64196582016</v>
      </c>
    </row>
    <row r="74" spans="1:13">
      <c r="A74" s="4">
        <f t="shared" si="16"/>
        <v>72</v>
      </c>
      <c r="B74" s="6">
        <f t="shared" si="23"/>
        <v>1581224.8004728721</v>
      </c>
      <c r="C74" s="6">
        <f t="shared" si="13"/>
        <v>-62649.551025360321</v>
      </c>
      <c r="D74" s="6">
        <f t="shared" si="24"/>
        <v>819327.51663247868</v>
      </c>
      <c r="E74" s="6">
        <f t="shared" si="14"/>
        <v>48457.735424315128</v>
      </c>
      <c r="F74" s="11">
        <f t="shared" si="17"/>
        <v>716329.72889260692</v>
      </c>
      <c r="G74" s="7">
        <f t="shared" si="18"/>
        <v>62649.551025360321</v>
      </c>
      <c r="H74" s="15">
        <f t="shared" si="19"/>
        <v>158122.48004728722</v>
      </c>
      <c r="I74" s="15">
        <f t="shared" si="20"/>
        <v>81932.751663247866</v>
      </c>
      <c r="J74" s="16">
        <f t="shared" si="21"/>
        <v>71632.972889260695</v>
      </c>
      <c r="K74" s="30">
        <f t="shared" si="15"/>
        <v>4936.8119058522061</v>
      </c>
      <c r="L74" s="38">
        <v>4703</v>
      </c>
      <c r="M74" s="6">
        <f t="shared" si="22"/>
        <v>54668.007318240896</v>
      </c>
    </row>
    <row r="75" spans="1:13">
      <c r="A75" s="4">
        <f t="shared" si="16"/>
        <v>73</v>
      </c>
      <c r="B75" s="6">
        <f t="shared" si="23"/>
        <v>1518575.2494475117</v>
      </c>
      <c r="C75" s="6">
        <f t="shared" si="13"/>
        <v>-61359.3451536914</v>
      </c>
      <c r="D75" s="6">
        <f t="shared" si="24"/>
        <v>867785.25205679378</v>
      </c>
      <c r="E75" s="6">
        <f t="shared" si="14"/>
        <v>49417.772705818519</v>
      </c>
      <c r="F75" s="11">
        <f t="shared" si="17"/>
        <v>730521.54449365218</v>
      </c>
      <c r="G75" s="7">
        <f t="shared" si="18"/>
        <v>61359.3451536914</v>
      </c>
      <c r="H75" s="15">
        <f t="shared" si="19"/>
        <v>151857.52494475117</v>
      </c>
      <c r="I75" s="15">
        <f t="shared" si="20"/>
        <v>86778.525205679383</v>
      </c>
      <c r="J75" s="16">
        <f t="shared" si="21"/>
        <v>73052.154449365218</v>
      </c>
      <c r="K75" s="30">
        <f t="shared" si="15"/>
        <v>4835.1431212558537</v>
      </c>
      <c r="L75" s="38">
        <v>4712</v>
      </c>
      <c r="M75" s="6">
        <f t="shared" si="22"/>
        <v>15164.228312633877</v>
      </c>
    </row>
    <row r="76" spans="1:13">
      <c r="A76" s="4">
        <f t="shared" si="16"/>
        <v>74</v>
      </c>
      <c r="B76" s="6">
        <f t="shared" si="23"/>
        <v>1457215.9042938203</v>
      </c>
      <c r="C76" s="6">
        <f t="shared" si="13"/>
        <v>-59842.559043237634</v>
      </c>
      <c r="D76" s="6">
        <f t="shared" si="24"/>
        <v>917203.0247626123</v>
      </c>
      <c r="E76" s="6">
        <f t="shared" si="14"/>
        <v>50225.587228781129</v>
      </c>
      <c r="F76" s="11">
        <f t="shared" si="17"/>
        <v>742463.11694152514</v>
      </c>
      <c r="G76" s="7">
        <f t="shared" si="18"/>
        <v>59842.559043237634</v>
      </c>
      <c r="H76" s="15">
        <f t="shared" si="19"/>
        <v>145721.59042938202</v>
      </c>
      <c r="I76" s="15">
        <f t="shared" si="20"/>
        <v>91720.302476261233</v>
      </c>
      <c r="J76" s="16">
        <f t="shared" si="21"/>
        <v>74246.311694152508</v>
      </c>
      <c r="K76" s="30">
        <f t="shared" si="15"/>
        <v>4715.6197151633141</v>
      </c>
      <c r="L76" s="38">
        <v>4748</v>
      </c>
      <c r="M76" s="6">
        <f t="shared" si="22"/>
        <v>1048.4828461049083</v>
      </c>
    </row>
    <row r="77" spans="1:13">
      <c r="A77" s="4">
        <f t="shared" si="16"/>
        <v>75</v>
      </c>
      <c r="B77" s="6">
        <f t="shared" si="23"/>
        <v>1397373.3452505826</v>
      </c>
      <c r="C77" s="6">
        <f t="shared" si="13"/>
        <v>-58128.339356576289</v>
      </c>
      <c r="D77" s="6">
        <f t="shared" si="24"/>
        <v>967428.61199139338</v>
      </c>
      <c r="E77" s="6">
        <f t="shared" si="14"/>
        <v>50876.148914233527</v>
      </c>
      <c r="F77" s="11">
        <f t="shared" si="17"/>
        <v>752080.08875598176</v>
      </c>
      <c r="G77" s="7">
        <f t="shared" si="18"/>
        <v>58128.339356576289</v>
      </c>
      <c r="H77" s="15">
        <f t="shared" si="19"/>
        <v>139737.33452505825</v>
      </c>
      <c r="I77" s="15">
        <f t="shared" si="20"/>
        <v>96742.861199139341</v>
      </c>
      <c r="J77" s="16">
        <f t="shared" si="21"/>
        <v>75208.008875598171</v>
      </c>
      <c r="K77" s="30">
        <f t="shared" si="15"/>
        <v>4580.5384572795938</v>
      </c>
      <c r="L77" s="38">
        <v>3505</v>
      </c>
      <c r="M77" s="6">
        <f t="shared" si="22"/>
        <v>1156782.9730873685</v>
      </c>
    </row>
    <row r="78" spans="1:13">
      <c r="A78" s="4">
        <f t="shared" si="16"/>
        <v>76</v>
      </c>
      <c r="B78" s="6">
        <f t="shared" si="23"/>
        <v>1339245.0058940062</v>
      </c>
      <c r="C78" s="6">
        <f t="shared" si="13"/>
        <v>-56247.505626644015</v>
      </c>
      <c r="D78" s="6">
        <f t="shared" si="24"/>
        <v>1018304.7609056269</v>
      </c>
      <c r="E78" s="6">
        <f t="shared" si="14"/>
        <v>51366.739645746333</v>
      </c>
      <c r="F78" s="11">
        <f t="shared" si="17"/>
        <v>759332.27919832454</v>
      </c>
      <c r="G78" s="7">
        <f t="shared" si="18"/>
        <v>56247.505626644015</v>
      </c>
      <c r="H78" s="15">
        <f t="shared" si="19"/>
        <v>133924.50058940062</v>
      </c>
      <c r="I78" s="15">
        <f t="shared" si="20"/>
        <v>101830.47609056269</v>
      </c>
      <c r="J78" s="16">
        <f t="shared" si="21"/>
        <v>75933.227919832454</v>
      </c>
      <c r="K78" s="30">
        <f t="shared" si="15"/>
        <v>4432.3279402225862</v>
      </c>
      <c r="L78" s="38">
        <v>3855</v>
      </c>
      <c r="M78" s="6">
        <f t="shared" si="22"/>
        <v>333307.55056165409</v>
      </c>
    </row>
    <row r="79" spans="1:13">
      <c r="A79" s="4">
        <f t="shared" si="16"/>
        <v>77</v>
      </c>
      <c r="B79" s="6">
        <f t="shared" si="23"/>
        <v>1282997.5002673622</v>
      </c>
      <c r="C79" s="6">
        <f t="shared" si="13"/>
        <v>-54231.501297784744</v>
      </c>
      <c r="D79" s="6">
        <f t="shared" si="24"/>
        <v>1069671.5005513732</v>
      </c>
      <c r="E79" s="6">
        <f t="shared" si="14"/>
        <v>51696.910036602465</v>
      </c>
      <c r="F79" s="11">
        <f t="shared" si="17"/>
        <v>764213.04517922224</v>
      </c>
      <c r="G79" s="7">
        <f t="shared" si="18"/>
        <v>54231.501297784744</v>
      </c>
      <c r="H79" s="15">
        <f t="shared" si="19"/>
        <v>128299.75002673622</v>
      </c>
      <c r="I79" s="15">
        <f t="shared" si="20"/>
        <v>106967.15005513732</v>
      </c>
      <c r="J79" s="16">
        <f t="shared" si="21"/>
        <v>76421.304517922224</v>
      </c>
      <c r="K79" s="30">
        <f t="shared" si="15"/>
        <v>4273.4659211008011</v>
      </c>
      <c r="L79" s="38">
        <v>3238</v>
      </c>
      <c r="M79" s="6">
        <f t="shared" si="22"/>
        <v>1072189.6737611305</v>
      </c>
    </row>
    <row r="80" spans="1:13">
      <c r="A80" s="4">
        <f t="shared" si="16"/>
        <v>78</v>
      </c>
      <c r="B80" s="6">
        <f t="shared" si="23"/>
        <v>1228765.9989695775</v>
      </c>
      <c r="C80" s="6">
        <f t="shared" si="13"/>
        <v>-52111.431286685147</v>
      </c>
      <c r="D80" s="6">
        <f t="shared" si="24"/>
        <v>1121368.4105879758</v>
      </c>
      <c r="E80" s="6">
        <f t="shared" si="14"/>
        <v>51868.368162363935</v>
      </c>
      <c r="F80" s="11">
        <f t="shared" si="17"/>
        <v>766747.63644040446</v>
      </c>
      <c r="G80" s="7">
        <f t="shared" si="18"/>
        <v>52111.431286685147</v>
      </c>
      <c r="H80" s="15">
        <f t="shared" si="19"/>
        <v>122876.59989695775</v>
      </c>
      <c r="I80" s="15">
        <f t="shared" si="20"/>
        <v>112136.84105879758</v>
      </c>
      <c r="J80" s="16">
        <f t="shared" si="21"/>
        <v>76674.763644040446</v>
      </c>
      <c r="K80" s="30">
        <f t="shared" si="15"/>
        <v>4106.4034808959232</v>
      </c>
      <c r="L80" s="38">
        <v>3545</v>
      </c>
      <c r="M80" s="6">
        <f t="shared" si="22"/>
        <v>315173.86836205918</v>
      </c>
    </row>
    <row r="81" spans="1:13">
      <c r="A81" s="4">
        <f t="shared" si="16"/>
        <v>79</v>
      </c>
      <c r="B81" s="6">
        <f t="shared" si="23"/>
        <v>1176654.5676828923</v>
      </c>
      <c r="C81" s="6">
        <f t="shared" si="13"/>
        <v>-49917.227178224726</v>
      </c>
      <c r="D81" s="6">
        <f t="shared" si="24"/>
        <v>1173236.7787503398</v>
      </c>
      <c r="E81" s="6">
        <f t="shared" si="14"/>
        <v>51884.810714019543</v>
      </c>
      <c r="F81" s="11">
        <f t="shared" si="17"/>
        <v>766990.69956472563</v>
      </c>
      <c r="G81" s="7">
        <f t="shared" si="18"/>
        <v>49917.227178224726</v>
      </c>
      <c r="H81" s="15">
        <f t="shared" si="19"/>
        <v>117665.45676828924</v>
      </c>
      <c r="I81" s="15">
        <f t="shared" si="20"/>
        <v>117323.67787503397</v>
      </c>
      <c r="J81" s="16">
        <f t="shared" si="21"/>
        <v>76699.069956472566</v>
      </c>
      <c r="K81" s="30">
        <f t="shared" si="15"/>
        <v>3933.4992415322231</v>
      </c>
      <c r="L81" s="38">
        <v>2699</v>
      </c>
      <c r="M81" s="6">
        <f t="shared" si="22"/>
        <v>1523988.3773436341</v>
      </c>
    </row>
    <row r="82" spans="1:13">
      <c r="A82" s="4">
        <f t="shared" si="16"/>
        <v>80</v>
      </c>
      <c r="B82" s="6">
        <f t="shared" si="23"/>
        <v>1126737.3405046675</v>
      </c>
      <c r="C82" s="6">
        <f t="shared" si="13"/>
        <v>-47676.966533156563</v>
      </c>
      <c r="D82" s="6">
        <f t="shared" si="24"/>
        <v>1225121.5894643592</v>
      </c>
      <c r="E82" s="6">
        <f t="shared" si="14"/>
        <v>51751.709100953485</v>
      </c>
      <c r="F82" s="11">
        <f t="shared" si="17"/>
        <v>765023.11602893099</v>
      </c>
      <c r="G82" s="7">
        <f t="shared" si="18"/>
        <v>47676.966533156563</v>
      </c>
      <c r="H82" s="15">
        <f t="shared" si="19"/>
        <v>112673.73405046675</v>
      </c>
      <c r="I82" s="15">
        <f t="shared" si="20"/>
        <v>122512.15894643593</v>
      </c>
      <c r="J82" s="16">
        <f t="shared" si="21"/>
        <v>76502.311602893096</v>
      </c>
      <c r="K82" s="30">
        <f t="shared" si="15"/>
        <v>3756.9657270253483</v>
      </c>
      <c r="L82" s="38">
        <v>2913</v>
      </c>
      <c r="M82" s="6">
        <f t="shared" si="22"/>
        <v>712278.14839342469</v>
      </c>
    </row>
    <row r="83" spans="1:13">
      <c r="A83" s="4">
        <f t="shared" si="16"/>
        <v>81</v>
      </c>
      <c r="B83" s="6">
        <f t="shared" si="23"/>
        <v>1079060.3739715109</v>
      </c>
      <c r="C83" s="6">
        <f t="shared" si="13"/>
        <v>-45416.358310480689</v>
      </c>
      <c r="D83" s="6">
        <f t="shared" si="24"/>
        <v>1276873.2985653128</v>
      </c>
      <c r="E83" s="6">
        <f t="shared" si="14"/>
        <v>51476.063976496982</v>
      </c>
      <c r="F83" s="11">
        <f t="shared" si="17"/>
        <v>760948.37346113403</v>
      </c>
      <c r="G83" s="7">
        <f t="shared" si="18"/>
        <v>45416.358310480689</v>
      </c>
      <c r="H83" s="15">
        <f t="shared" si="19"/>
        <v>107906.03739715109</v>
      </c>
      <c r="I83" s="15">
        <f t="shared" si="20"/>
        <v>127687.32985653127</v>
      </c>
      <c r="J83" s="16">
        <f t="shared" si="21"/>
        <v>76094.837346113403</v>
      </c>
      <c r="K83" s="30">
        <f t="shared" si="15"/>
        <v>3578.8288145412344</v>
      </c>
      <c r="L83" s="38">
        <v>2988</v>
      </c>
      <c r="M83" s="6">
        <f t="shared" si="22"/>
        <v>349078.68809220032</v>
      </c>
    </row>
    <row r="84" spans="1:13">
      <c r="A84" s="4">
        <f t="shared" si="16"/>
        <v>82</v>
      </c>
      <c r="B84" s="6">
        <f t="shared" si="23"/>
        <v>1033644.0156610302</v>
      </c>
      <c r="C84" s="6">
        <f t="shared" si="13"/>
        <v>-43158.393524412495</v>
      </c>
      <c r="D84" s="6">
        <f t="shared" si="24"/>
        <v>1328349.3625418097</v>
      </c>
      <c r="E84" s="6">
        <f t="shared" si="14"/>
        <v>51066.1415593903</v>
      </c>
      <c r="F84" s="11">
        <f t="shared" si="17"/>
        <v>754888.66779511794</v>
      </c>
      <c r="G84" s="7">
        <f t="shared" si="18"/>
        <v>43158.393524412495</v>
      </c>
      <c r="H84" s="15">
        <f t="shared" si="19"/>
        <v>103364.40156610301</v>
      </c>
      <c r="I84" s="15">
        <f t="shared" si="20"/>
        <v>132834.93625418097</v>
      </c>
      <c r="J84" s="16">
        <f t="shared" si="21"/>
        <v>75488.866779511794</v>
      </c>
      <c r="K84" s="30">
        <f t="shared" si="15"/>
        <v>3400.9002060130715</v>
      </c>
      <c r="L84" s="38">
        <v>3190</v>
      </c>
      <c r="M84" s="6">
        <f t="shared" si="22"/>
        <v>44478.896896356004</v>
      </c>
    </row>
    <row r="85" spans="1:13">
      <c r="A85" s="4">
        <f t="shared" si="16"/>
        <v>83</v>
      </c>
      <c r="B85" s="6">
        <f t="shared" si="23"/>
        <v>990485.62213661766</v>
      </c>
      <c r="C85" s="6">
        <f t="shared" si="13"/>
        <v>-40923.149912320725</v>
      </c>
      <c r="D85" s="6">
        <f t="shared" si="24"/>
        <v>1379415.5041012</v>
      </c>
      <c r="E85" s="6">
        <f t="shared" si="14"/>
        <v>50531.204160277339</v>
      </c>
      <c r="F85" s="11">
        <f t="shared" si="17"/>
        <v>746980.91976014012</v>
      </c>
      <c r="G85" s="7">
        <f t="shared" si="18"/>
        <v>40923.149912320725</v>
      </c>
      <c r="H85" s="15">
        <f t="shared" si="19"/>
        <v>99048.56221366176</v>
      </c>
      <c r="I85" s="15">
        <f t="shared" si="20"/>
        <v>137941.55041011999</v>
      </c>
      <c r="J85" s="16">
        <f t="shared" si="21"/>
        <v>74698.09197601401</v>
      </c>
      <c r="K85" s="30">
        <f t="shared" si="15"/>
        <v>3224.7620358897484</v>
      </c>
      <c r="L85" s="38">
        <v>2516</v>
      </c>
      <c r="M85" s="6">
        <f t="shared" si="22"/>
        <v>502343.62351858098</v>
      </c>
    </row>
    <row r="86" spans="1:13">
      <c r="A86" s="4">
        <f t="shared" si="16"/>
        <v>84</v>
      </c>
      <c r="B86" s="6">
        <f t="shared" si="23"/>
        <v>949562.47222429689</v>
      </c>
      <c r="C86" s="6">
        <f t="shared" si="13"/>
        <v>-38727.73203362686</v>
      </c>
      <c r="D86" s="6">
        <f t="shared" si="24"/>
        <v>1429946.7082614773</v>
      </c>
      <c r="E86" s="6">
        <f t="shared" si="14"/>
        <v>49881.245723665037</v>
      </c>
      <c r="F86" s="11">
        <f t="shared" si="17"/>
        <v>737372.8655121834</v>
      </c>
      <c r="G86" s="7">
        <f t="shared" si="18"/>
        <v>38727.73203362686</v>
      </c>
      <c r="H86" s="15">
        <f t="shared" si="19"/>
        <v>94956.247222429694</v>
      </c>
      <c r="I86" s="15">
        <f t="shared" si="20"/>
        <v>142994.67082614772</v>
      </c>
      <c r="J86" s="16">
        <f t="shared" si="21"/>
        <v>73737.286551218334</v>
      </c>
      <c r="K86" s="30">
        <f t="shared" si="15"/>
        <v>3051.7621509030332</v>
      </c>
      <c r="L86" s="38">
        <v>2560</v>
      </c>
      <c r="M86" s="6">
        <f t="shared" si="22"/>
        <v>241830.01306077762</v>
      </c>
    </row>
    <row r="87" spans="1:13">
      <c r="A87" s="4">
        <f t="shared" si="16"/>
        <v>85</v>
      </c>
      <c r="B87" s="6">
        <f t="shared" si="23"/>
        <v>910834.74019067001</v>
      </c>
      <c r="C87" s="6">
        <f t="shared" si="13"/>
        <v>-36586.323858683747</v>
      </c>
      <c r="D87" s="6">
        <f t="shared" si="24"/>
        <v>1479827.9539851423</v>
      </c>
      <c r="E87" s="6">
        <f t="shared" si="14"/>
        <v>49126.741207596904</v>
      </c>
      <c r="F87" s="11">
        <f t="shared" si="17"/>
        <v>726219.35182214552</v>
      </c>
      <c r="G87" s="7">
        <f t="shared" si="18"/>
        <v>36586.323858683747</v>
      </c>
      <c r="H87" s="15">
        <f t="shared" si="19"/>
        <v>91083.474019066998</v>
      </c>
      <c r="I87" s="15">
        <f t="shared" si="20"/>
        <v>147982.79539851422</v>
      </c>
      <c r="J87" s="16">
        <f t="shared" si="21"/>
        <v>72621.935182214555</v>
      </c>
      <c r="K87" s="30">
        <f t="shared" si="15"/>
        <v>2883.0182540941159</v>
      </c>
      <c r="L87" s="38">
        <v>2830</v>
      </c>
      <c r="M87" s="6">
        <f t="shared" si="22"/>
        <v>2810.9352671882421</v>
      </c>
    </row>
    <row r="88" spans="1:13">
      <c r="A88" s="4">
        <f t="shared" si="16"/>
        <v>86</v>
      </c>
      <c r="B88" s="6">
        <f t="shared" si="23"/>
        <v>874248.41633198631</v>
      </c>
      <c r="C88" s="6">
        <f t="shared" si="13"/>
        <v>-34510.32922135001</v>
      </c>
      <c r="D88" s="6">
        <f t="shared" si="24"/>
        <v>1528954.6951927391</v>
      </c>
      <c r="E88" s="6">
        <f t="shared" si="14"/>
        <v>48278.416474595011</v>
      </c>
      <c r="F88" s="11">
        <f t="shared" si="17"/>
        <v>713678.93447323213</v>
      </c>
      <c r="G88" s="7">
        <f t="shared" si="18"/>
        <v>34510.32922135001</v>
      </c>
      <c r="H88" s="15">
        <f t="shared" si="19"/>
        <v>87424.841633198637</v>
      </c>
      <c r="I88" s="15">
        <f t="shared" si="20"/>
        <v>152895.4695192739</v>
      </c>
      <c r="J88" s="16">
        <f t="shared" si="21"/>
        <v>71367.893447323208</v>
      </c>
      <c r="K88" s="30">
        <f t="shared" si="15"/>
        <v>2719.4289725376393</v>
      </c>
      <c r="L88" s="38">
        <v>2140</v>
      </c>
      <c r="M88" s="6">
        <f t="shared" si="22"/>
        <v>335737.93421602435</v>
      </c>
    </row>
    <row r="89" spans="1:13">
      <c r="A89" s="4">
        <f t="shared" si="16"/>
        <v>87</v>
      </c>
      <c r="B89" s="6">
        <f t="shared" si="23"/>
        <v>839738.08711063629</v>
      </c>
      <c r="C89" s="6">
        <f t="shared" si="13"/>
        <v>-32508.575980184713</v>
      </c>
      <c r="D89" s="6">
        <f t="shared" si="24"/>
        <v>1577233.1116673341</v>
      </c>
      <c r="E89" s="6">
        <f t="shared" si="14"/>
        <v>47347.04325007728</v>
      </c>
      <c r="F89" s="11">
        <f t="shared" si="17"/>
        <v>699910.84721998731</v>
      </c>
      <c r="G89" s="7">
        <f t="shared" si="18"/>
        <v>32508.575980184713</v>
      </c>
      <c r="H89" s="15">
        <f t="shared" si="19"/>
        <v>83973.808711063626</v>
      </c>
      <c r="I89" s="15">
        <f t="shared" si="20"/>
        <v>157723.31116673342</v>
      </c>
      <c r="J89" s="16">
        <f t="shared" si="21"/>
        <v>69991.084721998734</v>
      </c>
      <c r="K89" s="30">
        <f t="shared" si="15"/>
        <v>2561.6899453327551</v>
      </c>
      <c r="L89" s="38">
        <v>2054</v>
      </c>
      <c r="M89" s="6">
        <f t="shared" si="22"/>
        <v>257749.08059197586</v>
      </c>
    </row>
    <row r="90" spans="1:13">
      <c r="A90" s="4">
        <f t="shared" si="16"/>
        <v>88</v>
      </c>
      <c r="B90" s="6">
        <f t="shared" si="23"/>
        <v>807229.51113045157</v>
      </c>
      <c r="C90" s="6">
        <f t="shared" si="13"/>
        <v>-30587.561761752277</v>
      </c>
      <c r="D90" s="6">
        <f t="shared" si="24"/>
        <v>1624580.1549174113</v>
      </c>
      <c r="E90" s="6">
        <f t="shared" si="14"/>
        <v>46343.261762216382</v>
      </c>
      <c r="F90" s="11">
        <f t="shared" si="17"/>
        <v>685072.37995009474</v>
      </c>
      <c r="G90" s="7">
        <f t="shared" si="18"/>
        <v>30587.561761752277</v>
      </c>
      <c r="H90" s="15">
        <f t="shared" si="19"/>
        <v>80722.951113045157</v>
      </c>
      <c r="I90" s="15">
        <f t="shared" si="20"/>
        <v>162458.01549174113</v>
      </c>
      <c r="J90" s="16">
        <f t="shared" si="21"/>
        <v>68507.237995009476</v>
      </c>
      <c r="K90" s="30">
        <f t="shared" si="15"/>
        <v>2410.3131882825783</v>
      </c>
      <c r="L90" s="38">
        <v>2332</v>
      </c>
      <c r="M90" s="6">
        <f t="shared" si="22"/>
        <v>6132.9554589825539</v>
      </c>
    </row>
    <row r="91" spans="1:13">
      <c r="A91" s="4">
        <f t="shared" si="16"/>
        <v>89</v>
      </c>
      <c r="B91" s="6">
        <f t="shared" si="23"/>
        <v>776641.94936869934</v>
      </c>
      <c r="C91" s="6">
        <f t="shared" si="13"/>
        <v>-28751.722160438778</v>
      </c>
      <c r="D91" s="6">
        <f t="shared" si="24"/>
        <v>1670923.4166796277</v>
      </c>
      <c r="E91" s="6">
        <f t="shared" si="14"/>
        <v>45277.432003583206</v>
      </c>
      <c r="F91" s="11">
        <f t="shared" si="17"/>
        <v>669316.67994963052</v>
      </c>
      <c r="G91" s="7">
        <f t="shared" si="18"/>
        <v>28751.722160438778</v>
      </c>
      <c r="H91" s="15">
        <f t="shared" si="19"/>
        <v>77664.194936869928</v>
      </c>
      <c r="I91" s="15">
        <f t="shared" si="20"/>
        <v>167092.34166796278</v>
      </c>
      <c r="J91" s="16">
        <f t="shared" si="21"/>
        <v>66931.667994963049</v>
      </c>
      <c r="K91" s="30">
        <f t="shared" si="15"/>
        <v>2265.6482281565163</v>
      </c>
      <c r="L91" s="38">
        <v>2367</v>
      </c>
      <c r="M91" s="6">
        <f t="shared" si="22"/>
        <v>10272.181655813571</v>
      </c>
    </row>
    <row r="92" spans="1:13">
      <c r="A92" s="4">
        <f t="shared" si="16"/>
        <v>90</v>
      </c>
      <c r="B92" s="6">
        <f t="shared" si="23"/>
        <v>747890.22720826056</v>
      </c>
      <c r="C92" s="6">
        <f t="shared" si="13"/>
        <v>-27003.705734051458</v>
      </c>
      <c r="D92" s="6">
        <f t="shared" si="24"/>
        <v>1716200.848683211</v>
      </c>
      <c r="E92" s="6">
        <f t="shared" si="14"/>
        <v>44159.513197510387</v>
      </c>
      <c r="F92" s="11">
        <f t="shared" si="17"/>
        <v>652790.97010648623</v>
      </c>
      <c r="G92" s="7">
        <f t="shared" si="18"/>
        <v>27003.705734051458</v>
      </c>
      <c r="H92" s="15">
        <f t="shared" si="19"/>
        <v>74789.022720826062</v>
      </c>
      <c r="I92" s="15">
        <f t="shared" si="20"/>
        <v>171620.08486832111</v>
      </c>
      <c r="J92" s="16">
        <f t="shared" si="21"/>
        <v>65279.09701064862</v>
      </c>
      <c r="K92" s="30">
        <f t="shared" si="15"/>
        <v>2127.9037724632758</v>
      </c>
      <c r="L92" s="38">
        <v>2595</v>
      </c>
      <c r="M92" s="6">
        <f t="shared" si="22"/>
        <v>218178.88577903924</v>
      </c>
    </row>
    <row r="93" spans="1:13">
      <c r="A93" s="4">
        <f t="shared" si="16"/>
        <v>91</v>
      </c>
      <c r="B93" s="6">
        <f t="shared" si="23"/>
        <v>720886.52147420915</v>
      </c>
      <c r="C93" s="6">
        <f t="shared" si="13"/>
        <v>-25344.643663759238</v>
      </c>
      <c r="D93" s="6">
        <f t="shared" si="24"/>
        <v>1760360.3618807215</v>
      </c>
      <c r="E93" s="6">
        <f t="shared" si="14"/>
        <v>42998.970020920504</v>
      </c>
      <c r="F93" s="11">
        <f t="shared" si="17"/>
        <v>635635.16264302703</v>
      </c>
      <c r="G93" s="7">
        <f t="shared" si="18"/>
        <v>25344.643663759238</v>
      </c>
      <c r="H93" s="15">
        <f t="shared" si="19"/>
        <v>72088.652147420915</v>
      </c>
      <c r="I93" s="15">
        <f t="shared" si="20"/>
        <v>176036.03618807215</v>
      </c>
      <c r="J93" s="16">
        <f t="shared" si="21"/>
        <v>63563.5162643027</v>
      </c>
      <c r="K93" s="30">
        <f t="shared" si="15"/>
        <v>1997.1689587716189</v>
      </c>
      <c r="L93" s="38">
        <v>2297</v>
      </c>
      <c r="M93" s="6">
        <f t="shared" si="22"/>
        <v>89898.653284095155</v>
      </c>
    </row>
    <row r="94" spans="1:13">
      <c r="A94" s="4">
        <f t="shared" si="16"/>
        <v>92</v>
      </c>
      <c r="B94" s="6">
        <f t="shared" si="23"/>
        <v>695541.87781044992</v>
      </c>
      <c r="C94" s="6">
        <f t="shared" si="13"/>
        <v>-23774.405257682978</v>
      </c>
      <c r="D94" s="6">
        <f t="shared" si="24"/>
        <v>1803359.331901642</v>
      </c>
      <c r="E94" s="6">
        <f t="shared" si="14"/>
        <v>41804.703412675233</v>
      </c>
      <c r="F94" s="11">
        <f t="shared" si="17"/>
        <v>617980.83628586587</v>
      </c>
      <c r="G94" s="7">
        <f t="shared" si="18"/>
        <v>23774.405257682978</v>
      </c>
      <c r="H94" s="15">
        <f t="shared" si="19"/>
        <v>69554.187781044995</v>
      </c>
      <c r="I94" s="15">
        <f t="shared" si="20"/>
        <v>180335.93319016421</v>
      </c>
      <c r="J94" s="16">
        <f t="shared" si="21"/>
        <v>61798.083628586588</v>
      </c>
      <c r="K94" s="30">
        <f t="shared" si="15"/>
        <v>1873.4334885045503</v>
      </c>
      <c r="L94" s="38">
        <v>2286</v>
      </c>
      <c r="M94" s="6">
        <f t="shared" si="22"/>
        <v>170211.12640752507</v>
      </c>
    </row>
    <row r="95" spans="1:13">
      <c r="A95" s="4">
        <f t="shared" si="16"/>
        <v>93</v>
      </c>
      <c r="B95" s="6">
        <f t="shared" si="23"/>
        <v>671767.47255276691</v>
      </c>
      <c r="C95" s="6">
        <f t="shared" si="13"/>
        <v>-22291.833394271391</v>
      </c>
      <c r="D95" s="6">
        <f t="shared" si="24"/>
        <v>1845164.0353143173</v>
      </c>
      <c r="E95" s="6">
        <f t="shared" si="14"/>
        <v>40585.003346663965</v>
      </c>
      <c r="F95" s="11">
        <f t="shared" si="17"/>
        <v>599950.53813087335</v>
      </c>
      <c r="G95" s="7">
        <f t="shared" si="18"/>
        <v>22291.833394271391</v>
      </c>
      <c r="H95" s="15">
        <f t="shared" si="19"/>
        <v>67176.747255276685</v>
      </c>
      <c r="I95" s="15">
        <f t="shared" si="20"/>
        <v>184516.40353143174</v>
      </c>
      <c r="J95" s="16">
        <f t="shared" si="21"/>
        <v>59995.053813087332</v>
      </c>
      <c r="K95" s="30">
        <f t="shared" si="15"/>
        <v>1756.6061799798804</v>
      </c>
      <c r="L95" s="38">
        <v>1842</v>
      </c>
      <c r="M95" s="6">
        <f t="shared" si="22"/>
        <v>7292.1044976285821</v>
      </c>
    </row>
    <row r="96" spans="1:13">
      <c r="A96" s="4">
        <f t="shared" si="16"/>
        <v>94</v>
      </c>
      <c r="B96" s="6">
        <f t="shared" si="23"/>
        <v>649475.63915849547</v>
      </c>
      <c r="C96" s="6">
        <f t="shared" si="13"/>
        <v>-20894.956438200781</v>
      </c>
      <c r="D96" s="6">
        <f t="shared" si="24"/>
        <v>1885749.0386609812</v>
      </c>
      <c r="E96" s="6">
        <f t="shared" si="14"/>
        <v>39347.520726760071</v>
      </c>
      <c r="F96" s="11">
        <f t="shared" si="17"/>
        <v>581657.36817848077</v>
      </c>
      <c r="G96" s="7">
        <f t="shared" si="18"/>
        <v>20894.956438200781</v>
      </c>
      <c r="H96" s="15">
        <f t="shared" si="19"/>
        <v>64947.563915849547</v>
      </c>
      <c r="I96" s="15">
        <f t="shared" si="20"/>
        <v>188574.90386609812</v>
      </c>
      <c r="J96" s="16">
        <f t="shared" si="21"/>
        <v>58165.736817848076</v>
      </c>
      <c r="K96" s="30">
        <f t="shared" si="15"/>
        <v>1646.5316674754181</v>
      </c>
      <c r="L96" s="38">
        <v>1998</v>
      </c>
      <c r="M96" s="6">
        <f t="shared" si="22"/>
        <v>123529.98876761008</v>
      </c>
    </row>
    <row r="97" spans="1:13">
      <c r="A97" s="4">
        <f t="shared" si="16"/>
        <v>95</v>
      </c>
      <c r="B97" s="6">
        <f t="shared" si="23"/>
        <v>628580.68272029469</v>
      </c>
      <c r="C97" s="6">
        <f t="shared" si="13"/>
        <v>-19581.175098704014</v>
      </c>
      <c r="D97" s="6">
        <f t="shared" si="24"/>
        <v>1925096.5593877414</v>
      </c>
      <c r="E97" s="6">
        <f t="shared" si="14"/>
        <v>38099.255518533289</v>
      </c>
      <c r="F97" s="11">
        <f t="shared" si="17"/>
        <v>563204.80388992163</v>
      </c>
      <c r="G97" s="7">
        <f t="shared" si="18"/>
        <v>19581.175098704014</v>
      </c>
      <c r="H97" s="15">
        <f t="shared" si="19"/>
        <v>62858.068272029472</v>
      </c>
      <c r="I97" s="15">
        <f t="shared" si="20"/>
        <v>192509.65593877414</v>
      </c>
      <c r="J97" s="16">
        <f t="shared" si="21"/>
        <v>56320.48038899216</v>
      </c>
      <c r="K97" s="30">
        <f t="shared" si="15"/>
        <v>1543.0051257466732</v>
      </c>
      <c r="L97" s="38">
        <v>1855</v>
      </c>
      <c r="M97" s="6">
        <f t="shared" si="22"/>
        <v>97340.80156034918</v>
      </c>
    </row>
    <row r="98" spans="1:13">
      <c r="A98" s="4">
        <f t="shared" si="16"/>
        <v>96</v>
      </c>
      <c r="B98" s="6">
        <f t="shared" si="23"/>
        <v>608999.50762159063</v>
      </c>
      <c r="C98" s="6">
        <f t="shared" si="13"/>
        <v>-18347.424164490367</v>
      </c>
      <c r="D98" s="6">
        <f t="shared" si="24"/>
        <v>1963195.8149062747</v>
      </c>
      <c r="E98" s="6">
        <f t="shared" si="14"/>
        <v>36846.558324271231</v>
      </c>
      <c r="F98" s="11">
        <f t="shared" si="17"/>
        <v>544686.72347009252</v>
      </c>
      <c r="G98" s="7">
        <f t="shared" si="18"/>
        <v>18347.424164490367</v>
      </c>
      <c r="H98" s="15">
        <f t="shared" si="19"/>
        <v>60899.95076215906</v>
      </c>
      <c r="I98" s="15">
        <f t="shared" si="20"/>
        <v>196319.58149062746</v>
      </c>
      <c r="J98" s="16">
        <f t="shared" si="21"/>
        <v>54468.672347009255</v>
      </c>
      <c r="K98" s="30">
        <f t="shared" ref="K98:K129" si="25">G98*_Kdet</f>
        <v>1445.7850148089797</v>
      </c>
      <c r="L98" s="38">
        <v>1992</v>
      </c>
      <c r="M98" s="6">
        <f t="shared" si="22"/>
        <v>298350.81004722655</v>
      </c>
    </row>
    <row r="99" spans="1:13">
      <c r="A99" s="4">
        <f t="shared" si="16"/>
        <v>97</v>
      </c>
      <c r="B99" s="6">
        <f t="shared" si="23"/>
        <v>590652.08345710021</v>
      </c>
      <c r="C99" s="6">
        <f t="shared" si="13"/>
        <v>-17190.31009463028</v>
      </c>
      <c r="D99" s="6">
        <f t="shared" si="24"/>
        <v>2000042.3732305458</v>
      </c>
      <c r="E99" s="6">
        <f t="shared" si="14"/>
        <v>35595.142792377308</v>
      </c>
      <c r="F99" s="11">
        <f t="shared" si="17"/>
        <v>526187.58931031171</v>
      </c>
      <c r="G99" s="7">
        <f t="shared" si="18"/>
        <v>17190.31009463028</v>
      </c>
      <c r="H99" s="15">
        <f t="shared" si="19"/>
        <v>59065.208345710023</v>
      </c>
      <c r="I99" s="15">
        <f t="shared" si="20"/>
        <v>200004.23732305458</v>
      </c>
      <c r="J99" s="16">
        <f t="shared" si="21"/>
        <v>52618.758931031174</v>
      </c>
      <c r="K99" s="30">
        <f t="shared" si="25"/>
        <v>1354.6039221591379</v>
      </c>
      <c r="L99" s="38">
        <v>1956</v>
      </c>
      <c r="M99" s="6">
        <f t="shared" si="22"/>
        <v>361677.2424423722</v>
      </c>
    </row>
    <row r="100" spans="1:13">
      <c r="A100" s="4">
        <f t="shared" si="16"/>
        <v>98</v>
      </c>
      <c r="B100" s="6">
        <f t="shared" si="23"/>
        <v>573461.77336246998</v>
      </c>
      <c r="C100" s="6">
        <f t="shared" si="13"/>
        <v>-16106.22613780913</v>
      </c>
      <c r="D100" s="6">
        <f t="shared" si="24"/>
        <v>2035637.5160229232</v>
      </c>
      <c r="E100" s="6">
        <f t="shared" si="14"/>
        <v>34350.106494951884</v>
      </c>
      <c r="F100" s="11">
        <f t="shared" si="17"/>
        <v>507782.75661256467</v>
      </c>
      <c r="G100" s="7">
        <f t="shared" si="18"/>
        <v>16106.22613780913</v>
      </c>
      <c r="H100" s="15">
        <f t="shared" si="19"/>
        <v>57346.177336246998</v>
      </c>
      <c r="I100" s="15">
        <f t="shared" si="20"/>
        <v>203563.75160229232</v>
      </c>
      <c r="J100" s="16">
        <f t="shared" si="21"/>
        <v>50778.27566125647</v>
      </c>
      <c r="K100" s="30">
        <f t="shared" si="25"/>
        <v>1269.1776342227472</v>
      </c>
      <c r="L100" s="38">
        <v>2001</v>
      </c>
      <c r="M100" s="6">
        <f t="shared" si="22"/>
        <v>535563.97505181516</v>
      </c>
    </row>
    <row r="101" spans="1:13">
      <c r="A101" s="4">
        <f t="shared" si="16"/>
        <v>99</v>
      </c>
      <c r="B101" s="6">
        <f t="shared" si="23"/>
        <v>557355.54722466087</v>
      </c>
      <c r="C101" s="6">
        <f t="shared" si="13"/>
        <v>-15091.447062776268</v>
      </c>
      <c r="D101" s="6">
        <f t="shared" si="24"/>
        <v>2069987.6225178752</v>
      </c>
      <c r="E101" s="6">
        <f t="shared" si="14"/>
        <v>33115.958180563226</v>
      </c>
      <c r="F101" s="11">
        <f t="shared" si="17"/>
        <v>489538.87625542167</v>
      </c>
      <c r="G101" s="7">
        <f t="shared" si="18"/>
        <v>15091.447062776268</v>
      </c>
      <c r="H101" s="15">
        <f t="shared" si="19"/>
        <v>55735.554722466084</v>
      </c>
      <c r="I101" s="15">
        <f t="shared" si="20"/>
        <v>206998.76225178753</v>
      </c>
      <c r="J101" s="16">
        <f t="shared" si="21"/>
        <v>48953.887625542164</v>
      </c>
      <c r="K101" s="30">
        <f t="shared" si="25"/>
        <v>1189.2126011548489</v>
      </c>
      <c r="L101" s="38">
        <v>1572</v>
      </c>
      <c r="M101" s="6">
        <f t="shared" si="22"/>
        <v>146526.19271463677</v>
      </c>
    </row>
    <row r="102" spans="1:13">
      <c r="A102" s="4">
        <f t="shared" si="16"/>
        <v>100</v>
      </c>
      <c r="B102" s="6">
        <f t="shared" si="23"/>
        <v>542264.10016188456</v>
      </c>
      <c r="C102" s="6">
        <f t="shared" si="13"/>
        <v>-14142.205776255589</v>
      </c>
      <c r="D102" s="6">
        <f t="shared" si="24"/>
        <v>2103103.5806984385</v>
      </c>
      <c r="E102" s="6">
        <f t="shared" si="14"/>
        <v>31896.649591697878</v>
      </c>
      <c r="F102" s="11">
        <f t="shared" si="17"/>
        <v>471514.3651376348</v>
      </c>
      <c r="G102" s="7">
        <f t="shared" si="18"/>
        <v>14142.205776255589</v>
      </c>
      <c r="H102" s="15">
        <f t="shared" si="19"/>
        <v>54226.410016188456</v>
      </c>
      <c r="I102" s="15">
        <f t="shared" si="20"/>
        <v>210310.35806984385</v>
      </c>
      <c r="J102" s="16">
        <f t="shared" si="21"/>
        <v>47151.436513763481</v>
      </c>
      <c r="K102" s="30">
        <f t="shared" si="25"/>
        <v>1114.4119743646461</v>
      </c>
      <c r="L102" s="38">
        <v>1195</v>
      </c>
      <c r="M102" s="6">
        <f t="shared" si="22"/>
        <v>6494.4298758044597</v>
      </c>
    </row>
    <row r="103" spans="1:13">
      <c r="A103" s="4">
        <f t="shared" si="16"/>
        <v>101</v>
      </c>
      <c r="B103" s="6">
        <f t="shared" si="23"/>
        <v>528121.89438562898</v>
      </c>
      <c r="C103" s="6">
        <f t="shared" si="13"/>
        <v>-13254.754138945247</v>
      </c>
      <c r="D103" s="6">
        <f t="shared" si="24"/>
        <v>2135000.2302901363</v>
      </c>
      <c r="E103" s="6">
        <f t="shared" si="14"/>
        <v>30695.610312838697</v>
      </c>
      <c r="F103" s="11">
        <f t="shared" si="17"/>
        <v>453759.92132219253</v>
      </c>
      <c r="G103" s="7">
        <f t="shared" si="18"/>
        <v>13254.754138945247</v>
      </c>
      <c r="H103" s="15">
        <f t="shared" si="19"/>
        <v>52812.189438562898</v>
      </c>
      <c r="I103" s="15">
        <f t="shared" si="20"/>
        <v>213500.02302901362</v>
      </c>
      <c r="J103" s="16">
        <f t="shared" si="21"/>
        <v>45375.992132219253</v>
      </c>
      <c r="K103" s="30">
        <f t="shared" si="25"/>
        <v>1044.4803988427682</v>
      </c>
      <c r="L103" s="38">
        <v>1436</v>
      </c>
      <c r="M103" s="6">
        <f t="shared" si="22"/>
        <v>153287.59809031789</v>
      </c>
    </row>
    <row r="104" spans="1:13">
      <c r="A104" s="4">
        <f t="shared" si="16"/>
        <v>102</v>
      </c>
      <c r="B104" s="6">
        <f t="shared" si="23"/>
        <v>514867.14024668373</v>
      </c>
      <c r="C104" s="6">
        <f t="shared" si="13"/>
        <v>-12425.410214052274</v>
      </c>
      <c r="D104" s="6">
        <f t="shared" si="24"/>
        <v>2165695.8406029749</v>
      </c>
      <c r="E104" s="6">
        <f t="shared" si="14"/>
        <v>29515.78437520158</v>
      </c>
      <c r="F104" s="11">
        <f t="shared" si="17"/>
        <v>436319.06514829909</v>
      </c>
      <c r="G104" s="7">
        <f t="shared" si="18"/>
        <v>12425.410214052274</v>
      </c>
      <c r="H104" s="15">
        <f t="shared" si="19"/>
        <v>51486.71402466837</v>
      </c>
      <c r="I104" s="15">
        <f t="shared" si="20"/>
        <v>216569.58406029749</v>
      </c>
      <c r="J104" s="16">
        <f t="shared" si="21"/>
        <v>43631.906514829912</v>
      </c>
      <c r="K104" s="30">
        <f t="shared" si="25"/>
        <v>979.12773636637678</v>
      </c>
      <c r="L104" s="38">
        <v>1714</v>
      </c>
      <c r="M104" s="6">
        <f t="shared" si="22"/>
        <v>540037.24385800539</v>
      </c>
    </row>
    <row r="105" spans="1:13">
      <c r="A105" s="4">
        <f t="shared" si="16"/>
        <v>103</v>
      </c>
      <c r="B105" s="6">
        <f t="shared" si="23"/>
        <v>502441.73003263143</v>
      </c>
      <c r="C105" s="6">
        <f t="shared" si="13"/>
        <v>-11650.594035037037</v>
      </c>
      <c r="D105" s="6">
        <f t="shared" si="24"/>
        <v>2195211.6249781763</v>
      </c>
      <c r="E105" s="6">
        <f t="shared" si="14"/>
        <v>28359.667581495727</v>
      </c>
      <c r="F105" s="11">
        <f t="shared" si="17"/>
        <v>419228.69098715018</v>
      </c>
      <c r="G105" s="7">
        <f t="shared" si="18"/>
        <v>11650.594035037037</v>
      </c>
      <c r="H105" s="15">
        <f t="shared" si="19"/>
        <v>50244.173003263146</v>
      </c>
      <c r="I105" s="15">
        <f t="shared" si="20"/>
        <v>219521.16249781763</v>
      </c>
      <c r="J105" s="16">
        <f t="shared" si="21"/>
        <v>41922.869098715018</v>
      </c>
      <c r="K105" s="30">
        <f t="shared" si="25"/>
        <v>918.07188401300652</v>
      </c>
      <c r="L105" s="38">
        <v>1493</v>
      </c>
      <c r="M105" s="6">
        <f t="shared" si="22"/>
        <v>330542.33855235385</v>
      </c>
    </row>
    <row r="106" spans="1:13">
      <c r="A106" s="4">
        <f t="shared" si="16"/>
        <v>104</v>
      </c>
      <c r="B106" s="6">
        <f t="shared" si="23"/>
        <v>490791.13599759439</v>
      </c>
      <c r="C106" s="6">
        <f t="shared" si="13"/>
        <v>-10926.853789935663</v>
      </c>
      <c r="D106" s="6">
        <f t="shared" si="24"/>
        <v>2223571.2925596721</v>
      </c>
      <c r="E106" s="6">
        <f t="shared" si="14"/>
        <v>27229.344725355939</v>
      </c>
      <c r="F106" s="11">
        <f t="shared" si="17"/>
        <v>402519.61744069122</v>
      </c>
      <c r="G106" s="7">
        <f t="shared" si="18"/>
        <v>10926.853789935663</v>
      </c>
      <c r="H106" s="15">
        <f t="shared" si="19"/>
        <v>49079.113599759439</v>
      </c>
      <c r="I106" s="15">
        <f t="shared" si="20"/>
        <v>222357.12925596721</v>
      </c>
      <c r="J106" s="16">
        <f t="shared" si="21"/>
        <v>40251.961744069122</v>
      </c>
      <c r="K106" s="30">
        <f t="shared" si="25"/>
        <v>861.04083749657536</v>
      </c>
      <c r="L106" s="38">
        <v>1477</v>
      </c>
      <c r="M106" s="6">
        <f t="shared" si="22"/>
        <v>379405.68987192027</v>
      </c>
    </row>
    <row r="107" spans="1:13">
      <c r="A107" s="4">
        <f t="shared" si="16"/>
        <v>105</v>
      </c>
      <c r="B107" s="6">
        <f t="shared" si="23"/>
        <v>479864.28220765875</v>
      </c>
      <c r="C107" s="6">
        <f t="shared" si="13"/>
        <v>-10250.884111067711</v>
      </c>
      <c r="D107" s="6">
        <f t="shared" si="24"/>
        <v>2250800.6372850281</v>
      </c>
      <c r="E107" s="6">
        <f t="shared" si="14"/>
        <v>26126.526064280486</v>
      </c>
      <c r="F107" s="11">
        <f t="shared" si="17"/>
        <v>386217.12650527107</v>
      </c>
      <c r="G107" s="7">
        <f t="shared" si="18"/>
        <v>10250.884111067711</v>
      </c>
      <c r="H107" s="15">
        <f t="shared" si="19"/>
        <v>47986.428220765876</v>
      </c>
      <c r="I107" s="15">
        <f t="shared" si="20"/>
        <v>225080.06372850281</v>
      </c>
      <c r="J107" s="16">
        <f t="shared" si="21"/>
        <v>38621.712650527108</v>
      </c>
      <c r="K107" s="30">
        <f t="shared" si="25"/>
        <v>807.77413240431474</v>
      </c>
      <c r="L107" s="38">
        <v>1359</v>
      </c>
      <c r="M107" s="6">
        <f t="shared" si="22"/>
        <v>303849.95710661594</v>
      </c>
    </row>
    <row r="108" spans="1:13">
      <c r="A108" s="4">
        <f t="shared" si="16"/>
        <v>106</v>
      </c>
      <c r="B108" s="6">
        <f t="shared" si="23"/>
        <v>469613.39809659106</v>
      </c>
      <c r="C108" s="6">
        <f t="shared" si="13"/>
        <v>-9619.5379469466188</v>
      </c>
      <c r="D108" s="6">
        <f t="shared" si="24"/>
        <v>2276927.1633493085</v>
      </c>
      <c r="E108" s="6">
        <f t="shared" si="14"/>
        <v>25052.582562522941</v>
      </c>
      <c r="F108" s="11">
        <f t="shared" si="17"/>
        <v>370341.48455205793</v>
      </c>
      <c r="G108" s="7">
        <f t="shared" si="18"/>
        <v>9619.5379469466188</v>
      </c>
      <c r="H108" s="15">
        <f t="shared" si="19"/>
        <v>46961.339809659105</v>
      </c>
      <c r="I108" s="15">
        <f t="shared" si="20"/>
        <v>227692.71633493085</v>
      </c>
      <c r="J108" s="16">
        <f t="shared" si="21"/>
        <v>37034.148455205795</v>
      </c>
      <c r="K108" s="30">
        <f t="shared" si="25"/>
        <v>758.02377970848386</v>
      </c>
      <c r="L108" s="38">
        <v>1416</v>
      </c>
      <c r="M108" s="6">
        <f t="shared" si="22"/>
        <v>432932.70646910981</v>
      </c>
    </row>
    <row r="109" spans="1:13">
      <c r="A109" s="4">
        <f t="shared" si="16"/>
        <v>107</v>
      </c>
      <c r="B109" s="6">
        <f t="shared" si="23"/>
        <v>459993.86014964443</v>
      </c>
      <c r="C109" s="6">
        <f t="shared" si="13"/>
        <v>-9029.8332884623815</v>
      </c>
      <c r="D109" s="6">
        <f t="shared" si="24"/>
        <v>2301979.7459118315</v>
      </c>
      <c r="E109" s="6">
        <f t="shared" si="14"/>
        <v>24008.579553001953</v>
      </c>
      <c r="F109" s="11">
        <f t="shared" si="17"/>
        <v>354908.43993648188</v>
      </c>
      <c r="G109" s="7">
        <f t="shared" si="18"/>
        <v>9029.8332884623815</v>
      </c>
      <c r="H109" s="15">
        <f t="shared" si="19"/>
        <v>45999.386014964446</v>
      </c>
      <c r="I109" s="15">
        <f t="shared" si="20"/>
        <v>230197.97459118316</v>
      </c>
      <c r="J109" s="16">
        <f t="shared" si="21"/>
        <v>35490.843993648188</v>
      </c>
      <c r="K109" s="30">
        <f t="shared" si="25"/>
        <v>711.55479579249345</v>
      </c>
      <c r="L109" s="38">
        <v>1065</v>
      </c>
      <c r="M109" s="6">
        <f t="shared" si="22"/>
        <v>124923.51237728601</v>
      </c>
    </row>
    <row r="110" spans="1:13">
      <c r="A110" s="4">
        <f t="shared" si="16"/>
        <v>108</v>
      </c>
      <c r="B110" s="6">
        <f t="shared" si="23"/>
        <v>450964.02686118206</v>
      </c>
      <c r="C110" s="6">
        <f t="shared" si="13"/>
        <v>-8478.9558305910232</v>
      </c>
      <c r="D110" s="6">
        <f t="shared" si="24"/>
        <v>2325988.3254648335</v>
      </c>
      <c r="E110" s="6">
        <f t="shared" si="14"/>
        <v>22995.308577082666</v>
      </c>
      <c r="F110" s="11">
        <f t="shared" si="17"/>
        <v>339929.69367194222</v>
      </c>
      <c r="G110" s="7">
        <f t="shared" si="18"/>
        <v>8478.9558305910232</v>
      </c>
      <c r="H110" s="15">
        <f t="shared" si="19"/>
        <v>45096.402686118206</v>
      </c>
      <c r="I110" s="15">
        <f t="shared" si="20"/>
        <v>232598.83254648335</v>
      </c>
      <c r="J110" s="16">
        <f t="shared" si="21"/>
        <v>33992.969367194222</v>
      </c>
      <c r="K110" s="30">
        <f t="shared" si="25"/>
        <v>668.14541219477155</v>
      </c>
      <c r="L110" s="38">
        <v>1040</v>
      </c>
      <c r="M110" s="6">
        <f t="shared" si="22"/>
        <v>138275.83447179635</v>
      </c>
    </row>
    <row r="111" spans="1:13">
      <c r="A111" s="4">
        <f t="shared" si="16"/>
        <v>109</v>
      </c>
      <c r="B111" s="6">
        <f t="shared" si="23"/>
        <v>442485.07103059103</v>
      </c>
      <c r="C111" s="6">
        <f t="shared" si="13"/>
        <v>-7964.2584777449711</v>
      </c>
      <c r="D111" s="6">
        <f t="shared" si="24"/>
        <v>2348983.6340419161</v>
      </c>
      <c r="E111" s="6">
        <f t="shared" si="14"/>
        <v>22013.317250542332</v>
      </c>
      <c r="F111" s="11">
        <f t="shared" si="17"/>
        <v>325413.34092545044</v>
      </c>
      <c r="G111" s="7">
        <f t="shared" si="18"/>
        <v>7964.2584777449711</v>
      </c>
      <c r="H111" s="15">
        <f t="shared" si="19"/>
        <v>44248.507103059106</v>
      </c>
      <c r="I111" s="15">
        <f t="shared" si="20"/>
        <v>234898.36340419162</v>
      </c>
      <c r="J111" s="16">
        <f t="shared" si="21"/>
        <v>32541.334092545043</v>
      </c>
      <c r="K111" s="30">
        <f t="shared" si="25"/>
        <v>627.58703663015763</v>
      </c>
      <c r="L111" s="38">
        <v>1136</v>
      </c>
      <c r="M111" s="6">
        <f t="shared" si="22"/>
        <v>258483.74132250468</v>
      </c>
    </row>
    <row r="112" spans="1:13">
      <c r="A112" s="4">
        <f t="shared" si="16"/>
        <v>110</v>
      </c>
      <c r="B112" s="6">
        <f t="shared" si="23"/>
        <v>434520.81255284604</v>
      </c>
      <c r="C112" s="6">
        <f t="shared" si="13"/>
        <v>-7483.2584470238417</v>
      </c>
      <c r="D112" s="6">
        <f t="shared" si="24"/>
        <v>2370996.9512924585</v>
      </c>
      <c r="E112" s="6">
        <f t="shared" si="14"/>
        <v>21062.937075723527</v>
      </c>
      <c r="F112" s="11">
        <f t="shared" si="17"/>
        <v>311364.28215265321</v>
      </c>
      <c r="G112" s="7">
        <f t="shared" si="18"/>
        <v>7483.2584470238417</v>
      </c>
      <c r="H112" s="15">
        <f t="shared" si="19"/>
        <v>43452.081255284604</v>
      </c>
      <c r="I112" s="15">
        <f t="shared" si="20"/>
        <v>237099.69512924584</v>
      </c>
      <c r="J112" s="16">
        <f t="shared" si="21"/>
        <v>31136.428215265321</v>
      </c>
      <c r="K112" s="30">
        <f t="shared" si="25"/>
        <v>589.68402472480318</v>
      </c>
      <c r="L112" s="38">
        <v>1057</v>
      </c>
      <c r="M112" s="6">
        <f t="shared" si="22"/>
        <v>218384.22074740837</v>
      </c>
    </row>
    <row r="113" spans="1:13">
      <c r="A113" s="4">
        <f t="shared" si="16"/>
        <v>111</v>
      </c>
      <c r="B113" s="6">
        <f t="shared" si="23"/>
        <v>427037.55410582217</v>
      </c>
      <c r="C113" s="6">
        <f t="shared" si="13"/>
        <v>-7033.6325892134546</v>
      </c>
      <c r="D113" s="6">
        <f t="shared" si="24"/>
        <v>2392059.8883681819</v>
      </c>
      <c r="E113" s="6">
        <f t="shared" si="14"/>
        <v>20144.309176314655</v>
      </c>
      <c r="F113" s="11">
        <f t="shared" si="17"/>
        <v>297784.60352395382</v>
      </c>
      <c r="G113" s="7">
        <f t="shared" si="18"/>
        <v>7033.6325892134546</v>
      </c>
      <c r="H113" s="15">
        <f t="shared" si="19"/>
        <v>42703.75541058222</v>
      </c>
      <c r="I113" s="15">
        <f t="shared" si="20"/>
        <v>239205.9888368182</v>
      </c>
      <c r="J113" s="16">
        <f t="shared" si="21"/>
        <v>29778.460352395381</v>
      </c>
      <c r="K113" s="30">
        <f t="shared" si="25"/>
        <v>554.25331130885547</v>
      </c>
      <c r="L113" s="38">
        <v>968</v>
      </c>
      <c r="M113" s="6">
        <f t="shared" si="22"/>
        <v>171186.32240288687</v>
      </c>
    </row>
    <row r="114" spans="1:13">
      <c r="A114" s="4">
        <f t="shared" si="16"/>
        <v>112</v>
      </c>
      <c r="B114" s="6">
        <f t="shared" si="23"/>
        <v>420003.92151660874</v>
      </c>
      <c r="C114" s="6">
        <f t="shared" si="13"/>
        <v>-6613.211431611413</v>
      </c>
      <c r="D114" s="6">
        <f t="shared" si="24"/>
        <v>2412204.1975444965</v>
      </c>
      <c r="E114" s="6">
        <f t="shared" si="14"/>
        <v>19257.407974721813</v>
      </c>
      <c r="F114" s="11">
        <f t="shared" si="17"/>
        <v>284673.92693685228</v>
      </c>
      <c r="G114" s="7">
        <f t="shared" si="18"/>
        <v>6613.211431611413</v>
      </c>
      <c r="H114" s="15">
        <f t="shared" si="19"/>
        <v>42000.392151660875</v>
      </c>
      <c r="I114" s="15">
        <f t="shared" si="20"/>
        <v>241220.41975444966</v>
      </c>
      <c r="J114" s="16">
        <f t="shared" si="21"/>
        <v>28467.392693685229</v>
      </c>
      <c r="K114" s="30">
        <f t="shared" si="25"/>
        <v>521.12394098851985</v>
      </c>
      <c r="L114" s="38">
        <v>1068</v>
      </c>
      <c r="M114" s="6">
        <f t="shared" si="22"/>
        <v>299073.42391992791</v>
      </c>
    </row>
    <row r="115" spans="1:13">
      <c r="A115" s="4">
        <f t="shared" si="16"/>
        <v>113</v>
      </c>
      <c r="B115" s="6">
        <f t="shared" si="23"/>
        <v>413390.71008499735</v>
      </c>
      <c r="C115" s="6">
        <f t="shared" si="13"/>
        <v>-6219.9723482561403</v>
      </c>
      <c r="D115" s="6">
        <f t="shared" si="24"/>
        <v>2431461.6055192184</v>
      </c>
      <c r="E115" s="6">
        <f t="shared" si="14"/>
        <v>18402.062864745334</v>
      </c>
      <c r="F115" s="11">
        <f t="shared" si="17"/>
        <v>272029.73039374221</v>
      </c>
      <c r="G115" s="7">
        <f t="shared" si="18"/>
        <v>6219.9723482561403</v>
      </c>
      <c r="H115" s="15">
        <f t="shared" si="19"/>
        <v>41339.071008499734</v>
      </c>
      <c r="I115" s="15">
        <f t="shared" si="20"/>
        <v>243146.16055192184</v>
      </c>
      <c r="J115" s="16">
        <f t="shared" si="21"/>
        <v>27202.973039374221</v>
      </c>
      <c r="K115" s="30">
        <f t="shared" si="25"/>
        <v>490.13652995713244</v>
      </c>
      <c r="L115" s="38">
        <v>1081</v>
      </c>
      <c r="M115" s="6">
        <f t="shared" si="22"/>
        <v>349119.64023109863</v>
      </c>
    </row>
    <row r="116" spans="1:13">
      <c r="A116" s="4">
        <f t="shared" si="16"/>
        <v>114</v>
      </c>
      <c r="B116" s="6">
        <f t="shared" si="23"/>
        <v>407170.7377367412</v>
      </c>
      <c r="C116" s="6">
        <f t="shared" si="13"/>
        <v>-5852.0321802244789</v>
      </c>
      <c r="D116" s="6">
        <f t="shared" si="24"/>
        <v>2449863.6683839639</v>
      </c>
      <c r="E116" s="6">
        <f t="shared" si="14"/>
        <v>17577.977956143688</v>
      </c>
      <c r="F116" s="11">
        <f t="shared" si="17"/>
        <v>259847.63987725275</v>
      </c>
      <c r="G116" s="7">
        <f t="shared" si="18"/>
        <v>5852.0321802244789</v>
      </c>
      <c r="H116" s="15">
        <f t="shared" si="19"/>
        <v>40717.073773674121</v>
      </c>
      <c r="I116" s="15">
        <f t="shared" si="20"/>
        <v>244986.36683839638</v>
      </c>
      <c r="J116" s="16">
        <f t="shared" si="21"/>
        <v>25984.763987725273</v>
      </c>
      <c r="K116" s="30">
        <f t="shared" si="25"/>
        <v>461.14268447139744</v>
      </c>
      <c r="L116" s="38">
        <v>811</v>
      </c>
      <c r="M116" s="6">
        <f t="shared" si="22"/>
        <v>122400.14122888017</v>
      </c>
    </row>
    <row r="117" spans="1:13">
      <c r="A117" s="4">
        <f t="shared" si="16"/>
        <v>115</v>
      </c>
      <c r="B117" s="6">
        <f t="shared" si="23"/>
        <v>401318.70555651671</v>
      </c>
      <c r="C117" s="6">
        <f t="shared" si="13"/>
        <v>-5507.6395595497097</v>
      </c>
      <c r="D117" s="6">
        <f t="shared" si="24"/>
        <v>2467441.6463401075</v>
      </c>
      <c r="E117" s="6">
        <f t="shared" si="14"/>
        <v>16784.749984316011</v>
      </c>
      <c r="F117" s="11">
        <f t="shared" si="17"/>
        <v>248121.69410133362</v>
      </c>
      <c r="G117" s="7">
        <f t="shared" si="18"/>
        <v>5507.6395595497097</v>
      </c>
      <c r="H117" s="15">
        <f t="shared" si="19"/>
        <v>40131.870555651672</v>
      </c>
      <c r="I117" s="15">
        <f t="shared" si="20"/>
        <v>246744.16463401075</v>
      </c>
      <c r="J117" s="16">
        <f t="shared" si="21"/>
        <v>24812.169410133363</v>
      </c>
      <c r="K117" s="30">
        <f t="shared" si="25"/>
        <v>434.00439597278381</v>
      </c>
      <c r="L117" s="38">
        <v>885</v>
      </c>
      <c r="M117" s="6">
        <f t="shared" si="22"/>
        <v>203397.03485187358</v>
      </c>
    </row>
    <row r="118" spans="1:13">
      <c r="A118" s="4">
        <f t="shared" si="16"/>
        <v>116</v>
      </c>
      <c r="B118" s="6">
        <f t="shared" si="23"/>
        <v>395811.06599696702</v>
      </c>
      <c r="C118" s="6">
        <f t="shared" si="13"/>
        <v>-5185.1671332154374</v>
      </c>
      <c r="D118" s="6">
        <f t="shared" si="24"/>
        <v>2484226.3963244236</v>
      </c>
      <c r="E118" s="6">
        <f t="shared" si="14"/>
        <v>16021.884489177442</v>
      </c>
      <c r="F118" s="11">
        <f t="shared" si="17"/>
        <v>236844.58367656684</v>
      </c>
      <c r="G118" s="7">
        <f t="shared" si="18"/>
        <v>5185.1671332154374</v>
      </c>
      <c r="H118" s="15">
        <f t="shared" si="19"/>
        <v>39581.106599696701</v>
      </c>
      <c r="I118" s="15">
        <f t="shared" si="20"/>
        <v>248422.63963244235</v>
      </c>
      <c r="J118" s="16">
        <f t="shared" si="21"/>
        <v>23684.458367656684</v>
      </c>
      <c r="K118" s="30">
        <f t="shared" si="25"/>
        <v>408.59342833485687</v>
      </c>
      <c r="L118" s="38">
        <v>813</v>
      </c>
      <c r="M118" s="6">
        <f t="shared" si="22"/>
        <v>163544.67520595455</v>
      </c>
    </row>
    <row r="119" spans="1:13">
      <c r="A119" s="4">
        <f t="shared" si="16"/>
        <v>117</v>
      </c>
      <c r="B119" s="6">
        <f t="shared" si="23"/>
        <v>390625.89886375156</v>
      </c>
      <c r="C119" s="6">
        <f t="shared" si="13"/>
        <v>-4883.1038369168682</v>
      </c>
      <c r="D119" s="6">
        <f t="shared" si="24"/>
        <v>2500248.2808136009</v>
      </c>
      <c r="E119" s="6">
        <f t="shared" si="14"/>
        <v>15288.810373553251</v>
      </c>
      <c r="F119" s="11">
        <f t="shared" si="17"/>
        <v>226007.86632060539</v>
      </c>
      <c r="G119" s="7">
        <f t="shared" si="18"/>
        <v>4883.1038369168682</v>
      </c>
      <c r="H119" s="15">
        <f t="shared" si="19"/>
        <v>39062.589886375157</v>
      </c>
      <c r="I119" s="15">
        <f t="shared" si="20"/>
        <v>250024.82808136009</v>
      </c>
      <c r="J119" s="16">
        <f t="shared" si="21"/>
        <v>22600.786632060539</v>
      </c>
      <c r="K119" s="30">
        <f t="shared" si="25"/>
        <v>384.79070903230206</v>
      </c>
      <c r="L119" s="38">
        <v>750</v>
      </c>
      <c r="M119" s="6">
        <f t="shared" si="22"/>
        <v>133377.82620912866</v>
      </c>
    </row>
    <row r="120" spans="1:13">
      <c r="A120" s="4">
        <f t="shared" si="16"/>
        <v>118</v>
      </c>
      <c r="B120" s="6">
        <f t="shared" si="23"/>
        <v>385742.7950268347</v>
      </c>
      <c r="C120" s="6">
        <f t="shared" si="13"/>
        <v>-4600.0473302967757</v>
      </c>
      <c r="D120" s="6">
        <f t="shared" si="24"/>
        <v>2515537.0911871539</v>
      </c>
      <c r="E120" s="6">
        <f t="shared" si="14"/>
        <v>14584.892954078148</v>
      </c>
      <c r="F120" s="11">
        <f t="shared" si="17"/>
        <v>215602.15978396917</v>
      </c>
      <c r="G120" s="7">
        <f t="shared" si="18"/>
        <v>4600.0473302967757</v>
      </c>
      <c r="H120" s="15">
        <f t="shared" si="19"/>
        <v>38574.279502683472</v>
      </c>
      <c r="I120" s="15">
        <f t="shared" si="20"/>
        <v>251553.7091187154</v>
      </c>
      <c r="J120" s="16">
        <f t="shared" si="21"/>
        <v>21560.215978396918</v>
      </c>
      <c r="K120" s="30">
        <f t="shared" si="25"/>
        <v>362.48573303422432</v>
      </c>
      <c r="L120" s="38">
        <v>717</v>
      </c>
      <c r="M120" s="6">
        <f t="shared" si="22"/>
        <v>125680.36548228127</v>
      </c>
    </row>
    <row r="121" spans="1:13">
      <c r="A121" s="4">
        <f t="shared" si="16"/>
        <v>119</v>
      </c>
      <c r="B121" s="6">
        <f t="shared" si="23"/>
        <v>381142.74769653793</v>
      </c>
      <c r="C121" s="6">
        <f t="shared" si="13"/>
        <v>-4334.696674773204</v>
      </c>
      <c r="D121" s="6">
        <f t="shared" si="24"/>
        <v>2530121.984141232</v>
      </c>
      <c r="E121" s="6">
        <f t="shared" si="14"/>
        <v>13909.445617503387</v>
      </c>
      <c r="F121" s="11">
        <f t="shared" si="17"/>
        <v>205617.31416018773</v>
      </c>
      <c r="G121" s="7">
        <f t="shared" si="18"/>
        <v>4334.696674773204</v>
      </c>
      <c r="H121" s="15">
        <f t="shared" si="19"/>
        <v>38114.274769653792</v>
      </c>
      <c r="I121" s="15">
        <f t="shared" si="20"/>
        <v>253012.19841412321</v>
      </c>
      <c r="J121" s="16">
        <f t="shared" si="21"/>
        <v>20561.731416018774</v>
      </c>
      <c r="K121" s="30">
        <f t="shared" si="25"/>
        <v>341.57598581378249</v>
      </c>
      <c r="L121" s="38">
        <v>782</v>
      </c>
      <c r="M121" s="6">
        <f t="shared" si="22"/>
        <v>193973.31227190152</v>
      </c>
    </row>
    <row r="122" spans="1:13">
      <c r="A122" s="4">
        <f t="shared" si="16"/>
        <v>120</v>
      </c>
      <c r="B122" s="6">
        <f t="shared" si="23"/>
        <v>376808.05102176475</v>
      </c>
      <c r="C122" s="6">
        <f t="shared" si="13"/>
        <v>-4085.8453106532743</v>
      </c>
      <c r="D122" s="6">
        <f t="shared" si="24"/>
        <v>2544031.4297587355</v>
      </c>
      <c r="E122" s="6">
        <f t="shared" si="14"/>
        <v>13261.740193161528</v>
      </c>
      <c r="F122" s="11">
        <f t="shared" si="17"/>
        <v>196042.56521745725</v>
      </c>
      <c r="G122" s="7">
        <f t="shared" si="18"/>
        <v>4085.8453106532743</v>
      </c>
      <c r="H122" s="15">
        <f t="shared" si="19"/>
        <v>37680.805102176477</v>
      </c>
      <c r="I122" s="15">
        <f t="shared" si="20"/>
        <v>254403.14297587355</v>
      </c>
      <c r="J122" s="16">
        <f t="shared" si="21"/>
        <v>19604.256521745723</v>
      </c>
      <c r="K122" s="30">
        <f t="shared" si="25"/>
        <v>321.96638994169837</v>
      </c>
      <c r="L122" s="38">
        <v>745</v>
      </c>
      <c r="M122" s="6">
        <f t="shared" si="22"/>
        <v>178957.43523895921</v>
      </c>
    </row>
    <row r="123" spans="1:13">
      <c r="A123" s="4">
        <f t="shared" si="16"/>
        <v>121</v>
      </c>
      <c r="B123" s="6">
        <f t="shared" si="23"/>
        <v>372722.20571111148</v>
      </c>
      <c r="C123" s="6">
        <f t="shared" si="13"/>
        <v>-3852.3743709148944</v>
      </c>
      <c r="D123" s="6">
        <f t="shared" si="24"/>
        <v>2557293.1699518971</v>
      </c>
      <c r="E123" s="6">
        <f t="shared" si="14"/>
        <v>12641.01614868373</v>
      </c>
      <c r="F123" s="11">
        <f t="shared" si="17"/>
        <v>186866.67033494916</v>
      </c>
      <c r="G123" s="7">
        <f t="shared" si="18"/>
        <v>3852.3743709148944</v>
      </c>
      <c r="H123" s="15">
        <f t="shared" si="19"/>
        <v>37272.220571111146</v>
      </c>
      <c r="I123" s="15">
        <f t="shared" si="20"/>
        <v>255729.3169951897</v>
      </c>
      <c r="J123" s="16">
        <f t="shared" si="21"/>
        <v>18686.667033494916</v>
      </c>
      <c r="K123" s="30">
        <f t="shared" si="25"/>
        <v>303.56877820934346</v>
      </c>
      <c r="L123" s="38">
        <v>611</v>
      </c>
      <c r="M123" s="6">
        <f t="shared" si="22"/>
        <v>94513.956131695857</v>
      </c>
    </row>
    <row r="124" spans="1:13">
      <c r="A124" s="4">
        <f t="shared" si="16"/>
        <v>122</v>
      </c>
      <c r="B124" s="6">
        <f t="shared" si="23"/>
        <v>368869.8313401966</v>
      </c>
      <c r="C124" s="6">
        <f t="shared" si="13"/>
        <v>-3633.2463539242585</v>
      </c>
      <c r="D124" s="6">
        <f t="shared" si="24"/>
        <v>2569934.1861005807</v>
      </c>
      <c r="E124" s="6">
        <f t="shared" si="14"/>
        <v>12046.488711347609</v>
      </c>
      <c r="F124" s="11">
        <f t="shared" si="17"/>
        <v>178078.02855718043</v>
      </c>
      <c r="G124" s="7">
        <f t="shared" si="18"/>
        <v>3633.2463539242585</v>
      </c>
      <c r="H124" s="15">
        <f t="shared" si="19"/>
        <v>36886.983134019662</v>
      </c>
      <c r="I124" s="15">
        <f t="shared" si="20"/>
        <v>256993.41861005808</v>
      </c>
      <c r="J124" s="16">
        <f t="shared" si="21"/>
        <v>17807.802855718044</v>
      </c>
      <c r="K124" s="30">
        <f t="shared" si="25"/>
        <v>286.30139503612247</v>
      </c>
      <c r="L124" s="38">
        <v>662</v>
      </c>
      <c r="M124" s="6">
        <f t="shared" si="22"/>
        <v>141149.44177180371</v>
      </c>
    </row>
    <row r="125" spans="1:13">
      <c r="A125" s="4">
        <f t="shared" si="16"/>
        <v>123</v>
      </c>
      <c r="B125" s="6">
        <f t="shared" si="23"/>
        <v>365236.58498627233</v>
      </c>
      <c r="C125" s="6">
        <f t="shared" si="13"/>
        <v>-3427.4991656724569</v>
      </c>
      <c r="D125" s="6">
        <f t="shared" si="24"/>
        <v>2581980.6748119285</v>
      </c>
      <c r="E125" s="6">
        <f t="shared" si="14"/>
        <v>11477.356012015243</v>
      </c>
      <c r="F125" s="11">
        <f t="shared" si="17"/>
        <v>169664.7861997569</v>
      </c>
      <c r="G125" s="7">
        <f t="shared" si="18"/>
        <v>3427.4991656724569</v>
      </c>
      <c r="H125" s="15">
        <f t="shared" si="19"/>
        <v>36523.658498627236</v>
      </c>
      <c r="I125" s="15">
        <f t="shared" si="20"/>
        <v>258198.06748119285</v>
      </c>
      <c r="J125" s="16">
        <f t="shared" si="21"/>
        <v>16966.478619975689</v>
      </c>
      <c r="K125" s="30">
        <f t="shared" si="25"/>
        <v>270.08842699512337</v>
      </c>
      <c r="L125" s="38">
        <v>659</v>
      </c>
      <c r="M125" s="6">
        <f t="shared" si="22"/>
        <v>151252.2116171275</v>
      </c>
    </row>
    <row r="126" spans="1:13">
      <c r="A126" s="4">
        <f t="shared" si="16"/>
        <v>124</v>
      </c>
      <c r="B126" s="6">
        <f t="shared" si="23"/>
        <v>361809.08582059987</v>
      </c>
      <c r="C126" s="6">
        <f t="shared" si="13"/>
        <v>-3234.2405332096614</v>
      </c>
      <c r="D126" s="6">
        <f t="shared" si="24"/>
        <v>2593458.0308239437</v>
      </c>
      <c r="E126" s="6">
        <f t="shared" si="14"/>
        <v>10932.805342777039</v>
      </c>
      <c r="F126" s="11">
        <f t="shared" si="17"/>
        <v>161614.9293534141</v>
      </c>
      <c r="G126" s="7">
        <f t="shared" si="18"/>
        <v>3234.2405332096614</v>
      </c>
      <c r="H126" s="15">
        <f t="shared" si="19"/>
        <v>36180.908582059987</v>
      </c>
      <c r="I126" s="15">
        <f t="shared" si="20"/>
        <v>259345.80308239436</v>
      </c>
      <c r="J126" s="16">
        <f t="shared" si="21"/>
        <v>16161.49293534141</v>
      </c>
      <c r="K126" s="30">
        <f t="shared" si="25"/>
        <v>254.85956258929809</v>
      </c>
      <c r="L126" s="38">
        <v>680</v>
      </c>
      <c r="M126" s="6">
        <f t="shared" si="22"/>
        <v>180744.39152176294</v>
      </c>
    </row>
    <row r="127" spans="1:13">
      <c r="A127" s="4">
        <f t="shared" si="16"/>
        <v>125</v>
      </c>
      <c r="B127" s="6">
        <f t="shared" si="23"/>
        <v>358574.84528739023</v>
      </c>
      <c r="C127" s="6">
        <f t="shared" si="13"/>
        <v>-3052.6427842902476</v>
      </c>
      <c r="D127" s="6">
        <f t="shared" si="24"/>
        <v>2604390.8361667208</v>
      </c>
      <c r="E127" s="6">
        <f t="shared" si="14"/>
        <v>10412.018613367287</v>
      </c>
      <c r="F127" s="11">
        <f t="shared" si="17"/>
        <v>153916.36454384681</v>
      </c>
      <c r="G127" s="7">
        <f t="shared" si="18"/>
        <v>3052.6427842902476</v>
      </c>
      <c r="H127" s="15">
        <f t="shared" si="19"/>
        <v>35857.48452873902</v>
      </c>
      <c r="I127" s="15">
        <f t="shared" si="20"/>
        <v>260439.08361667208</v>
      </c>
      <c r="J127" s="16">
        <f t="shared" si="21"/>
        <v>15391.636454384681</v>
      </c>
      <c r="K127" s="30">
        <f t="shared" si="25"/>
        <v>240.54958088522466</v>
      </c>
      <c r="L127" s="38">
        <v>650</v>
      </c>
      <c r="M127" s="6">
        <f t="shared" si="22"/>
        <v>167649.6457132652</v>
      </c>
    </row>
    <row r="128" spans="1:13">
      <c r="A128" s="4">
        <f t="shared" si="16"/>
        <v>126</v>
      </c>
      <c r="B128" s="6">
        <f t="shared" si="23"/>
        <v>355522.20250309998</v>
      </c>
      <c r="C128" s="6">
        <f t="shared" si="13"/>
        <v>-2881.9379833681246</v>
      </c>
      <c r="D128" s="6">
        <f t="shared" si="24"/>
        <v>2614802.8547800882</v>
      </c>
      <c r="E128" s="6">
        <f t="shared" si="14"/>
        <v>9914.1770853256767</v>
      </c>
      <c r="F128" s="11">
        <f t="shared" si="17"/>
        <v>146556.98871476948</v>
      </c>
      <c r="G128" s="7">
        <f t="shared" si="18"/>
        <v>2881.9379833681246</v>
      </c>
      <c r="H128" s="15">
        <f t="shared" si="19"/>
        <v>35552.220250309998</v>
      </c>
      <c r="I128" s="15">
        <f t="shared" si="20"/>
        <v>261480.28547800882</v>
      </c>
      <c r="J128" s="16">
        <f t="shared" si="21"/>
        <v>14655.698871476949</v>
      </c>
      <c r="K128" s="30">
        <f t="shared" si="25"/>
        <v>227.09796822742075</v>
      </c>
      <c r="L128" s="38">
        <v>685</v>
      </c>
      <c r="M128" s="6">
        <f t="shared" si="22"/>
        <v>209674.27070145615</v>
      </c>
    </row>
    <row r="129" spans="1:13">
      <c r="A129" s="4">
        <f t="shared" si="16"/>
        <v>127</v>
      </c>
      <c r="B129" s="6">
        <f t="shared" si="23"/>
        <v>352640.26451973186</v>
      </c>
      <c r="C129" s="6">
        <f t="shared" si="13"/>
        <v>-2721.4134106291554</v>
      </c>
      <c r="D129" s="6">
        <f t="shared" si="24"/>
        <v>2624717.0318654138</v>
      </c>
      <c r="E129" s="6">
        <f t="shared" si="14"/>
        <v>9438.4654568693495</v>
      </c>
      <c r="F129" s="11">
        <f t="shared" si="17"/>
        <v>139524.74961281195</v>
      </c>
      <c r="G129" s="7">
        <f t="shared" si="18"/>
        <v>2721.4134106291554</v>
      </c>
      <c r="H129" s="15">
        <f t="shared" si="19"/>
        <v>35264.026451973186</v>
      </c>
      <c r="I129" s="15">
        <f t="shared" si="20"/>
        <v>262471.70318654139</v>
      </c>
      <c r="J129" s="16">
        <f t="shared" si="21"/>
        <v>13952.474961281196</v>
      </c>
      <c r="K129" s="30">
        <f t="shared" si="25"/>
        <v>214.44856198412958</v>
      </c>
      <c r="L129" s="38">
        <v>629</v>
      </c>
      <c r="M129" s="6">
        <f t="shared" si="22"/>
        <v>171852.89476102605</v>
      </c>
    </row>
    <row r="130" spans="1:13">
      <c r="A130" s="4">
        <f t="shared" si="16"/>
        <v>128</v>
      </c>
      <c r="B130" s="6">
        <f t="shared" si="23"/>
        <v>349918.85110910272</v>
      </c>
      <c r="C130" s="6">
        <f t="shared" ref="C130:C152" si="26">-_b*B130*F130/_N*_dt</f>
        <v>-2570.4073684148038</v>
      </c>
      <c r="D130" s="6">
        <f t="shared" si="24"/>
        <v>2634155.4973222832</v>
      </c>
      <c r="E130" s="6">
        <f t="shared" ref="E130:E152" si="27">_g*F130*_dt</f>
        <v>8984.0753656033394</v>
      </c>
      <c r="F130" s="11">
        <f t="shared" si="17"/>
        <v>132807.69756657165</v>
      </c>
      <c r="G130" s="7">
        <f t="shared" si="18"/>
        <v>2570.4073684148038</v>
      </c>
      <c r="H130" s="15">
        <f t="shared" si="19"/>
        <v>34991.885110910269</v>
      </c>
      <c r="I130" s="15">
        <f t="shared" si="20"/>
        <v>263415.54973222833</v>
      </c>
      <c r="J130" s="16">
        <f t="shared" si="21"/>
        <v>13280.769756657164</v>
      </c>
      <c r="K130" s="30">
        <f t="shared" ref="K130:K152" si="28">G130*_Kdet</f>
        <v>202.54922009167674</v>
      </c>
      <c r="L130" s="38">
        <v>621</v>
      </c>
      <c r="M130" s="6">
        <f t="shared" si="22"/>
        <v>175101.05520588401</v>
      </c>
    </row>
    <row r="131" spans="1:13">
      <c r="A131" s="4">
        <f t="shared" ref="A131:A152" si="29">A130+_dt</f>
        <v>129</v>
      </c>
      <c r="B131" s="6">
        <f t="shared" si="23"/>
        <v>347348.44374068792</v>
      </c>
      <c r="C131" s="6">
        <f t="shared" si="26"/>
        <v>-2428.3052979322783</v>
      </c>
      <c r="D131" s="6">
        <f t="shared" si="24"/>
        <v>2643139.5726878867</v>
      </c>
      <c r="E131" s="6">
        <f t="shared" si="27"/>
        <v>8550.2083705986588</v>
      </c>
      <c r="F131" s="11">
        <f t="shared" ref="F131:F152" si="30">_N-B131-D131</f>
        <v>126394.02956938324</v>
      </c>
      <c r="G131" s="7">
        <f t="shared" ref="G131:G152" si="31">-C131</f>
        <v>2428.3052979322783</v>
      </c>
      <c r="H131" s="15">
        <f t="shared" ref="H131:H152" si="32">B131/10</f>
        <v>34734.844374068794</v>
      </c>
      <c r="I131" s="15">
        <f t="shared" ref="I131:I152" si="33">D131/10</f>
        <v>264313.95726878865</v>
      </c>
      <c r="J131" s="16">
        <f t="shared" ref="J131:J152" si="34">F131/10</f>
        <v>12639.402956938324</v>
      </c>
      <c r="K131" s="30">
        <f t="shared" si="28"/>
        <v>191.35151504953839</v>
      </c>
      <c r="L131" s="38">
        <v>568</v>
      </c>
      <c r="M131" s="6">
        <f t="shared" ref="M131:M152" si="35">(L131-K131)^2</f>
        <v>141864.08121547807</v>
      </c>
    </row>
    <row r="132" spans="1:13">
      <c r="A132" s="4">
        <f t="shared" si="29"/>
        <v>130</v>
      </c>
      <c r="B132" s="6">
        <f t="shared" si="23"/>
        <v>344920.13844275562</v>
      </c>
      <c r="C132" s="6">
        <f t="shared" si="26"/>
        <v>-2294.5361883613509</v>
      </c>
      <c r="D132" s="6">
        <f t="shared" si="24"/>
        <v>2651689.7810584852</v>
      </c>
      <c r="E132" s="6">
        <f t="shared" si="27"/>
        <v>8136.078470046893</v>
      </c>
      <c r="F132" s="11">
        <f t="shared" si="30"/>
        <v>120272.12649671687</v>
      </c>
      <c r="G132" s="7">
        <f t="shared" si="31"/>
        <v>2294.5361883613509</v>
      </c>
      <c r="H132" s="15">
        <f t="shared" si="32"/>
        <v>34492.013844275563</v>
      </c>
      <c r="I132" s="15">
        <f t="shared" si="33"/>
        <v>265168.97810584854</v>
      </c>
      <c r="J132" s="16">
        <f t="shared" si="34"/>
        <v>12027.212649671686</v>
      </c>
      <c r="K132" s="30">
        <f t="shared" si="28"/>
        <v>180.81045095639465</v>
      </c>
      <c r="L132" s="38">
        <v>637</v>
      </c>
      <c r="M132" s="6">
        <f t="shared" si="35"/>
        <v>208108.90465660798</v>
      </c>
    </row>
    <row r="133" spans="1:13">
      <c r="A133" s="4">
        <f t="shared" si="29"/>
        <v>131</v>
      </c>
      <c r="B133" s="6">
        <f t="shared" si="23"/>
        <v>342625.60225439427</v>
      </c>
      <c r="C133" s="6">
        <f t="shared" si="26"/>
        <v>-2168.5692601973815</v>
      </c>
      <c r="D133" s="6">
        <f t="shared" si="24"/>
        <v>2659825.8595285323</v>
      </c>
      <c r="E133" s="6">
        <f t="shared" si="27"/>
        <v>7740.9142056885148</v>
      </c>
      <c r="F133" s="11">
        <f t="shared" si="30"/>
        <v>114430.58421503101</v>
      </c>
      <c r="G133" s="7">
        <f t="shared" si="31"/>
        <v>2168.5692601973815</v>
      </c>
      <c r="H133" s="15">
        <f t="shared" si="32"/>
        <v>34262.560225439425</v>
      </c>
      <c r="I133" s="15">
        <f t="shared" si="33"/>
        <v>265982.5859528532</v>
      </c>
      <c r="J133" s="16">
        <f t="shared" si="34"/>
        <v>11443.058421503101</v>
      </c>
      <c r="K133" s="30">
        <f t="shared" si="28"/>
        <v>170.88420215611546</v>
      </c>
      <c r="L133" s="38">
        <v>678</v>
      </c>
      <c r="M133" s="6">
        <f t="shared" si="35"/>
        <v>257166.43242283957</v>
      </c>
    </row>
    <row r="134" spans="1:13">
      <c r="A134" s="4">
        <f t="shared" si="29"/>
        <v>132</v>
      </c>
      <c r="B134" s="6">
        <f t="shared" si="23"/>
        <v>340457.03299419687</v>
      </c>
      <c r="C134" s="6">
        <f t="shared" si="26"/>
        <v>-2049.9109047844281</v>
      </c>
      <c r="D134" s="6">
        <f t="shared" si="24"/>
        <v>2667566.7737342208</v>
      </c>
      <c r="E134" s="6">
        <f t="shared" si="27"/>
        <v>7363.9604005196989</v>
      </c>
      <c r="F134" s="11">
        <f t="shared" si="30"/>
        <v>108858.23926954018</v>
      </c>
      <c r="G134" s="7">
        <f t="shared" si="31"/>
        <v>2049.9109047844281</v>
      </c>
      <c r="H134" s="15">
        <f t="shared" si="32"/>
        <v>34045.703299419685</v>
      </c>
      <c r="I134" s="15">
        <f t="shared" si="33"/>
        <v>266756.67737342208</v>
      </c>
      <c r="J134" s="16">
        <f t="shared" si="34"/>
        <v>10885.823926954017</v>
      </c>
      <c r="K134" s="30">
        <f t="shared" si="28"/>
        <v>161.53387207163675</v>
      </c>
      <c r="L134" s="38">
        <v>679</v>
      </c>
      <c r="M134" s="6">
        <f t="shared" si="35"/>
        <v>267771.19355317316</v>
      </c>
    </row>
    <row r="135" spans="1:13">
      <c r="A135" s="4">
        <f t="shared" si="29"/>
        <v>133</v>
      </c>
      <c r="B135" s="6">
        <f t="shared" si="23"/>
        <v>338407.12208941241</v>
      </c>
      <c r="C135" s="6">
        <f t="shared" si="26"/>
        <v>-1938.1018623899683</v>
      </c>
      <c r="D135" s="6">
        <f t="shared" si="24"/>
        <v>2674930.7341347407</v>
      </c>
      <c r="E135" s="6">
        <f t="shared" si="27"/>
        <v>7004.4795719155854</v>
      </c>
      <c r="F135" s="11">
        <f t="shared" si="30"/>
        <v>103544.18977380451</v>
      </c>
      <c r="G135" s="7">
        <f t="shared" si="31"/>
        <v>1938.1018623899683</v>
      </c>
      <c r="H135" s="15">
        <f t="shared" si="32"/>
        <v>33840.712208941244</v>
      </c>
      <c r="I135" s="15">
        <f t="shared" si="33"/>
        <v>267493.07341347408</v>
      </c>
      <c r="J135" s="16">
        <f t="shared" si="34"/>
        <v>10354.41897738045</v>
      </c>
      <c r="K135" s="30">
        <f t="shared" si="28"/>
        <v>152.72327083601954</v>
      </c>
      <c r="L135" s="38">
        <v>672</v>
      </c>
      <c r="M135" s="6">
        <f t="shared" si="35"/>
        <v>269648.32145124191</v>
      </c>
    </row>
    <row r="136" spans="1:13">
      <c r="A136" s="4">
        <f t="shared" si="29"/>
        <v>134</v>
      </c>
      <c r="B136" s="6">
        <f t="shared" ref="B136:B152" si="36">B135+C135</f>
        <v>336469.02022702247</v>
      </c>
      <c r="C136" s="6">
        <f t="shared" si="26"/>
        <v>-1832.714621773044</v>
      </c>
      <c r="D136" s="6">
        <f t="shared" ref="D136:D152" si="37">D135+E135</f>
        <v>2681935.2137066564</v>
      </c>
      <c r="E136" s="6">
        <f t="shared" si="27"/>
        <v>6661.7530582647087</v>
      </c>
      <c r="F136" s="11">
        <f t="shared" si="30"/>
        <v>98477.812064278871</v>
      </c>
      <c r="G136" s="7">
        <f t="shared" si="31"/>
        <v>1832.714621773044</v>
      </c>
      <c r="H136" s="15">
        <f t="shared" si="32"/>
        <v>33646.902022702248</v>
      </c>
      <c r="I136" s="15">
        <f t="shared" si="33"/>
        <v>268193.52137066564</v>
      </c>
      <c r="J136" s="16">
        <f t="shared" si="34"/>
        <v>9847.7812064278878</v>
      </c>
      <c r="K136" s="30">
        <f t="shared" si="28"/>
        <v>144.41871037728717</v>
      </c>
      <c r="L136" s="38">
        <v>613</v>
      </c>
      <c r="M136" s="6">
        <f t="shared" si="35"/>
        <v>219568.42498448465</v>
      </c>
    </row>
    <row r="137" spans="1:13">
      <c r="A137" s="4">
        <f t="shared" si="29"/>
        <v>135</v>
      </c>
      <c r="B137" s="6">
        <f t="shared" si="36"/>
        <v>334636.30560524942</v>
      </c>
      <c r="C137" s="6">
        <f t="shared" si="26"/>
        <v>-1733.3510249358906</v>
      </c>
      <c r="D137" s="6">
        <f t="shared" si="37"/>
        <v>2688596.9667649209</v>
      </c>
      <c r="E137" s="6">
        <f t="shared" si="27"/>
        <v>6335.0818934770805</v>
      </c>
      <c r="F137" s="11">
        <f t="shared" si="30"/>
        <v>93648.773627787363</v>
      </c>
      <c r="G137" s="7">
        <f t="shared" si="31"/>
        <v>1733.3510249358906</v>
      </c>
      <c r="H137" s="15">
        <f t="shared" si="32"/>
        <v>33463.630560524944</v>
      </c>
      <c r="I137" s="15">
        <f t="shared" si="33"/>
        <v>268859.69667649211</v>
      </c>
      <c r="J137" s="16">
        <f t="shared" si="34"/>
        <v>9364.8773627787359</v>
      </c>
      <c r="K137" s="30">
        <f t="shared" si="28"/>
        <v>136.58881567181052</v>
      </c>
      <c r="L137" s="38">
        <v>628</v>
      </c>
      <c r="M137" s="6">
        <f t="shared" si="35"/>
        <v>241484.95208283386</v>
      </c>
    </row>
    <row r="138" spans="1:13">
      <c r="A138" s="4">
        <f t="shared" si="29"/>
        <v>136</v>
      </c>
      <c r="B138" s="6">
        <f t="shared" si="36"/>
        <v>332902.95458031353</v>
      </c>
      <c r="C138" s="6">
        <f t="shared" si="26"/>
        <v>-1639.6400615778516</v>
      </c>
      <c r="D138" s="6">
        <f t="shared" si="37"/>
        <v>2694932.048658398</v>
      </c>
      <c r="E138" s="6">
        <f t="shared" si="27"/>
        <v>6023.7874603025739</v>
      </c>
      <c r="F138" s="11">
        <f t="shared" si="30"/>
        <v>89047.042759246193</v>
      </c>
      <c r="G138" s="7">
        <f t="shared" si="31"/>
        <v>1639.6400615778516</v>
      </c>
      <c r="H138" s="15">
        <f t="shared" si="32"/>
        <v>33290.295458031353</v>
      </c>
      <c r="I138" s="15">
        <f t="shared" si="33"/>
        <v>269493.2048658398</v>
      </c>
      <c r="J138" s="16">
        <f t="shared" si="34"/>
        <v>8904.7042759246197</v>
      </c>
      <c r="K138" s="30">
        <f t="shared" si="28"/>
        <v>129.20435094631594</v>
      </c>
      <c r="L138" s="38">
        <v>531</v>
      </c>
      <c r="M138" s="6">
        <f t="shared" si="35"/>
        <v>161439.74359847128</v>
      </c>
    </row>
    <row r="139" spans="1:13">
      <c r="A139" s="4">
        <f t="shared" si="29"/>
        <v>137</v>
      </c>
      <c r="B139" s="6">
        <f t="shared" si="36"/>
        <v>331263.31451873569</v>
      </c>
      <c r="C139" s="6">
        <f t="shared" si="26"/>
        <v>-1551.2358386494261</v>
      </c>
      <c r="D139" s="6">
        <f t="shared" si="37"/>
        <v>2700955.8361187004</v>
      </c>
      <c r="E139" s="6">
        <f t="shared" si="27"/>
        <v>5727.2119502549513</v>
      </c>
      <c r="F139" s="11">
        <f t="shared" si="30"/>
        <v>84662.895360521507</v>
      </c>
      <c r="G139" s="7">
        <f t="shared" si="31"/>
        <v>1551.2358386494261</v>
      </c>
      <c r="H139" s="15">
        <f t="shared" si="32"/>
        <v>33126.331451873571</v>
      </c>
      <c r="I139" s="15">
        <f t="shared" si="33"/>
        <v>270095.58361187007</v>
      </c>
      <c r="J139" s="16">
        <f t="shared" si="34"/>
        <v>8466.2895360521507</v>
      </c>
      <c r="K139" s="30">
        <f t="shared" si="28"/>
        <v>122.23805967785981</v>
      </c>
      <c r="L139" s="38">
        <v>575</v>
      </c>
      <c r="M139" s="6">
        <f t="shared" si="35"/>
        <v>204993.37460426922</v>
      </c>
    </row>
    <row r="140" spans="1:13">
      <c r="A140" s="4">
        <f t="shared" si="29"/>
        <v>138</v>
      </c>
      <c r="B140" s="6">
        <f t="shared" si="36"/>
        <v>329712.07868008624</v>
      </c>
      <c r="C140" s="6">
        <f t="shared" si="26"/>
        <v>-1467.8157113059974</v>
      </c>
      <c r="D140" s="6">
        <f t="shared" si="37"/>
        <v>2706683.0480689555</v>
      </c>
      <c r="E140" s="6">
        <f t="shared" si="27"/>
        <v>5444.7186550691104</v>
      </c>
      <c r="F140" s="11">
        <f t="shared" si="30"/>
        <v>80486.919248915743</v>
      </c>
      <c r="G140" s="7">
        <f t="shared" si="31"/>
        <v>1467.8157113059974</v>
      </c>
      <c r="H140" s="15">
        <f t="shared" si="32"/>
        <v>32971.207868008627</v>
      </c>
      <c r="I140" s="15">
        <f t="shared" si="33"/>
        <v>270668.30480689555</v>
      </c>
      <c r="J140" s="16">
        <f t="shared" si="34"/>
        <v>8048.6919248915747</v>
      </c>
      <c r="K140" s="30">
        <f t="shared" si="28"/>
        <v>115.6645173121685</v>
      </c>
      <c r="L140" s="38">
        <v>578</v>
      </c>
      <c r="M140" s="6">
        <f t="shared" si="35"/>
        <v>213754.09855219012</v>
      </c>
    </row>
    <row r="141" spans="1:13">
      <c r="A141" s="4">
        <f t="shared" si="29"/>
        <v>139</v>
      </c>
      <c r="B141" s="6">
        <f t="shared" si="36"/>
        <v>328244.26296878024</v>
      </c>
      <c r="C141" s="6">
        <f t="shared" si="26"/>
        <v>-1389.0785624628475</v>
      </c>
      <c r="D141" s="6">
        <f t="shared" si="37"/>
        <v>2712127.7667240244</v>
      </c>
      <c r="E141" s="6">
        <f t="shared" si="27"/>
        <v>5175.6921120063744</v>
      </c>
      <c r="F141" s="11">
        <f t="shared" si="30"/>
        <v>76510.016305152792</v>
      </c>
      <c r="G141" s="7">
        <f t="shared" si="31"/>
        <v>1389.0785624628475</v>
      </c>
      <c r="H141" s="15">
        <f t="shared" si="32"/>
        <v>32824.426296878024</v>
      </c>
      <c r="I141" s="15">
        <f t="shared" si="33"/>
        <v>271212.77667240246</v>
      </c>
      <c r="J141" s="16">
        <f t="shared" si="34"/>
        <v>7651.0016305152794</v>
      </c>
      <c r="K141" s="30">
        <f t="shared" si="28"/>
        <v>109.45999569182406</v>
      </c>
      <c r="L141" s="38">
        <v>591</v>
      </c>
      <c r="M141" s="6">
        <f t="shared" si="35"/>
        <v>231880.7757491181</v>
      </c>
    </row>
    <row r="142" spans="1:13">
      <c r="A142" s="4">
        <f t="shared" si="29"/>
        <v>140</v>
      </c>
      <c r="B142" s="6">
        <f t="shared" si="36"/>
        <v>326855.18440631742</v>
      </c>
      <c r="C142" s="6">
        <f t="shared" si="26"/>
        <v>-1314.743219039103</v>
      </c>
      <c r="D142" s="6">
        <f t="shared" si="37"/>
        <v>2717303.4588360307</v>
      </c>
      <c r="E142" s="6">
        <f t="shared" si="27"/>
        <v>4919.5381229466875</v>
      </c>
      <c r="F142" s="11">
        <f t="shared" si="30"/>
        <v>72723.402755609713</v>
      </c>
      <c r="G142" s="7">
        <f t="shared" si="31"/>
        <v>1314.743219039103</v>
      </c>
      <c r="H142" s="15">
        <f t="shared" si="32"/>
        <v>32685.518440631742</v>
      </c>
      <c r="I142" s="15">
        <f t="shared" si="33"/>
        <v>271730.34588360309</v>
      </c>
      <c r="J142" s="16">
        <f t="shared" si="34"/>
        <v>7272.3402755609713</v>
      </c>
      <c r="K142" s="30">
        <f t="shared" si="28"/>
        <v>103.60233825559754</v>
      </c>
      <c r="L142" s="38">
        <v>578</v>
      </c>
      <c r="M142" s="6">
        <f t="shared" si="35"/>
        <v>225053.14146855648</v>
      </c>
    </row>
    <row r="143" spans="1:13">
      <c r="A143" s="4">
        <f t="shared" si="29"/>
        <v>141</v>
      </c>
      <c r="B143" s="6">
        <f t="shared" si="36"/>
        <v>325540.44118727831</v>
      </c>
      <c r="C143" s="6">
        <f t="shared" si="26"/>
        <v>-1244.5469938373665</v>
      </c>
      <c r="D143" s="6">
        <f t="shared" si="37"/>
        <v>2722222.9969589775</v>
      </c>
      <c r="E143" s="6">
        <f t="shared" si="27"/>
        <v>4675.6836650526502</v>
      </c>
      <c r="F143" s="11">
        <f t="shared" si="30"/>
        <v>69118.607851701789</v>
      </c>
      <c r="G143" s="7">
        <f t="shared" si="31"/>
        <v>1244.5469938373665</v>
      </c>
      <c r="H143" s="15">
        <f t="shared" si="32"/>
        <v>32554.04411872783</v>
      </c>
      <c r="I143" s="15">
        <f t="shared" si="33"/>
        <v>272222.29969589773</v>
      </c>
      <c r="J143" s="16">
        <f t="shared" si="34"/>
        <v>6911.860785170179</v>
      </c>
      <c r="K143" s="30">
        <f t="shared" si="28"/>
        <v>98.070845137928842</v>
      </c>
      <c r="L143" s="38">
        <v>602</v>
      </c>
      <c r="M143" s="6">
        <f t="shared" si="35"/>
        <v>253944.59312000131</v>
      </c>
    </row>
    <row r="144" spans="1:13">
      <c r="A144" s="4">
        <f t="shared" si="29"/>
        <v>142</v>
      </c>
      <c r="B144" s="6">
        <f t="shared" si="36"/>
        <v>324295.89419344097</v>
      </c>
      <c r="C144" s="6">
        <f t="shared" si="26"/>
        <v>-1178.2443428293097</v>
      </c>
      <c r="D144" s="6">
        <f t="shared" si="37"/>
        <v>2726898.6806240301</v>
      </c>
      <c r="E144" s="6">
        <f t="shared" si="27"/>
        <v>4443.5767088392731</v>
      </c>
      <c r="F144" s="11">
        <f t="shared" si="30"/>
        <v>65687.471180486493</v>
      </c>
      <c r="G144" s="7">
        <f t="shared" si="31"/>
        <v>1178.2443428293097</v>
      </c>
      <c r="H144" s="15">
        <f t="shared" si="32"/>
        <v>32429.589419344098</v>
      </c>
      <c r="I144" s="15">
        <f t="shared" si="33"/>
        <v>272689.86806240299</v>
      </c>
      <c r="J144" s="16">
        <f t="shared" si="34"/>
        <v>6568.7471180486491</v>
      </c>
      <c r="K144" s="30">
        <f t="shared" si="28"/>
        <v>92.846167362446636</v>
      </c>
      <c r="L144" s="38">
        <v>638</v>
      </c>
      <c r="M144" s="6">
        <f t="shared" si="35"/>
        <v>297192.70123941352</v>
      </c>
    </row>
    <row r="145" spans="1:13">
      <c r="A145" s="4">
        <f t="shared" si="29"/>
        <v>143</v>
      </c>
      <c r="B145" s="6">
        <f t="shared" si="36"/>
        <v>323117.64985061163</v>
      </c>
      <c r="C145" s="6">
        <f t="shared" si="26"/>
        <v>-1115.6056284002459</v>
      </c>
      <c r="D145" s="6">
        <f t="shared" si="37"/>
        <v>2731342.2573328693</v>
      </c>
      <c r="E145" s="6">
        <f t="shared" si="27"/>
        <v>4222.6859577194446</v>
      </c>
      <c r="F145" s="11">
        <f t="shared" si="30"/>
        <v>62422.138814476784</v>
      </c>
      <c r="G145" s="7">
        <f t="shared" si="31"/>
        <v>1115.6056284002459</v>
      </c>
      <c r="H145" s="15">
        <f t="shared" si="32"/>
        <v>32311.764985061163</v>
      </c>
      <c r="I145" s="15">
        <f t="shared" si="33"/>
        <v>273134.22573328693</v>
      </c>
      <c r="J145" s="16">
        <f t="shared" si="34"/>
        <v>6242.2138814476784</v>
      </c>
      <c r="K145" s="30">
        <f t="shared" si="28"/>
        <v>87.910209385102135</v>
      </c>
      <c r="L145" s="38">
        <v>608</v>
      </c>
      <c r="M145" s="6">
        <f t="shared" si="35"/>
        <v>270493.3903018483</v>
      </c>
    </row>
    <row r="146" spans="1:13">
      <c r="A146" s="4">
        <f t="shared" si="29"/>
        <v>144</v>
      </c>
      <c r="B146" s="6">
        <f t="shared" si="36"/>
        <v>322002.04422221141</v>
      </c>
      <c r="C146" s="6">
        <f t="shared" si="26"/>
        <v>-1056.4159798453186</v>
      </c>
      <c r="D146" s="6">
        <f t="shared" si="37"/>
        <v>2735564.9432905889</v>
      </c>
      <c r="E146" s="6">
        <f t="shared" si="27"/>
        <v>4012.5005215055735</v>
      </c>
      <c r="F146" s="11">
        <f t="shared" si="30"/>
        <v>59315.058485157322</v>
      </c>
      <c r="G146" s="7">
        <f t="shared" si="31"/>
        <v>1056.4159798453186</v>
      </c>
      <c r="H146" s="15">
        <f t="shared" si="32"/>
        <v>32200.204422221141</v>
      </c>
      <c r="I146" s="15">
        <f t="shared" si="33"/>
        <v>273556.49432905891</v>
      </c>
      <c r="J146" s="16">
        <f t="shared" si="34"/>
        <v>5931.5058485157324</v>
      </c>
      <c r="K146" s="30">
        <f t="shared" si="28"/>
        <v>83.246039300772424</v>
      </c>
      <c r="L146" s="38">
        <v>645</v>
      </c>
      <c r="M146" s="6">
        <f t="shared" si="35"/>
        <v>315567.51236126933</v>
      </c>
    </row>
    <row r="147" spans="1:13">
      <c r="A147" s="4">
        <f t="shared" si="29"/>
        <v>145</v>
      </c>
      <c r="B147" s="6">
        <f t="shared" si="36"/>
        <v>320945.62824236607</v>
      </c>
      <c r="C147" s="6">
        <f t="shared" si="26"/>
        <v>-1000.4742431036317</v>
      </c>
      <c r="D147" s="6">
        <f t="shared" si="37"/>
        <v>2739577.4438120946</v>
      </c>
      <c r="E147" s="6">
        <f t="shared" si="27"/>
        <v>3812.5295349137878</v>
      </c>
      <c r="F147" s="11">
        <f t="shared" si="30"/>
        <v>56358.973943497054</v>
      </c>
      <c r="G147" s="7">
        <f t="shared" si="31"/>
        <v>1000.4742431036317</v>
      </c>
      <c r="H147" s="15">
        <f t="shared" si="32"/>
        <v>32094.562824236607</v>
      </c>
      <c r="I147" s="15">
        <f t="shared" si="33"/>
        <v>273957.74438120949</v>
      </c>
      <c r="J147" s="16">
        <f t="shared" si="34"/>
        <v>5635.8973943497058</v>
      </c>
      <c r="K147" s="30">
        <f t="shared" si="28"/>
        <v>78.837806081852548</v>
      </c>
      <c r="L147" s="38">
        <v>648</v>
      </c>
      <c r="M147" s="6">
        <f t="shared" si="35"/>
        <v>323945.60298571881</v>
      </c>
    </row>
    <row r="148" spans="1:13">
      <c r="A148" s="4">
        <f t="shared" si="29"/>
        <v>146</v>
      </c>
      <c r="B148" s="6">
        <f t="shared" si="36"/>
        <v>319945.15399926243</v>
      </c>
      <c r="C148" s="6">
        <f t="shared" si="26"/>
        <v>-947.59201236495812</v>
      </c>
      <c r="D148" s="6">
        <f t="shared" si="37"/>
        <v>2743389.9733470082</v>
      </c>
      <c r="E148" s="6">
        <f t="shared" si="27"/>
        <v>3622.3017308273447</v>
      </c>
      <c r="F148" s="11">
        <f t="shared" si="30"/>
        <v>53546.918651686981</v>
      </c>
      <c r="G148" s="7">
        <f t="shared" si="31"/>
        <v>947.59201236495812</v>
      </c>
      <c r="H148" s="15">
        <f t="shared" si="32"/>
        <v>31994.515399926244</v>
      </c>
      <c r="I148" s="15">
        <f t="shared" si="33"/>
        <v>274338.99733470083</v>
      </c>
      <c r="J148" s="16">
        <f t="shared" si="34"/>
        <v>5354.6918651686983</v>
      </c>
      <c r="K148" s="30">
        <f t="shared" si="28"/>
        <v>74.670663268442325</v>
      </c>
      <c r="L148" s="38">
        <v>683</v>
      </c>
      <c r="M148" s="6">
        <f t="shared" si="35"/>
        <v>370064.58192825684</v>
      </c>
    </row>
    <row r="149" spans="1:13">
      <c r="A149" s="4">
        <f t="shared" si="29"/>
        <v>147</v>
      </c>
      <c r="B149" s="6">
        <f t="shared" si="36"/>
        <v>318997.56198689749</v>
      </c>
      <c r="C149" s="6">
        <f t="shared" si="26"/>
        <v>-897.59273678732177</v>
      </c>
      <c r="D149" s="6">
        <f t="shared" si="37"/>
        <v>2747012.2750778357</v>
      </c>
      <c r="E149" s="6">
        <f t="shared" si="27"/>
        <v>3441.3649769186795</v>
      </c>
      <c r="F149" s="11">
        <f t="shared" si="30"/>
        <v>50872.208933224436</v>
      </c>
      <c r="G149" s="7">
        <f t="shared" si="31"/>
        <v>897.59273678732177</v>
      </c>
      <c r="H149" s="15">
        <f t="shared" si="32"/>
        <v>31899.756198689749</v>
      </c>
      <c r="I149" s="15">
        <f t="shared" si="33"/>
        <v>274701.22750778357</v>
      </c>
      <c r="J149" s="16">
        <f t="shared" si="34"/>
        <v>5087.2208933224438</v>
      </c>
      <c r="K149" s="30">
        <f t="shared" si="28"/>
        <v>70.730698577302846</v>
      </c>
      <c r="L149" s="38">
        <v>694</v>
      </c>
      <c r="M149" s="6">
        <f t="shared" si="35"/>
        <v>388464.62209593691</v>
      </c>
    </row>
    <row r="150" spans="1:13">
      <c r="A150" s="4">
        <f t="shared" si="29"/>
        <v>148</v>
      </c>
      <c r="B150" s="6">
        <f t="shared" si="36"/>
        <v>318099.96925011015</v>
      </c>
      <c r="C150" s="6">
        <f t="shared" si="26"/>
        <v>-850.31089612321728</v>
      </c>
      <c r="D150" s="6">
        <f t="shared" si="37"/>
        <v>2750453.6400547544</v>
      </c>
      <c r="E150" s="6">
        <f t="shared" si="27"/>
        <v>3269.2857831896231</v>
      </c>
      <c r="F150" s="11">
        <f t="shared" si="30"/>
        <v>48328.436693093274</v>
      </c>
      <c r="G150" s="7">
        <f t="shared" si="31"/>
        <v>850.31089612321728</v>
      </c>
      <c r="H150" s="15">
        <f t="shared" si="32"/>
        <v>31809.996925011015</v>
      </c>
      <c r="I150" s="15">
        <f t="shared" si="33"/>
        <v>275045.36400547542</v>
      </c>
      <c r="J150" s="16">
        <f t="shared" si="34"/>
        <v>4832.8436693093272</v>
      </c>
      <c r="K150" s="30">
        <f t="shared" si="28"/>
        <v>67.004868940843522</v>
      </c>
      <c r="L150" s="38">
        <v>674</v>
      </c>
      <c r="M150" s="6">
        <f t="shared" si="35"/>
        <v>368443.08912952256</v>
      </c>
    </row>
    <row r="151" spans="1:13">
      <c r="A151" s="4">
        <f t="shared" si="29"/>
        <v>149</v>
      </c>
      <c r="B151" s="6">
        <f t="shared" si="36"/>
        <v>317249.65835398692</v>
      </c>
      <c r="C151" s="6">
        <f t="shared" si="26"/>
        <v>-805.59123956987355</v>
      </c>
      <c r="D151" s="6">
        <f t="shared" si="37"/>
        <v>2753722.9258379443</v>
      </c>
      <c r="E151" s="6">
        <f t="shared" si="27"/>
        <v>3105.6487870582955</v>
      </c>
      <c r="F151" s="11">
        <f t="shared" si="30"/>
        <v>45909.461806026287</v>
      </c>
      <c r="G151" s="7">
        <f t="shared" si="31"/>
        <v>805.59123956987355</v>
      </c>
      <c r="H151" s="15">
        <f t="shared" si="32"/>
        <v>31724.965835398692</v>
      </c>
      <c r="I151" s="15">
        <f t="shared" si="33"/>
        <v>275372.29258379445</v>
      </c>
      <c r="J151" s="16">
        <f t="shared" si="34"/>
        <v>4590.9461806026284</v>
      </c>
      <c r="K151" s="30">
        <f t="shared" si="28"/>
        <v>63.480940528191361</v>
      </c>
      <c r="L151" s="38">
        <v>671</v>
      </c>
      <c r="M151" s="6">
        <f t="shared" si="35"/>
        <v>369079.40762151097</v>
      </c>
    </row>
    <row r="152" spans="1:13">
      <c r="A152" s="4">
        <f t="shared" si="29"/>
        <v>150</v>
      </c>
      <c r="B152" s="6">
        <f t="shared" si="36"/>
        <v>316444.06711441703</v>
      </c>
      <c r="C152" s="6">
        <f t="shared" si="26"/>
        <v>-763.28808263687654</v>
      </c>
      <c r="D152" s="6">
        <f t="shared" si="37"/>
        <v>2756828.5746250027</v>
      </c>
      <c r="E152" s="6">
        <f t="shared" si="27"/>
        <v>2950.0562217892443</v>
      </c>
      <c r="F152" s="11">
        <f t="shared" si="30"/>
        <v>43609.404258538038</v>
      </c>
      <c r="G152" s="7">
        <f t="shared" si="31"/>
        <v>763.28808263687654</v>
      </c>
      <c r="H152" s="15">
        <f t="shared" si="32"/>
        <v>31644.406711441705</v>
      </c>
      <c r="I152" s="15">
        <f t="shared" si="33"/>
        <v>275682.85746250028</v>
      </c>
      <c r="J152" s="16">
        <f t="shared" si="34"/>
        <v>4360.9404258538034</v>
      </c>
      <c r="K152" s="30">
        <f t="shared" si="28"/>
        <v>60.147433338053396</v>
      </c>
      <c r="L152" s="38">
        <v>678</v>
      </c>
      <c r="M152" s="6">
        <f t="shared" si="35"/>
        <v>381741.79413075524</v>
      </c>
    </row>
  </sheetData>
  <mergeCells count="3">
    <mergeCell ref="N8:O8"/>
    <mergeCell ref="N14:O14"/>
    <mergeCell ref="N10:O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18</vt:i4>
      </vt:variant>
    </vt:vector>
  </HeadingPairs>
  <TitlesOfParts>
    <vt:vector size="23" baseType="lpstr">
      <vt:lpstr>ОПИСАНИЕ</vt:lpstr>
      <vt:lpstr>Исходные данные</vt:lpstr>
      <vt:lpstr>SIR-1</vt:lpstr>
      <vt:lpstr>SIR-2</vt:lpstr>
      <vt:lpstr>SIR-3</vt:lpstr>
      <vt:lpstr>'SIR-2'!_b</vt:lpstr>
      <vt:lpstr>'SIR-3'!_b</vt:lpstr>
      <vt:lpstr>_b</vt:lpstr>
      <vt:lpstr>'SIR-2'!_dt</vt:lpstr>
      <vt:lpstr>'SIR-3'!_dt</vt:lpstr>
      <vt:lpstr>_dt</vt:lpstr>
      <vt:lpstr>'SIR-2'!_g</vt:lpstr>
      <vt:lpstr>'SIR-3'!_g</vt:lpstr>
      <vt:lpstr>_g</vt:lpstr>
      <vt:lpstr>'SIR-2'!_Io</vt:lpstr>
      <vt:lpstr>'SIR-3'!_Io</vt:lpstr>
      <vt:lpstr>_Io</vt:lpstr>
      <vt:lpstr>'SIR-2'!_Kdet</vt:lpstr>
      <vt:lpstr>'SIR-3'!_Kdet</vt:lpstr>
      <vt:lpstr>_Kdet</vt:lpstr>
      <vt:lpstr>'SIR-2'!_N</vt:lpstr>
      <vt:lpstr>'SIR-3'!_N</vt:lpstr>
      <vt:lpstr>_N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2023-10-06T13:23:20Z</dcterms:modified>
</cp:coreProperties>
</file>