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00 REPKA\ЗШ\ЗШ 2022-23\"/>
    </mc:Choice>
  </mc:AlternateContent>
  <bookViews>
    <workbookView xWindow="0" yWindow="0" windowWidth="23040" windowHeight="9384" activeTab="4"/>
  </bookViews>
  <sheets>
    <sheet name="2-6" sheetId="6" r:id="rId1"/>
    <sheet name="7" sheetId="1" r:id="rId2"/>
    <sheet name="8" sheetId="2" r:id="rId3"/>
    <sheet name="9" sheetId="3" r:id="rId4"/>
    <sheet name="10" sheetId="4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5" i="2" l="1"/>
  <c r="M40" i="3"/>
  <c r="J4" i="4" l="1"/>
  <c r="M36" i="3"/>
  <c r="Q14" i="4" l="1"/>
  <c r="Q13" i="4"/>
  <c r="Q12" i="4"/>
  <c r="Q11" i="4"/>
  <c r="Q10" i="4"/>
  <c r="Q9" i="4"/>
  <c r="Q8" i="4"/>
  <c r="Q7" i="4"/>
  <c r="Q4" i="4"/>
  <c r="Q6" i="4"/>
  <c r="Q5" i="4"/>
  <c r="Q3" i="4"/>
  <c r="Q2" i="4"/>
  <c r="Q15" i="4"/>
  <c r="W3" i="1" l="1"/>
  <c r="J3" i="1"/>
  <c r="Z3" i="3"/>
  <c r="S10" i="4" l="1"/>
  <c r="S12" i="4"/>
  <c r="S3" i="4"/>
  <c r="S2" i="4"/>
  <c r="S9" i="4"/>
  <c r="S8" i="4"/>
  <c r="S4" i="4"/>
  <c r="S5" i="4"/>
  <c r="S6" i="4"/>
  <c r="S15" i="4"/>
  <c r="S7" i="4"/>
  <c r="S14" i="4"/>
  <c r="S11" i="4"/>
  <c r="S13" i="4"/>
  <c r="V35" i="3" l="1"/>
  <c r="V10" i="3"/>
  <c r="V26" i="3"/>
  <c r="V8" i="3"/>
  <c r="V30" i="3"/>
  <c r="V21" i="3"/>
  <c r="V29" i="3"/>
  <c r="V33" i="3"/>
  <c r="V3" i="3"/>
  <c r="V38" i="3"/>
  <c r="V22" i="3"/>
  <c r="V44" i="3"/>
  <c r="V27" i="3"/>
  <c r="V28" i="3"/>
  <c r="V2" i="3"/>
  <c r="V13" i="3"/>
  <c r="V42" i="3"/>
  <c r="V19" i="3"/>
  <c r="V14" i="3"/>
  <c r="V4" i="3"/>
  <c r="V11" i="3"/>
  <c r="V31" i="3"/>
  <c r="V18" i="3"/>
  <c r="V24" i="3"/>
  <c r="V7" i="3"/>
  <c r="V45" i="3"/>
  <c r="V5" i="3"/>
  <c r="V36" i="3"/>
  <c r="V41" i="3"/>
  <c r="V9" i="3"/>
  <c r="V37" i="3"/>
  <c r="V25" i="3"/>
  <c r="V23" i="3"/>
  <c r="V17" i="3"/>
  <c r="V20" i="3"/>
  <c r="V15" i="3"/>
  <c r="V16" i="3"/>
  <c r="V43" i="3"/>
  <c r="V6" i="3"/>
  <c r="V32" i="3"/>
  <c r="V46" i="3"/>
  <c r="V12" i="3"/>
  <c r="V49" i="3"/>
  <c r="V47" i="3"/>
  <c r="V40" i="3"/>
  <c r="V48" i="3"/>
  <c r="V39" i="3"/>
  <c r="V34" i="3"/>
  <c r="X40" i="3" l="1"/>
  <c r="W40" i="3"/>
  <c r="U40" i="3"/>
  <c r="T40" i="3"/>
  <c r="P40" i="3"/>
  <c r="O40" i="3"/>
  <c r="Z40" i="3" s="1"/>
  <c r="Y40" i="3" l="1"/>
  <c r="U13" i="2"/>
  <c r="U8" i="2"/>
  <c r="U5" i="2"/>
  <c r="U27" i="2"/>
  <c r="U23" i="2"/>
  <c r="U16" i="2"/>
  <c r="U12" i="2"/>
  <c r="U25" i="2"/>
  <c r="U20" i="2"/>
  <c r="U2" i="2"/>
  <c r="U3" i="2"/>
  <c r="U32" i="2"/>
  <c r="U31" i="2"/>
  <c r="U6" i="2"/>
  <c r="U14" i="2"/>
  <c r="U17" i="2"/>
  <c r="U10" i="2"/>
  <c r="U35" i="2"/>
  <c r="U24" i="2"/>
  <c r="U22" i="2"/>
  <c r="U9" i="2"/>
  <c r="U36" i="2"/>
  <c r="U33" i="2"/>
  <c r="U4" i="2"/>
  <c r="U29" i="2"/>
  <c r="U21" i="2"/>
  <c r="U18" i="2"/>
  <c r="U26" i="2"/>
  <c r="U28" i="2"/>
  <c r="U7" i="2"/>
  <c r="U30" i="2"/>
  <c r="U19" i="2"/>
  <c r="U38" i="2"/>
  <c r="U37" i="2"/>
  <c r="U15" i="2"/>
  <c r="U39" i="2"/>
  <c r="U11" i="2"/>
  <c r="U34" i="2"/>
  <c r="R13" i="4" l="1"/>
  <c r="T31" i="2" l="1"/>
  <c r="T17" i="2"/>
  <c r="T35" i="2"/>
  <c r="T9" i="2"/>
  <c r="T19" i="2"/>
  <c r="T37" i="2"/>
  <c r="T39" i="2"/>
  <c r="T34" i="2"/>
  <c r="G21" i="2"/>
  <c r="T21" i="2" s="1"/>
  <c r="R13" i="1" l="1"/>
  <c r="R20" i="1"/>
  <c r="R5" i="1"/>
  <c r="R6" i="1"/>
  <c r="R4" i="1"/>
  <c r="R16" i="1"/>
  <c r="R3" i="1"/>
  <c r="R12" i="1"/>
  <c r="R15" i="1"/>
  <c r="R19" i="1"/>
  <c r="R10" i="1"/>
  <c r="R9" i="1"/>
  <c r="R17" i="1"/>
  <c r="R11" i="1"/>
  <c r="R27" i="1"/>
  <c r="R2" i="1"/>
  <c r="R18" i="1"/>
  <c r="R21" i="1"/>
  <c r="R7" i="1"/>
  <c r="R14" i="1"/>
  <c r="R24" i="1"/>
  <c r="R23" i="1"/>
  <c r="R22" i="1"/>
  <c r="R29" i="1"/>
  <c r="R25" i="1"/>
  <c r="R28" i="1"/>
  <c r="R26" i="1"/>
  <c r="R30" i="1"/>
  <c r="R8" i="1"/>
  <c r="R31" i="1"/>
  <c r="T35" i="3" l="1"/>
  <c r="T10" i="3"/>
  <c r="T26" i="3"/>
  <c r="T8" i="3"/>
  <c r="T30" i="3"/>
  <c r="T21" i="3"/>
  <c r="T29" i="3"/>
  <c r="T33" i="3"/>
  <c r="T3" i="3"/>
  <c r="T38" i="3"/>
  <c r="T22" i="3"/>
  <c r="T44" i="3"/>
  <c r="T27" i="3"/>
  <c r="T28" i="3"/>
  <c r="T2" i="3"/>
  <c r="T13" i="3"/>
  <c r="T42" i="3"/>
  <c r="T19" i="3"/>
  <c r="T14" i="3"/>
  <c r="T4" i="3"/>
  <c r="T11" i="3"/>
  <c r="T31" i="3"/>
  <c r="T18" i="3"/>
  <c r="T24" i="3"/>
  <c r="T7" i="3"/>
  <c r="T45" i="3"/>
  <c r="T5" i="3"/>
  <c r="T36" i="3"/>
  <c r="T41" i="3"/>
  <c r="T9" i="3"/>
  <c r="T37" i="3"/>
  <c r="T25" i="3"/>
  <c r="T23" i="3"/>
  <c r="T17" i="3"/>
  <c r="T20" i="3"/>
  <c r="T15" i="3"/>
  <c r="T16" i="3"/>
  <c r="T43" i="3"/>
  <c r="T6" i="3"/>
  <c r="T32" i="3"/>
  <c r="T46" i="3"/>
  <c r="T12" i="3"/>
  <c r="T49" i="3"/>
  <c r="T47" i="3"/>
  <c r="T48" i="3"/>
  <c r="T39" i="3"/>
  <c r="T34" i="3"/>
  <c r="Q31" i="1"/>
  <c r="Q8" i="1"/>
  <c r="Q30" i="1"/>
  <c r="Q26" i="1"/>
  <c r="Q28" i="1"/>
  <c r="Q25" i="1"/>
  <c r="Q29" i="1"/>
  <c r="Q22" i="1"/>
  <c r="Q23" i="1"/>
  <c r="Q24" i="1"/>
  <c r="Q14" i="1"/>
  <c r="Q7" i="1"/>
  <c r="Q21" i="1"/>
  <c r="Q18" i="1"/>
  <c r="Q2" i="1"/>
  <c r="Q27" i="1"/>
  <c r="Q11" i="1"/>
  <c r="Q17" i="1"/>
  <c r="Q9" i="1"/>
  <c r="Q10" i="1"/>
  <c r="Q19" i="1"/>
  <c r="Q15" i="1"/>
  <c r="Q12" i="1"/>
  <c r="Q3" i="1"/>
  <c r="Q16" i="1"/>
  <c r="Q4" i="1"/>
  <c r="Q6" i="1"/>
  <c r="Q5" i="1"/>
  <c r="Q20" i="1"/>
  <c r="Q13" i="1"/>
  <c r="X47" i="3" l="1"/>
  <c r="W47" i="3"/>
  <c r="U47" i="3"/>
  <c r="P47" i="3"/>
  <c r="O47" i="3"/>
  <c r="Z47" i="3" s="1"/>
  <c r="W32" i="2"/>
  <c r="Y47" i="3" l="1"/>
  <c r="U36" i="3"/>
  <c r="M7" i="1" l="1"/>
  <c r="L7" i="1"/>
  <c r="W7" i="1" s="1"/>
  <c r="U7" i="1"/>
  <c r="T7" i="1"/>
  <c r="S7" i="1"/>
  <c r="V7" i="1" l="1"/>
  <c r="N7" i="1"/>
  <c r="O21" i="2" l="1"/>
  <c r="N21" i="2"/>
  <c r="Y21" i="2" s="1"/>
  <c r="W21" i="2" l="1"/>
  <c r="V21" i="2"/>
  <c r="S34" i="2"/>
  <c r="S37" i="2"/>
  <c r="S38" i="2"/>
  <c r="S15" i="2"/>
  <c r="S39" i="2"/>
  <c r="S11" i="2"/>
  <c r="S23" i="2"/>
  <c r="S16" i="2"/>
  <c r="S12" i="2"/>
  <c r="S25" i="2"/>
  <c r="S20" i="2"/>
  <c r="S2" i="2"/>
  <c r="S3" i="2"/>
  <c r="S32" i="2"/>
  <c r="S31" i="2"/>
  <c r="S6" i="2"/>
  <c r="S14" i="2"/>
  <c r="S17" i="2"/>
  <c r="S10" i="2"/>
  <c r="S35" i="2"/>
  <c r="S24" i="2"/>
  <c r="S22" i="2"/>
  <c r="S9" i="2"/>
  <c r="S36" i="2"/>
  <c r="S33" i="2"/>
  <c r="S4" i="2"/>
  <c r="S29" i="2"/>
  <c r="S21" i="2"/>
  <c r="S18" i="2"/>
  <c r="S26" i="2"/>
  <c r="S28" i="2"/>
  <c r="S7" i="2"/>
  <c r="S30" i="2"/>
  <c r="S19" i="2"/>
  <c r="S13" i="2"/>
  <c r="S8" i="2"/>
  <c r="S5" i="2"/>
  <c r="S27" i="2"/>
  <c r="R15" i="4" l="1"/>
  <c r="R14" i="4"/>
  <c r="R10" i="4"/>
  <c r="R12" i="4"/>
  <c r="R3" i="4"/>
  <c r="R2" i="4"/>
  <c r="R9" i="4"/>
  <c r="R8" i="4"/>
  <c r="R4" i="4"/>
  <c r="R5" i="4"/>
  <c r="R7" i="4"/>
  <c r="R6" i="4"/>
  <c r="R11" i="4"/>
  <c r="X21" i="2" l="1"/>
  <c r="J8" i="1" l="1"/>
  <c r="J5" i="1"/>
  <c r="W5" i="1" s="1"/>
  <c r="J16" i="1"/>
  <c r="J9" i="1"/>
  <c r="J11" i="1"/>
  <c r="J18" i="1"/>
  <c r="L37" i="2"/>
  <c r="L15" i="2"/>
  <c r="L39" i="2"/>
  <c r="L20" i="2"/>
  <c r="L2" i="2"/>
  <c r="Y2" i="2" s="1"/>
  <c r="L3" i="2"/>
  <c r="L32" i="2"/>
  <c r="L31" i="2"/>
  <c r="L14" i="2"/>
  <c r="L17" i="2"/>
  <c r="L22" i="2"/>
  <c r="L9" i="2"/>
  <c r="L29" i="2"/>
  <c r="Y29" i="2" s="1"/>
  <c r="L18" i="2"/>
  <c r="Y18" i="2" s="1"/>
  <c r="L7" i="2"/>
  <c r="L19" i="2"/>
  <c r="L13" i="2"/>
  <c r="M10" i="3"/>
  <c r="M30" i="3"/>
  <c r="M38" i="3"/>
  <c r="M27" i="3"/>
  <c r="M2" i="3"/>
  <c r="M42" i="3"/>
  <c r="M4" i="3"/>
  <c r="M31" i="3"/>
  <c r="M18" i="3"/>
  <c r="M41" i="3"/>
  <c r="M37" i="3"/>
  <c r="M23" i="3"/>
  <c r="M17" i="3"/>
  <c r="J10" i="4"/>
  <c r="J12" i="4"/>
  <c r="J8" i="4"/>
  <c r="J7" i="4"/>
  <c r="J11" i="4"/>
  <c r="U46" i="3" l="1"/>
  <c r="U49" i="3"/>
  <c r="U48" i="3"/>
  <c r="U34" i="3"/>
  <c r="H32" i="3"/>
  <c r="U32" i="3" s="1"/>
  <c r="H12" i="3"/>
  <c r="U12" i="3" s="1"/>
  <c r="U39" i="3"/>
  <c r="H15" i="3"/>
  <c r="U15" i="3" s="1"/>
  <c r="U45" i="3"/>
  <c r="H19" i="3"/>
  <c r="U19" i="3" s="1"/>
  <c r="H21" i="3"/>
  <c r="U21" i="3" s="1"/>
  <c r="H33" i="3"/>
  <c r="U33" i="3" s="1"/>
  <c r="H22" i="3"/>
  <c r="U22" i="3" s="1"/>
  <c r="U10" i="3"/>
  <c r="H5" i="3"/>
  <c r="U5" i="3" s="1"/>
  <c r="U41" i="3"/>
  <c r="H29" i="3"/>
  <c r="H7" i="3"/>
  <c r="U7" i="3" s="1"/>
  <c r="H6" i="3"/>
  <c r="U6" i="3" s="1"/>
  <c r="H2" i="3"/>
  <c r="U2" i="3" s="1"/>
  <c r="H20" i="3"/>
  <c r="U20" i="3" s="1"/>
  <c r="H11" i="3"/>
  <c r="U11" i="3" s="1"/>
  <c r="H3" i="3"/>
  <c r="H13" i="3"/>
  <c r="U13" i="3" s="1"/>
  <c r="H14" i="3"/>
  <c r="U14" i="3" s="1"/>
  <c r="U30" i="3"/>
  <c r="H17" i="3"/>
  <c r="U17" i="3" s="1"/>
  <c r="H35" i="3"/>
  <c r="H42" i="3"/>
  <c r="U42" i="3" s="1"/>
  <c r="H31" i="3"/>
  <c r="U31" i="3" s="1"/>
  <c r="H4" i="3"/>
  <c r="U4" i="3" s="1"/>
  <c r="H24" i="3"/>
  <c r="G38" i="2"/>
  <c r="T38" i="2" s="1"/>
  <c r="G15" i="2"/>
  <c r="T15" i="2" s="1"/>
  <c r="G11" i="2"/>
  <c r="T11" i="2" s="1"/>
  <c r="G23" i="2"/>
  <c r="T23" i="2" s="1"/>
  <c r="G24" i="2"/>
  <c r="T24" i="2" s="1"/>
  <c r="G3" i="2"/>
  <c r="T3" i="2" s="1"/>
  <c r="G22" i="2"/>
  <c r="T22" i="2" s="1"/>
  <c r="G10" i="2"/>
  <c r="T10" i="2" s="1"/>
  <c r="G7" i="2"/>
  <c r="G29" i="2"/>
  <c r="T29" i="2" s="1"/>
  <c r="G4" i="2"/>
  <c r="T4" i="2" s="1"/>
  <c r="G2" i="2"/>
  <c r="T2" i="2" s="1"/>
  <c r="G27" i="2"/>
  <c r="T27" i="2" s="1"/>
  <c r="G12" i="2"/>
  <c r="G18" i="2"/>
  <c r="T18" i="2" s="1"/>
  <c r="G36" i="2"/>
  <c r="T36" i="2" s="1"/>
  <c r="G13" i="2"/>
  <c r="G30" i="2"/>
  <c r="T30" i="2" s="1"/>
  <c r="G16" i="2"/>
  <c r="G26" i="2"/>
  <c r="T26" i="2" s="1"/>
  <c r="G14" i="2"/>
  <c r="G33" i="2"/>
  <c r="T33" i="2" s="1"/>
  <c r="G25" i="2"/>
  <c r="T25" i="2" s="1"/>
  <c r="G8" i="2"/>
  <c r="T8" i="2" s="1"/>
  <c r="G6" i="2"/>
  <c r="T6" i="2" s="1"/>
  <c r="G5" i="2"/>
  <c r="T7" i="2" l="1"/>
  <c r="Y7" i="2"/>
  <c r="U3" i="3"/>
  <c r="Y22" i="2"/>
  <c r="Y15" i="2"/>
  <c r="W9" i="2"/>
  <c r="V9" i="2"/>
  <c r="O9" i="2" l="1"/>
  <c r="N9" i="2"/>
  <c r="Y9" i="2" s="1"/>
  <c r="X9" i="2"/>
  <c r="P46" i="3" l="1"/>
  <c r="O46" i="3"/>
  <c r="Z46" i="3" s="1"/>
  <c r="P31" i="3"/>
  <c r="O31" i="3"/>
  <c r="Z31" i="3" s="1"/>
  <c r="P49" i="3"/>
  <c r="O49" i="3"/>
  <c r="Z49" i="3" s="1"/>
  <c r="P48" i="3"/>
  <c r="O48" i="3"/>
  <c r="Z48" i="3" s="1"/>
  <c r="P14" i="3"/>
  <c r="O14" i="3"/>
  <c r="Z14" i="3" s="1"/>
  <c r="P34" i="3"/>
  <c r="O34" i="3"/>
  <c r="Z34" i="3" s="1"/>
  <c r="P32" i="3"/>
  <c r="O32" i="3"/>
  <c r="Z32" i="3" s="1"/>
  <c r="P19" i="3"/>
  <c r="O19" i="3"/>
  <c r="Z19" i="3" s="1"/>
  <c r="P7" i="3"/>
  <c r="O7" i="3"/>
  <c r="Z7" i="3" s="1"/>
  <c r="P12" i="3"/>
  <c r="O12" i="3"/>
  <c r="Z12" i="3" s="1"/>
  <c r="P2" i="3"/>
  <c r="O2" i="3"/>
  <c r="Z2" i="3" s="1"/>
  <c r="P39" i="3"/>
  <c r="O39" i="3"/>
  <c r="Z39" i="3" s="1"/>
  <c r="P45" i="3"/>
  <c r="O45" i="3"/>
  <c r="Z45" i="3" s="1"/>
  <c r="P36" i="3"/>
  <c r="O36" i="3"/>
  <c r="Z36" i="3" s="1"/>
  <c r="P15" i="3"/>
  <c r="O15" i="3"/>
  <c r="Z15" i="3" s="1"/>
  <c r="M15" i="4" l="1"/>
  <c r="L15" i="4"/>
  <c r="W15" i="4" s="1"/>
  <c r="M14" i="4"/>
  <c r="L14" i="4"/>
  <c r="W14" i="4" s="1"/>
  <c r="M6" i="4"/>
  <c r="L6" i="4"/>
  <c r="W6" i="4" s="1"/>
  <c r="M11" i="4"/>
  <c r="L11" i="4"/>
  <c r="W11" i="4" s="1"/>
  <c r="M5" i="4"/>
  <c r="L5" i="4"/>
  <c r="W5" i="4" s="1"/>
  <c r="M8" i="4"/>
  <c r="L8" i="4"/>
  <c r="W8" i="4" s="1"/>
  <c r="M10" i="4"/>
  <c r="L10" i="4"/>
  <c r="W10" i="4" s="1"/>
  <c r="M12" i="4"/>
  <c r="L12" i="4"/>
  <c r="W12" i="4" s="1"/>
  <c r="M3" i="4"/>
  <c r="L3" i="4"/>
  <c r="W3" i="4" s="1"/>
  <c r="M9" i="4"/>
  <c r="L9" i="4"/>
  <c r="W9" i="4" s="1"/>
  <c r="O34" i="2"/>
  <c r="O39" i="2"/>
  <c r="O23" i="2"/>
  <c r="O17" i="2"/>
  <c r="O24" i="2"/>
  <c r="O19" i="2"/>
  <c r="O3" i="2"/>
  <c r="O22" i="2"/>
  <c r="O2" i="2"/>
  <c r="O4" i="2"/>
  <c r="O10" i="2"/>
  <c r="O7" i="2"/>
  <c r="N34" i="2"/>
  <c r="Y34" i="2" s="1"/>
  <c r="N39" i="2"/>
  <c r="Y39" i="2" s="1"/>
  <c r="N23" i="2"/>
  <c r="Y23" i="2" s="1"/>
  <c r="N17" i="2"/>
  <c r="Y17" i="2" s="1"/>
  <c r="N24" i="2"/>
  <c r="Y24" i="2" s="1"/>
  <c r="N19" i="2"/>
  <c r="Y19" i="2" s="1"/>
  <c r="N3" i="2"/>
  <c r="Y3" i="2" s="1"/>
  <c r="N22" i="2"/>
  <c r="N2" i="2"/>
  <c r="N4" i="2"/>
  <c r="Y4" i="2" s="1"/>
  <c r="N10" i="2"/>
  <c r="Y10" i="2" s="1"/>
  <c r="N7" i="2"/>
  <c r="M31" i="1"/>
  <c r="L31" i="1"/>
  <c r="W31" i="1" s="1"/>
  <c r="M8" i="1"/>
  <c r="L8" i="1"/>
  <c r="W8" i="1" s="1"/>
  <c r="M24" i="1"/>
  <c r="L24" i="1"/>
  <c r="W24" i="1" s="1"/>
  <c r="M9" i="1"/>
  <c r="L9" i="1"/>
  <c r="W9" i="1" s="1"/>
  <c r="M3" i="1"/>
  <c r="L3" i="1"/>
  <c r="M26" i="1"/>
  <c r="L26" i="1"/>
  <c r="W26" i="1" s="1"/>
  <c r="M5" i="1"/>
  <c r="L5" i="1"/>
  <c r="M14" i="1"/>
  <c r="L14" i="1"/>
  <c r="W14" i="1" s="1"/>
  <c r="M17" i="1"/>
  <c r="L17" i="1"/>
  <c r="W17" i="1" s="1"/>
  <c r="M25" i="1"/>
  <c r="L25" i="1"/>
  <c r="W25" i="1" s="1"/>
  <c r="M21" i="1"/>
  <c r="L21" i="1"/>
  <c r="W21" i="1" s="1"/>
  <c r="M18" i="1"/>
  <c r="L18" i="1"/>
  <c r="W18" i="1" s="1"/>
  <c r="M11" i="1"/>
  <c r="L11" i="1"/>
  <c r="W11" i="1" s="1"/>
  <c r="M27" i="1"/>
  <c r="L27" i="1"/>
  <c r="W27" i="1" s="1"/>
  <c r="M30" i="1"/>
  <c r="L30" i="1"/>
  <c r="W30" i="1" s="1"/>
  <c r="M22" i="1"/>
  <c r="L22" i="1"/>
  <c r="W22" i="1" s="1"/>
  <c r="M10" i="1"/>
  <c r="L10" i="1"/>
  <c r="W10" i="1" s="1"/>
  <c r="M19" i="1"/>
  <c r="L19" i="1"/>
  <c r="W19" i="1" s="1"/>
  <c r="T9" i="1" l="1"/>
  <c r="T3" i="1"/>
  <c r="T26" i="1"/>
  <c r="T5" i="1"/>
  <c r="T14" i="1"/>
  <c r="T17" i="1"/>
  <c r="T25" i="1"/>
  <c r="T21" i="1"/>
  <c r="T18" i="1"/>
  <c r="T11" i="1"/>
  <c r="T27" i="1"/>
  <c r="T30" i="1"/>
  <c r="T22" i="1"/>
  <c r="T10" i="1"/>
  <c r="T19" i="1"/>
  <c r="T31" i="1"/>
  <c r="T8" i="1"/>
  <c r="T24" i="1"/>
  <c r="V13" i="2"/>
  <c r="V23" i="2"/>
  <c r="V17" i="2"/>
  <c r="V30" i="2"/>
  <c r="V36" i="2"/>
  <c r="V33" i="2"/>
  <c r="V6" i="2"/>
  <c r="V12" i="2"/>
  <c r="V24" i="2"/>
  <c r="V19" i="2"/>
  <c r="V3" i="2"/>
  <c r="V5" i="2"/>
  <c r="V25" i="2"/>
  <c r="V22" i="2"/>
  <c r="V2" i="2"/>
  <c r="V4" i="2"/>
  <c r="V10" i="2"/>
  <c r="V7" i="2"/>
  <c r="V29" i="2"/>
  <c r="V31" i="2"/>
  <c r="V20" i="2"/>
  <c r="V15" i="2"/>
  <c r="V32" i="2"/>
  <c r="V28" i="2"/>
  <c r="V38" i="2"/>
  <c r="V39" i="2"/>
  <c r="V11" i="2"/>
  <c r="V34" i="2"/>
  <c r="W46" i="3"/>
  <c r="W31" i="3"/>
  <c r="W29" i="3"/>
  <c r="W30" i="3"/>
  <c r="W28" i="3"/>
  <c r="W16" i="3"/>
  <c r="W49" i="3"/>
  <c r="W48" i="3"/>
  <c r="W17" i="3"/>
  <c r="W14" i="3"/>
  <c r="W34" i="3"/>
  <c r="W22" i="3"/>
  <c r="W32" i="3"/>
  <c r="W19" i="3"/>
  <c r="W38" i="3"/>
  <c r="W6" i="3"/>
  <c r="W7" i="3"/>
  <c r="W12" i="3"/>
  <c r="W10" i="3"/>
  <c r="W21" i="3"/>
  <c r="W42" i="3"/>
  <c r="W2" i="3"/>
  <c r="W25" i="3"/>
  <c r="W8" i="3"/>
  <c r="W39" i="3"/>
  <c r="W44" i="3"/>
  <c r="W45" i="3"/>
  <c r="W4" i="3"/>
  <c r="W36" i="3"/>
  <c r="W15" i="3"/>
  <c r="T15" i="4"/>
  <c r="T14" i="4"/>
  <c r="T6" i="4"/>
  <c r="T11" i="4"/>
  <c r="T5" i="4"/>
  <c r="T8" i="4"/>
  <c r="T10" i="4"/>
  <c r="T12" i="4" l="1"/>
  <c r="T3" i="4"/>
  <c r="T9" i="4"/>
  <c r="W13" i="3"/>
  <c r="W26" i="3"/>
  <c r="W37" i="3"/>
  <c r="W33" i="3"/>
  <c r="U9" i="1"/>
  <c r="U12" i="1"/>
  <c r="U3" i="1"/>
  <c r="U20" i="1"/>
  <c r="U26" i="1"/>
  <c r="U6" i="1"/>
  <c r="U5" i="1"/>
  <c r="U14" i="1"/>
  <c r="U13" i="1"/>
  <c r="U17" i="1"/>
  <c r="U4" i="1"/>
  <c r="U25" i="1"/>
  <c r="U21" i="1"/>
  <c r="U18" i="1"/>
  <c r="U11" i="1"/>
  <c r="U27" i="1"/>
  <c r="U30" i="1"/>
  <c r="U15" i="1"/>
  <c r="U16" i="1"/>
  <c r="U22" i="1"/>
  <c r="U2" i="1"/>
  <c r="U10" i="1"/>
  <c r="U19" i="1"/>
  <c r="U29" i="1"/>
  <c r="U24" i="1"/>
  <c r="U31" i="1"/>
  <c r="U23" i="1"/>
  <c r="U28" i="1"/>
  <c r="U8" i="1"/>
  <c r="W11" i="2"/>
  <c r="W34" i="2"/>
  <c r="W20" i="2"/>
  <c r="W15" i="2"/>
  <c r="W28" i="2"/>
  <c r="W38" i="2"/>
  <c r="W37" i="2"/>
  <c r="W39" i="2"/>
  <c r="W13" i="2"/>
  <c r="W23" i="2"/>
  <c r="W17" i="2"/>
  <c r="W30" i="2"/>
  <c r="W35" i="2"/>
  <c r="W36" i="2"/>
  <c r="W33" i="2"/>
  <c r="W6" i="2"/>
  <c r="W12" i="2"/>
  <c r="W24" i="2"/>
  <c r="W19" i="2"/>
  <c r="W27" i="2"/>
  <c r="W3" i="2"/>
  <c r="W8" i="2"/>
  <c r="W5" i="2"/>
  <c r="W16" i="2"/>
  <c r="W25" i="2"/>
  <c r="W26" i="2"/>
  <c r="W22" i="2"/>
  <c r="W2" i="2"/>
  <c r="W4" i="2"/>
  <c r="W10" i="2"/>
  <c r="W18" i="2"/>
  <c r="W14" i="2"/>
  <c r="W7" i="2"/>
  <c r="W29" i="2"/>
  <c r="W31" i="2"/>
  <c r="U13" i="4"/>
  <c r="U4" i="4"/>
  <c r="U15" i="4"/>
  <c r="U2" i="4"/>
  <c r="U14" i="4"/>
  <c r="U7" i="4"/>
  <c r="U6" i="4"/>
  <c r="U11" i="4"/>
  <c r="U5" i="4"/>
  <c r="U8" i="4"/>
  <c r="U10" i="4"/>
  <c r="U12" i="4"/>
  <c r="U3" i="4"/>
  <c r="U9" i="4"/>
  <c r="X46" i="3"/>
  <c r="X41" i="3"/>
  <c r="X31" i="3"/>
  <c r="X29" i="3"/>
  <c r="X13" i="3"/>
  <c r="X30" i="3"/>
  <c r="X28" i="3"/>
  <c r="X16" i="3"/>
  <c r="X26" i="3"/>
  <c r="X49" i="3"/>
  <c r="X5" i="3"/>
  <c r="X11" i="3"/>
  <c r="X35" i="3"/>
  <c r="X20" i="3"/>
  <c r="X24" i="3"/>
  <c r="X48" i="3"/>
  <c r="X27" i="3"/>
  <c r="X17" i="3"/>
  <c r="X9" i="3"/>
  <c r="X14" i="3"/>
  <c r="X34" i="3"/>
  <c r="X23" i="3"/>
  <c r="X22" i="3"/>
  <c r="X32" i="3"/>
  <c r="X19" i="3"/>
  <c r="X38" i="3"/>
  <c r="X6" i="3"/>
  <c r="X7" i="3"/>
  <c r="X12" i="3"/>
  <c r="X10" i="3"/>
  <c r="X21" i="3"/>
  <c r="X42" i="3"/>
  <c r="X37" i="3"/>
  <c r="X2" i="3"/>
  <c r="X25" i="3"/>
  <c r="X18" i="3"/>
  <c r="X3" i="3"/>
  <c r="X8" i="3"/>
  <c r="X39" i="3"/>
  <c r="X44" i="3"/>
  <c r="X33" i="3"/>
  <c r="X45" i="3"/>
  <c r="X4" i="3"/>
  <c r="X36" i="3"/>
  <c r="X15" i="3"/>
  <c r="X43" i="3"/>
  <c r="W23" i="3" l="1"/>
  <c r="W11" i="3"/>
  <c r="W9" i="3"/>
  <c r="P24" i="3"/>
  <c r="O24" i="3"/>
  <c r="Z24" i="3" s="1"/>
  <c r="W24" i="3"/>
  <c r="P20" i="3"/>
  <c r="O20" i="3"/>
  <c r="Z20" i="3" s="1"/>
  <c r="W20" i="3"/>
  <c r="W3" i="3"/>
  <c r="P3" i="3"/>
  <c r="O3" i="3"/>
  <c r="P41" i="3"/>
  <c r="O41" i="3"/>
  <c r="Z41" i="3" s="1"/>
  <c r="W41" i="3"/>
  <c r="P35" i="3"/>
  <c r="O35" i="3"/>
  <c r="Z35" i="3" s="1"/>
  <c r="W35" i="3"/>
  <c r="W18" i="3"/>
  <c r="P18" i="3"/>
  <c r="O18" i="3"/>
  <c r="Z18" i="3" s="1"/>
  <c r="P5" i="3"/>
  <c r="O5" i="3"/>
  <c r="Z5" i="3" s="1"/>
  <c r="W5" i="3"/>
  <c r="P27" i="3"/>
  <c r="O27" i="3"/>
  <c r="Z27" i="3" s="1"/>
  <c r="W27" i="3"/>
  <c r="W43" i="3"/>
  <c r="T13" i="4"/>
  <c r="M13" i="4"/>
  <c r="L13" i="4"/>
  <c r="W13" i="4" s="1"/>
  <c r="T2" i="4"/>
  <c r="M2" i="4"/>
  <c r="L2" i="4"/>
  <c r="W2" i="4" s="1"/>
  <c r="T4" i="4"/>
  <c r="L4" i="4"/>
  <c r="W4" i="4" s="1"/>
  <c r="M4" i="4"/>
  <c r="T7" i="4"/>
  <c r="L7" i="4"/>
  <c r="W7" i="4" s="1"/>
  <c r="M7" i="4"/>
  <c r="N14" i="2"/>
  <c r="Y14" i="2" s="1"/>
  <c r="O14" i="2"/>
  <c r="V14" i="2"/>
  <c r="O35" i="2"/>
  <c r="N35" i="2"/>
  <c r="Y35" i="2" s="1"/>
  <c r="V35" i="2"/>
  <c r="O18" i="2"/>
  <c r="N18" i="2"/>
  <c r="V18" i="2"/>
  <c r="O37" i="2"/>
  <c r="N37" i="2"/>
  <c r="Y37" i="2" s="1"/>
  <c r="V37" i="2"/>
  <c r="N8" i="2"/>
  <c r="Y8" i="2" s="1"/>
  <c r="O8" i="2"/>
  <c r="V8" i="2"/>
  <c r="N26" i="2"/>
  <c r="Y26" i="2" s="1"/>
  <c r="O26" i="2"/>
  <c r="V26" i="2"/>
  <c r="O27" i="2"/>
  <c r="N27" i="2"/>
  <c r="Y27" i="2" s="1"/>
  <c r="V27" i="2"/>
  <c r="O16" i="2"/>
  <c r="N16" i="2"/>
  <c r="Y16" i="2" s="1"/>
  <c r="V16" i="2"/>
  <c r="M23" i="1"/>
  <c r="L23" i="1"/>
  <c r="W23" i="1" s="1"/>
  <c r="T23" i="1"/>
  <c r="M28" i="1"/>
  <c r="L28" i="1"/>
  <c r="W28" i="1" s="1"/>
  <c r="T28" i="1"/>
  <c r="M29" i="1"/>
  <c r="L29" i="1"/>
  <c r="W29" i="1" s="1"/>
  <c r="T29" i="1"/>
  <c r="M16" i="1"/>
  <c r="L16" i="1"/>
  <c r="W16" i="1" s="1"/>
  <c r="T16" i="1"/>
  <c r="M15" i="1"/>
  <c r="L15" i="1"/>
  <c r="W15" i="1" s="1"/>
  <c r="T15" i="1"/>
  <c r="L4" i="1"/>
  <c r="W4" i="1" s="1"/>
  <c r="M4" i="1"/>
  <c r="T4" i="1"/>
  <c r="M20" i="1"/>
  <c r="L20" i="1"/>
  <c r="W20" i="1" s="1"/>
  <c r="T20" i="1"/>
  <c r="M12" i="1"/>
  <c r="L12" i="1"/>
  <c r="W12" i="1" s="1"/>
  <c r="T12" i="1"/>
  <c r="M2" i="1"/>
  <c r="L2" i="1"/>
  <c r="W2" i="1" s="1"/>
  <c r="T2" i="1"/>
  <c r="M13" i="1"/>
  <c r="L13" i="1"/>
  <c r="W13" i="1" s="1"/>
  <c r="T13" i="1"/>
  <c r="M6" i="1"/>
  <c r="L6" i="1"/>
  <c r="W6" i="1" s="1"/>
  <c r="T6" i="1"/>
  <c r="G20" i="2" l="1"/>
  <c r="T20" i="2" s="1"/>
  <c r="G32" i="2"/>
  <c r="G28" i="2"/>
  <c r="T28" i="2" s="1"/>
  <c r="T32" i="2" l="1"/>
  <c r="Y32" i="2"/>
  <c r="O28" i="2"/>
  <c r="N28" i="2"/>
  <c r="Y28" i="2" s="1"/>
  <c r="O11" i="2"/>
  <c r="N11" i="2"/>
  <c r="Y11" i="2" s="1"/>
  <c r="O32" i="2"/>
  <c r="N32" i="2"/>
  <c r="O5" i="2"/>
  <c r="N5" i="2"/>
  <c r="Y5" i="2" s="1"/>
  <c r="N30" i="2"/>
  <c r="Y30" i="2" s="1"/>
  <c r="O30" i="2"/>
  <c r="N15" i="2"/>
  <c r="O15" i="2"/>
  <c r="N33" i="2"/>
  <c r="Y33" i="2" s="1"/>
  <c r="O33" i="2"/>
  <c r="O38" i="2"/>
  <c r="N38" i="2"/>
  <c r="Y38" i="2" s="1"/>
  <c r="N29" i="2"/>
  <c r="O29" i="2"/>
  <c r="O25" i="2"/>
  <c r="N25" i="2"/>
  <c r="Y25" i="2" s="1"/>
  <c r="N6" i="2"/>
  <c r="Y6" i="2" s="1"/>
  <c r="O6" i="2"/>
  <c r="N20" i="2"/>
  <c r="Y20" i="2" s="1"/>
  <c r="O20" i="2"/>
  <c r="O36" i="2"/>
  <c r="N36" i="2"/>
  <c r="Y36" i="2" s="1"/>
  <c r="O12" i="2"/>
  <c r="N12" i="2"/>
  <c r="Y12" i="2" s="1"/>
  <c r="N13" i="2"/>
  <c r="Y13" i="2" s="1"/>
  <c r="O13" i="2"/>
  <c r="O31" i="2"/>
  <c r="N31" i="2"/>
  <c r="Y31" i="2" s="1"/>
  <c r="Y46" i="3"/>
  <c r="Y41" i="3"/>
  <c r="Y31" i="3"/>
  <c r="Y49" i="3"/>
  <c r="Y5" i="3"/>
  <c r="Y35" i="3"/>
  <c r="Y20" i="3"/>
  <c r="U24" i="3"/>
  <c r="Y24" i="3" s="1"/>
  <c r="Y48" i="3"/>
  <c r="U27" i="3"/>
  <c r="Y27" i="3" s="1"/>
  <c r="Y14" i="3"/>
  <c r="Y34" i="3"/>
  <c r="Y7" i="3"/>
  <c r="Y12" i="3"/>
  <c r="U18" i="3"/>
  <c r="Y18" i="3" s="1"/>
  <c r="Y3" i="3"/>
  <c r="Y45" i="3"/>
  <c r="H28" i="3"/>
  <c r="H16" i="3"/>
  <c r="H26" i="3"/>
  <c r="Y17" i="3"/>
  <c r="H9" i="3"/>
  <c r="H23" i="3"/>
  <c r="Y32" i="3"/>
  <c r="Y19" i="3"/>
  <c r="H38" i="3"/>
  <c r="Y6" i="3"/>
  <c r="H37" i="3"/>
  <c r="U37" i="3" s="1"/>
  <c r="Y2" i="3"/>
  <c r="H25" i="3"/>
  <c r="U25" i="3" s="1"/>
  <c r="Y25" i="3" s="1"/>
  <c r="H8" i="3"/>
  <c r="Y39" i="3"/>
  <c r="H44" i="3"/>
  <c r="U44" i="3" s="1"/>
  <c r="Y36" i="3"/>
  <c r="Y15" i="3"/>
  <c r="U38" i="3" l="1"/>
  <c r="Y38" i="3" s="1"/>
  <c r="P23" i="3"/>
  <c r="O23" i="3"/>
  <c r="Z23" i="3" s="1"/>
  <c r="P13" i="3"/>
  <c r="O13" i="3"/>
  <c r="Z13" i="3" s="1"/>
  <c r="Y33" i="3"/>
  <c r="P33" i="3"/>
  <c r="O33" i="3"/>
  <c r="Z33" i="3" s="1"/>
  <c r="Y42" i="3"/>
  <c r="P42" i="3"/>
  <c r="O42" i="3"/>
  <c r="Z42" i="3" s="1"/>
  <c r="U16" i="3"/>
  <c r="Y16" i="3" s="1"/>
  <c r="P16" i="3"/>
  <c r="O16" i="3"/>
  <c r="Z16" i="3" s="1"/>
  <c r="U23" i="3"/>
  <c r="Y23" i="3" s="1"/>
  <c r="P4" i="3"/>
  <c r="O4" i="3"/>
  <c r="Z4" i="3" s="1"/>
  <c r="Y4" i="3"/>
  <c r="U9" i="3"/>
  <c r="Y9" i="3" s="1"/>
  <c r="P9" i="3"/>
  <c r="O9" i="3"/>
  <c r="Z9" i="3" s="1"/>
  <c r="U28" i="3"/>
  <c r="Y28" i="3" s="1"/>
  <c r="P28" i="3"/>
  <c r="O28" i="3"/>
  <c r="Z28" i="3" s="1"/>
  <c r="Y10" i="3"/>
  <c r="P10" i="3"/>
  <c r="O10" i="3"/>
  <c r="Z10" i="3" s="1"/>
  <c r="Y11" i="3"/>
  <c r="P11" i="3"/>
  <c r="O11" i="3"/>
  <c r="Z11" i="3" s="1"/>
  <c r="Y29" i="3"/>
  <c r="P29" i="3"/>
  <c r="O29" i="3"/>
  <c r="Z29" i="3" s="1"/>
  <c r="P8" i="3"/>
  <c r="O8" i="3"/>
  <c r="Z8" i="3" s="1"/>
  <c r="P21" i="3"/>
  <c r="O21" i="3"/>
  <c r="Z21" i="3" s="1"/>
  <c r="P17" i="3"/>
  <c r="O17" i="3"/>
  <c r="Z17" i="3" s="1"/>
  <c r="U26" i="3"/>
  <c r="Y26" i="3" s="1"/>
  <c r="P26" i="3"/>
  <c r="O26" i="3"/>
  <c r="Z26" i="3" s="1"/>
  <c r="U8" i="3"/>
  <c r="Y8" i="3" s="1"/>
  <c r="Y13" i="3"/>
  <c r="Y44" i="3"/>
  <c r="P44" i="3"/>
  <c r="O44" i="3"/>
  <c r="Z44" i="3" s="1"/>
  <c r="Y21" i="3"/>
  <c r="P6" i="3"/>
  <c r="O6" i="3"/>
  <c r="Z6" i="3" s="1"/>
  <c r="P25" i="3"/>
  <c r="O25" i="3"/>
  <c r="Z25" i="3" s="1"/>
  <c r="Y37" i="3"/>
  <c r="P37" i="3"/>
  <c r="O37" i="3"/>
  <c r="Z37" i="3" s="1"/>
  <c r="P38" i="3"/>
  <c r="O38" i="3"/>
  <c r="Z38" i="3" s="1"/>
  <c r="P22" i="3"/>
  <c r="O22" i="3"/>
  <c r="Z22" i="3" s="1"/>
  <c r="Y30" i="3"/>
  <c r="P30" i="3"/>
  <c r="O30" i="3"/>
  <c r="Z30" i="3" s="1"/>
  <c r="Y22" i="3"/>
  <c r="X11" i="2"/>
  <c r="X34" i="2"/>
  <c r="X20" i="2"/>
  <c r="X15" i="2"/>
  <c r="X32" i="2"/>
  <c r="X28" i="2"/>
  <c r="X38" i="2"/>
  <c r="X37" i="2"/>
  <c r="X39" i="2"/>
  <c r="X13" i="2"/>
  <c r="X23" i="2"/>
  <c r="X17" i="2"/>
  <c r="X30" i="2"/>
  <c r="X35" i="2"/>
  <c r="X36" i="2"/>
  <c r="X33" i="2"/>
  <c r="X6" i="2"/>
  <c r="X12" i="2"/>
  <c r="X24" i="2"/>
  <c r="X19" i="2"/>
  <c r="X27" i="2"/>
  <c r="X3" i="2"/>
  <c r="X8" i="2"/>
  <c r="X5" i="2"/>
  <c r="X16" i="2"/>
  <c r="X25" i="2"/>
  <c r="X26" i="2"/>
  <c r="X22" i="2"/>
  <c r="X2" i="2"/>
  <c r="X4" i="2"/>
  <c r="X10" i="2"/>
  <c r="X18" i="2"/>
  <c r="X14" i="2"/>
  <c r="X7" i="2"/>
  <c r="X29" i="2"/>
  <c r="X31" i="2"/>
  <c r="S31" i="1"/>
  <c r="V31" i="1" s="1"/>
  <c r="S23" i="1"/>
  <c r="V23" i="1" s="1"/>
  <c r="S28" i="1"/>
  <c r="V28" i="1" s="1"/>
  <c r="S8" i="1"/>
  <c r="V8" i="1" s="1"/>
  <c r="S29" i="1"/>
  <c r="V29" i="1" s="1"/>
  <c r="S24" i="1"/>
  <c r="V24" i="1" s="1"/>
  <c r="S9" i="1"/>
  <c r="V9" i="1" s="1"/>
  <c r="S12" i="1"/>
  <c r="V12" i="1" s="1"/>
  <c r="S3" i="1"/>
  <c r="V3" i="1" s="1"/>
  <c r="S20" i="1"/>
  <c r="V20" i="1" s="1"/>
  <c r="S26" i="1"/>
  <c r="V26" i="1" s="1"/>
  <c r="S6" i="1"/>
  <c r="V6" i="1" s="1"/>
  <c r="S5" i="1"/>
  <c r="V5" i="1" s="1"/>
  <c r="S14" i="1"/>
  <c r="V14" i="1" s="1"/>
  <c r="S13" i="1"/>
  <c r="V13" i="1" s="1"/>
  <c r="S17" i="1"/>
  <c r="V17" i="1" s="1"/>
  <c r="S4" i="1"/>
  <c r="V4" i="1" s="1"/>
  <c r="S25" i="1"/>
  <c r="V25" i="1" s="1"/>
  <c r="S21" i="1"/>
  <c r="V21" i="1" s="1"/>
  <c r="S18" i="1"/>
  <c r="V18" i="1" s="1"/>
  <c r="S11" i="1"/>
  <c r="V11" i="1" s="1"/>
  <c r="S27" i="1"/>
  <c r="V27" i="1" s="1"/>
  <c r="S30" i="1"/>
  <c r="V30" i="1" s="1"/>
  <c r="S15" i="1"/>
  <c r="V15" i="1" s="1"/>
  <c r="S16" i="1"/>
  <c r="V16" i="1" s="1"/>
  <c r="S22" i="1"/>
  <c r="V22" i="1" s="1"/>
  <c r="S2" i="1"/>
  <c r="V2" i="1" s="1"/>
  <c r="S10" i="1"/>
  <c r="V10" i="1" s="1"/>
  <c r="S19" i="1"/>
  <c r="V19" i="1" s="1"/>
  <c r="H43" i="3" l="1"/>
  <c r="U43" i="3" s="1"/>
  <c r="V13" i="4"/>
  <c r="V4" i="4"/>
  <c r="V15" i="4"/>
  <c r="V2" i="4"/>
  <c r="V14" i="4"/>
  <c r="V7" i="4"/>
  <c r="V6" i="4"/>
  <c r="V11" i="4"/>
  <c r="V5" i="4"/>
  <c r="V8" i="4"/>
  <c r="V10" i="4"/>
  <c r="V12" i="4"/>
  <c r="V3" i="4"/>
  <c r="V9" i="4"/>
  <c r="Y43" i="3" l="1"/>
  <c r="P43" i="3"/>
  <c r="O43" i="3"/>
  <c r="Z43" i="3" s="1"/>
</calcChain>
</file>

<file path=xl/sharedStrings.xml><?xml version="1.0" encoding="utf-8"?>
<sst xmlns="http://schemas.openxmlformats.org/spreadsheetml/2006/main" count="827" uniqueCount="410">
  <si>
    <t>Дмитриевич</t>
  </si>
  <si>
    <t>Surname</t>
  </si>
  <si>
    <t>Name</t>
  </si>
  <si>
    <t>Pname</t>
  </si>
  <si>
    <t>Алёна</t>
  </si>
  <si>
    <t>Игоревна</t>
  </si>
  <si>
    <t>Викторович</t>
  </si>
  <si>
    <t>Иван</t>
  </si>
  <si>
    <t>Алексеевич</t>
  </si>
  <si>
    <t>Андрей</t>
  </si>
  <si>
    <t>Олегович</t>
  </si>
  <si>
    <t>Павлович</t>
  </si>
  <si>
    <t>Георгиевич</t>
  </si>
  <si>
    <t>Мария</t>
  </si>
  <si>
    <t>Максимовна</t>
  </si>
  <si>
    <t>Софья</t>
  </si>
  <si>
    <t>Андреевна</t>
  </si>
  <si>
    <t>Артем</t>
  </si>
  <si>
    <t>Сергеевич</t>
  </si>
  <si>
    <t>Владимир</t>
  </si>
  <si>
    <t>Соколова</t>
  </si>
  <si>
    <t>Александровна</t>
  </si>
  <si>
    <t>Евгений</t>
  </si>
  <si>
    <t>Денисович</t>
  </si>
  <si>
    <t>Михайлович</t>
  </si>
  <si>
    <t>Богдан</t>
  </si>
  <si>
    <t>Александрович</t>
  </si>
  <si>
    <t>Вячеславовна</t>
  </si>
  <si>
    <t>Илья</t>
  </si>
  <si>
    <t>Максим</t>
  </si>
  <si>
    <t>Витальевич</t>
  </si>
  <si>
    <t>Елизавета</t>
  </si>
  <si>
    <t>Витальевна</t>
  </si>
  <si>
    <t>Алиса</t>
  </si>
  <si>
    <t>Владимировна</t>
  </si>
  <si>
    <t>Валерия</t>
  </si>
  <si>
    <t>Александр</t>
  </si>
  <si>
    <t>Егор</t>
  </si>
  <si>
    <t>Игоревич</t>
  </si>
  <si>
    <t>Виктория</t>
  </si>
  <si>
    <t>Романовна</t>
  </si>
  <si>
    <t>Никита</t>
  </si>
  <si>
    <t>Михаил</t>
  </si>
  <si>
    <t>Дарья</t>
  </si>
  <si>
    <t>Сергеевна</t>
  </si>
  <si>
    <t>Александра</t>
  </si>
  <si>
    <t>Анна</t>
  </si>
  <si>
    <t>Тюрина</t>
  </si>
  <si>
    <t>Алексеевна</t>
  </si>
  <si>
    <t>Савва</t>
  </si>
  <si>
    <t>Андреевич</t>
  </si>
  <si>
    <t>Алексей</t>
  </si>
  <si>
    <t>Михайловна</t>
  </si>
  <si>
    <t>Вероника</t>
  </si>
  <si>
    <t>Евгеньевич</t>
  </si>
  <si>
    <t>Таиров</t>
  </si>
  <si>
    <t>Аделевич</t>
  </si>
  <si>
    <t>Павел</t>
  </si>
  <si>
    <t>Вахрушев</t>
  </si>
  <si>
    <t>Юрьевич</t>
  </si>
  <si>
    <t>Ярослав</t>
  </si>
  <si>
    <t>Иванович</t>
  </si>
  <si>
    <t>Глеб</t>
  </si>
  <si>
    <t>Ольга</t>
  </si>
  <si>
    <t>Панасов</t>
  </si>
  <si>
    <t>Ивановна</t>
  </si>
  <si>
    <t>Екатерина</t>
  </si>
  <si>
    <t>Матвей</t>
  </si>
  <si>
    <t>Анастасия</t>
  </si>
  <si>
    <t>Дмитриевна</t>
  </si>
  <si>
    <t>Владимирович</t>
  </si>
  <si>
    <t>Артём</t>
  </si>
  <si>
    <t>Тимофей</t>
  </si>
  <si>
    <t>Ксения</t>
  </si>
  <si>
    <t>Татьяна</t>
  </si>
  <si>
    <t>Константинович</t>
  </si>
  <si>
    <t>Данила</t>
  </si>
  <si>
    <t>Максимович</t>
  </si>
  <si>
    <t>Антипенков</t>
  </si>
  <si>
    <t>Николаевич</t>
  </si>
  <si>
    <t>Алина</t>
  </si>
  <si>
    <t>Владиславович</t>
  </si>
  <si>
    <t>Кирилл</t>
  </si>
  <si>
    <t>Олеговна</t>
  </si>
  <si>
    <t>Вячеславович</t>
  </si>
  <si>
    <t>Константиновна</t>
  </si>
  <si>
    <t>Валерьевич</t>
  </si>
  <si>
    <t>Роман</t>
  </si>
  <si>
    <t>Дмитрий</t>
  </si>
  <si>
    <t>No</t>
  </si>
  <si>
    <t>Бабич</t>
  </si>
  <si>
    <t>Байрамукова</t>
  </si>
  <si>
    <t>Алима</t>
  </si>
  <si>
    <t>Рамазановна</t>
  </si>
  <si>
    <t>Загородникова</t>
  </si>
  <si>
    <t>Евгеньевна</t>
  </si>
  <si>
    <t>Казакова</t>
  </si>
  <si>
    <t>Романович</t>
  </si>
  <si>
    <t>Космакова</t>
  </si>
  <si>
    <t>Милана</t>
  </si>
  <si>
    <t>Меркушкина</t>
  </si>
  <si>
    <t>Арина</t>
  </si>
  <si>
    <t>Полушин</t>
  </si>
  <si>
    <t>Родион</t>
  </si>
  <si>
    <t>Смирнов</t>
  </si>
  <si>
    <t>Алишер</t>
  </si>
  <si>
    <t>Надежда</t>
  </si>
  <si>
    <t>Григорий</t>
  </si>
  <si>
    <t>Меркушина</t>
  </si>
  <si>
    <t>Ангелина</t>
  </si>
  <si>
    <t>Антонович</t>
  </si>
  <si>
    <t>Соляник</t>
  </si>
  <si>
    <t>Юрьевна</t>
  </si>
  <si>
    <t>Игорь</t>
  </si>
  <si>
    <t>Виктор</t>
  </si>
  <si>
    <t>Денисовна</t>
  </si>
  <si>
    <t>Владислав</t>
  </si>
  <si>
    <t>Сидоренко</t>
  </si>
  <si>
    <t>Марина</t>
  </si>
  <si>
    <t>Николаевна</t>
  </si>
  <si>
    <t>Елисей</t>
  </si>
  <si>
    <t>Артемий</t>
  </si>
  <si>
    <t>Класс</t>
  </si>
  <si>
    <t>Ильинична</t>
  </si>
  <si>
    <t>Рылев</t>
  </si>
  <si>
    <t>Зарщикова</t>
  </si>
  <si>
    <t>Влада</t>
  </si>
  <si>
    <t>Антон</t>
  </si>
  <si>
    <t>мат</t>
  </si>
  <si>
    <t>физ угл</t>
  </si>
  <si>
    <t>физ осн</t>
  </si>
  <si>
    <t>физ макс</t>
  </si>
  <si>
    <t>хим</t>
  </si>
  <si>
    <t>био</t>
  </si>
  <si>
    <t>инф</t>
  </si>
  <si>
    <t>сумма</t>
  </si>
  <si>
    <t>счет</t>
  </si>
  <si>
    <t>англ</t>
  </si>
  <si>
    <t>геогр</t>
  </si>
  <si>
    <t>зач мат</t>
  </si>
  <si>
    <t>зач физ</t>
  </si>
  <si>
    <t>зач хим</t>
  </si>
  <si>
    <t>зач био</t>
  </si>
  <si>
    <t>зач инф</t>
  </si>
  <si>
    <t>зачетов</t>
  </si>
  <si>
    <t>сумма по 3 лучшим</t>
  </si>
  <si>
    <t>физ</t>
  </si>
  <si>
    <t>физ олим</t>
  </si>
  <si>
    <t>Мусарская</t>
  </si>
  <si>
    <t>Яйцевский</t>
  </si>
  <si>
    <t>Марианович</t>
  </si>
  <si>
    <t>Чернышева</t>
  </si>
  <si>
    <t>Иванищев</t>
  </si>
  <si>
    <t>Николаев</t>
  </si>
  <si>
    <t>Марк</t>
  </si>
  <si>
    <t>Чепурченко</t>
  </si>
  <si>
    <t>Балашова</t>
  </si>
  <si>
    <t>Кирейков</t>
  </si>
  <si>
    <t>Паймулов</t>
  </si>
  <si>
    <t>Порфирьевич</t>
  </si>
  <si>
    <t>Федор</t>
  </si>
  <si>
    <t>Варвара</t>
  </si>
  <si>
    <t>Тараненко</t>
  </si>
  <si>
    <t>Румянцев</t>
  </si>
  <si>
    <t>Евлампиева</t>
  </si>
  <si>
    <t>Черняев</t>
  </si>
  <si>
    <t>Николай</t>
  </si>
  <si>
    <t>Воронина</t>
  </si>
  <si>
    <t>Калюкин</t>
  </si>
  <si>
    <t>Лев</t>
  </si>
  <si>
    <t>Симонян</t>
  </si>
  <si>
    <t>Саятович</t>
  </si>
  <si>
    <t>Матвеенко</t>
  </si>
  <si>
    <t>Капиталина</t>
  </si>
  <si>
    <t>Закиева</t>
  </si>
  <si>
    <t>Самира</t>
  </si>
  <si>
    <t>Шахкеремовна</t>
  </si>
  <si>
    <t>Юлия</t>
  </si>
  <si>
    <t>Кузнецов</t>
  </si>
  <si>
    <t>Григорьев</t>
  </si>
  <si>
    <t>Колесников</t>
  </si>
  <si>
    <t>Денис</t>
  </si>
  <si>
    <t>Артамонов</t>
  </si>
  <si>
    <t>Ненахова</t>
  </si>
  <si>
    <t>Всеволод</t>
  </si>
  <si>
    <t>Климин</t>
  </si>
  <si>
    <t>Валентинович</t>
  </si>
  <si>
    <t>Курьян</t>
  </si>
  <si>
    <t>Столпник</t>
  </si>
  <si>
    <t>Семён</t>
  </si>
  <si>
    <t>Петрович</t>
  </si>
  <si>
    <t>Ильин</t>
  </si>
  <si>
    <t>Khanyari</t>
  </si>
  <si>
    <t>Aiman</t>
  </si>
  <si>
    <t>Разанкова</t>
  </si>
  <si>
    <t>Шевченко</t>
  </si>
  <si>
    <t>Кост</t>
  </si>
  <si>
    <t>Герман</t>
  </si>
  <si>
    <t>био 1</t>
  </si>
  <si>
    <t>био 2</t>
  </si>
  <si>
    <t>био макс</t>
  </si>
  <si>
    <t>Фазлыева</t>
  </si>
  <si>
    <t>Пятыгин</t>
  </si>
  <si>
    <t>Риве</t>
  </si>
  <si>
    <t>Адриановна</t>
  </si>
  <si>
    <t>Жмурина</t>
  </si>
  <si>
    <t>Старовойтов</t>
  </si>
  <si>
    <t>Храпов</t>
  </si>
  <si>
    <t>Хиров</t>
  </si>
  <si>
    <t>Гайдук</t>
  </si>
  <si>
    <t>Семенович</t>
  </si>
  <si>
    <t>Петр</t>
  </si>
  <si>
    <t>Львов</t>
  </si>
  <si>
    <t>Беляева</t>
  </si>
  <si>
    <t>Буренков</t>
  </si>
  <si>
    <t>Мисливец</t>
  </si>
  <si>
    <t>Ковтун</t>
  </si>
  <si>
    <t>Чернышев</t>
  </si>
  <si>
    <t>Вера</t>
  </si>
  <si>
    <t>Четырев</t>
  </si>
  <si>
    <t>Пасилецкая</t>
  </si>
  <si>
    <t>Остапко</t>
  </si>
  <si>
    <t>Литвинова</t>
  </si>
  <si>
    <t>Анфиса</t>
  </si>
  <si>
    <t>Якупов</t>
  </si>
  <si>
    <t>Даниэль</t>
  </si>
  <si>
    <t>Рафаэлевич</t>
  </si>
  <si>
    <t>Буданов</t>
  </si>
  <si>
    <t>Боченкова</t>
  </si>
  <si>
    <t>Холодов</t>
  </si>
  <si>
    <t>Шестаков</t>
  </si>
  <si>
    <t>Сауткин</t>
  </si>
  <si>
    <t>Пастухов</t>
  </si>
  <si>
    <t>Геннадьевич</t>
  </si>
  <si>
    <t>Колкарёва</t>
  </si>
  <si>
    <t>Даяна</t>
  </si>
  <si>
    <t>Вадимовна</t>
  </si>
  <si>
    <t>Шурыгин</t>
  </si>
  <si>
    <t>Жданович</t>
  </si>
  <si>
    <t>Дрейт</t>
  </si>
  <si>
    <t>Пискунов</t>
  </si>
  <si>
    <t>Кривощекова</t>
  </si>
  <si>
    <t>Штерн</t>
  </si>
  <si>
    <t>Балашов</t>
  </si>
  <si>
    <t>Хухорова</t>
  </si>
  <si>
    <t>Семёновна</t>
  </si>
  <si>
    <t>Староверов</t>
  </si>
  <si>
    <t>Алёхин</t>
  </si>
  <si>
    <t>Ельчинов</t>
  </si>
  <si>
    <t>Прокопкина</t>
  </si>
  <si>
    <t>Карпова</t>
  </si>
  <si>
    <t>Дарина</t>
  </si>
  <si>
    <t>Каменских</t>
  </si>
  <si>
    <t>Доржиева</t>
  </si>
  <si>
    <t>Перевалов</t>
  </si>
  <si>
    <t>Музоваткина</t>
  </si>
  <si>
    <t>Парьева</t>
  </si>
  <si>
    <t>Эдуардовна</t>
  </si>
  <si>
    <t>Кириченко</t>
  </si>
  <si>
    <t>Лацкевич</t>
  </si>
  <si>
    <t>Тыванюк</t>
  </si>
  <si>
    <t>Булгакова</t>
  </si>
  <si>
    <t>Смольникова</t>
  </si>
  <si>
    <t>Эльмаровна</t>
  </si>
  <si>
    <t>Ходак</t>
  </si>
  <si>
    <t>Черникова</t>
  </si>
  <si>
    <t>Оксана</t>
  </si>
  <si>
    <t>Болибекян</t>
  </si>
  <si>
    <t>Эдгар</t>
  </si>
  <si>
    <t>Левонович</t>
  </si>
  <si>
    <t>Шулятьева</t>
  </si>
  <si>
    <t>Петровна</t>
  </si>
  <si>
    <t>Косарева</t>
  </si>
  <si>
    <t>Геннадиевна</t>
  </si>
  <si>
    <t>Бердышева</t>
  </si>
  <si>
    <t>Алена</t>
  </si>
  <si>
    <t>Пономарев</t>
  </si>
  <si>
    <t>Шаймарданов</t>
  </si>
  <si>
    <t>Амир</t>
  </si>
  <si>
    <t>Маратович</t>
  </si>
  <si>
    <t>Каратеев</t>
  </si>
  <si>
    <t>Клёцкин</t>
  </si>
  <si>
    <t>Фёдор</t>
  </si>
  <si>
    <t>Мезенцев</t>
  </si>
  <si>
    <t>Олег</t>
  </si>
  <si>
    <t>Очередников</t>
  </si>
  <si>
    <t xml:space="preserve">Матвей </t>
  </si>
  <si>
    <t>Пальванов</t>
  </si>
  <si>
    <t>Константин</t>
  </si>
  <si>
    <t>Седлецкий</t>
  </si>
  <si>
    <t>Яков</t>
  </si>
  <si>
    <t>Костин</t>
  </si>
  <si>
    <t>Миннуллин</t>
  </si>
  <si>
    <t>Аяз</t>
  </si>
  <si>
    <t>Ильнурович</t>
  </si>
  <si>
    <t>Насонов</t>
  </si>
  <si>
    <t>Сидорова</t>
  </si>
  <si>
    <t>Тихонов</t>
  </si>
  <si>
    <t>Калинов</t>
  </si>
  <si>
    <t>Харгелия</t>
  </si>
  <si>
    <t>Воробьев</t>
  </si>
  <si>
    <t>Егорова</t>
  </si>
  <si>
    <t xml:space="preserve">Злата </t>
  </si>
  <si>
    <t>Майгур</t>
  </si>
  <si>
    <t>Эмилия</t>
  </si>
  <si>
    <t>Моглячева</t>
  </si>
  <si>
    <t>Бажина</t>
  </si>
  <si>
    <t>Наталья</t>
  </si>
  <si>
    <t>Голутвин</t>
  </si>
  <si>
    <t>Денцов</t>
  </si>
  <si>
    <t>Кирпичев</t>
  </si>
  <si>
    <t>Кира</t>
  </si>
  <si>
    <t>Шляпников</t>
  </si>
  <si>
    <t>Бацман</t>
  </si>
  <si>
    <t>Маргарита</t>
  </si>
  <si>
    <t>Вавилов</t>
  </si>
  <si>
    <t>Комарова</t>
  </si>
  <si>
    <t>Маркитантова</t>
  </si>
  <si>
    <t>Яблоновский</t>
  </si>
  <si>
    <t>Егорович</t>
  </si>
  <si>
    <t>Кожевникова</t>
  </si>
  <si>
    <t>Комаров</t>
  </si>
  <si>
    <t>Мешкова</t>
  </si>
  <si>
    <t>Резник</t>
  </si>
  <si>
    <t>Мефодий</t>
  </si>
  <si>
    <t>Игнатов</t>
  </si>
  <si>
    <t>Клишев</t>
  </si>
  <si>
    <t>Кханьяри</t>
  </si>
  <si>
    <t>Айана</t>
  </si>
  <si>
    <t>Амировна</t>
  </si>
  <si>
    <t>Нарзяева</t>
  </si>
  <si>
    <t>Туркина</t>
  </si>
  <si>
    <t>Васильева</t>
  </si>
  <si>
    <t>Добрынин</t>
  </si>
  <si>
    <t>Захаров</t>
  </si>
  <si>
    <t>Кирейцев</t>
  </si>
  <si>
    <t>Кузьменко</t>
  </si>
  <si>
    <t>Архипов</t>
  </si>
  <si>
    <t>Геймур</t>
  </si>
  <si>
    <t>Ирина</t>
  </si>
  <si>
    <t>Гладкова</t>
  </si>
  <si>
    <t>Ковальский</t>
  </si>
  <si>
    <t>Борисов</t>
  </si>
  <si>
    <t>Данил</t>
  </si>
  <si>
    <t>Басова</t>
  </si>
  <si>
    <t>Кукина</t>
  </si>
  <si>
    <t>Рыбакова</t>
  </si>
  <si>
    <t>Таисия</t>
  </si>
  <si>
    <t>Бузуев</t>
  </si>
  <si>
    <t>Леонид</t>
  </si>
  <si>
    <t>Жидких</t>
  </si>
  <si>
    <t>Колхир</t>
  </si>
  <si>
    <t>Юрий</t>
  </si>
  <si>
    <t>Малышенок</t>
  </si>
  <si>
    <t>Лапутин</t>
  </si>
  <si>
    <t>Мацаева</t>
  </si>
  <si>
    <t>Гуляев</t>
  </si>
  <si>
    <t>Попов</t>
  </si>
  <si>
    <t>Аладашвили</t>
  </si>
  <si>
    <t xml:space="preserve">Глизнуца </t>
  </si>
  <si>
    <t>Демихов</t>
  </si>
  <si>
    <t xml:space="preserve">Оболенский </t>
  </si>
  <si>
    <t>Быкова</t>
  </si>
  <si>
    <t>Еманов</t>
  </si>
  <si>
    <t>Зимин</t>
  </si>
  <si>
    <t>Федорович</t>
  </si>
  <si>
    <t>Харькин</t>
  </si>
  <si>
    <t>Домогацкий</t>
  </si>
  <si>
    <t>Гайдуков</t>
  </si>
  <si>
    <t>Захар</t>
  </si>
  <si>
    <t>Карпов</t>
  </si>
  <si>
    <t>Старосельский</t>
  </si>
  <si>
    <t>био Земля</t>
  </si>
  <si>
    <t>Баранова</t>
  </si>
  <si>
    <t>Лыжин</t>
  </si>
  <si>
    <t>Катков</t>
  </si>
  <si>
    <t>Ананьев</t>
  </si>
  <si>
    <t>Калашников</t>
  </si>
  <si>
    <t>Башаев</t>
  </si>
  <si>
    <t xml:space="preserve">Сироджев </t>
  </si>
  <si>
    <t>Файзалиевич</t>
  </si>
  <si>
    <t>Скрябина</t>
  </si>
  <si>
    <t xml:space="preserve">Скрябин </t>
  </si>
  <si>
    <t>&gt;=46</t>
  </si>
  <si>
    <t>&gt;=47</t>
  </si>
  <si>
    <t xml:space="preserve">&gt;=50 </t>
  </si>
  <si>
    <t>осн</t>
  </si>
  <si>
    <t>&gt;=30</t>
  </si>
  <si>
    <t>&gt;=50</t>
  </si>
  <si>
    <t>угл</t>
  </si>
  <si>
    <t>&gt;=45</t>
  </si>
  <si>
    <t>&gt;=43</t>
  </si>
  <si>
    <t>&gt;=40</t>
  </si>
  <si>
    <t>Ионов</t>
  </si>
  <si>
    <t>Платон</t>
  </si>
  <si>
    <t>&gt;=38</t>
  </si>
  <si>
    <t>&gt;50</t>
  </si>
  <si>
    <t>Земля</t>
  </si>
  <si>
    <t>&gt;30</t>
  </si>
  <si>
    <t>олим</t>
  </si>
  <si>
    <t>перевод в 11 класс ЗШ</t>
  </si>
  <si>
    <t>льгота на 1 семестр 11 кл. ДисК</t>
  </si>
  <si>
    <t>перевод в 10 кл. ЗШ</t>
  </si>
  <si>
    <t>льгота на 1 семестр 10 кл. ДисК</t>
  </si>
  <si>
    <t>перевод в 9 кл. ЗШ</t>
  </si>
  <si>
    <t>льгота на 1 семестр 9 кл. ДисК</t>
  </si>
  <si>
    <t>перевод в 8 кл. ЗШ</t>
  </si>
  <si>
    <t>льгота на 1 семестр 8 кл. ДисК</t>
  </si>
  <si>
    <t>&gt;=60</t>
  </si>
  <si>
    <t>1 и 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</si>
</sst>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128"/>
    </font>
    <font>
      <sz val="10"/>
      <color theme="0" tint="-0.34998626667073579"/>
      <name val="arial"/>
      <family val="2"/>
    </font>
    <font>
      <b/>
      <sz val="10"/>
      <name val="arial"/>
      <family val="2"/>
      <charset val="204"/>
    </font>
    <font>
      <sz val="11"/>
      <color theme="0" tint="-0.34998626667073579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theme="2" tint="-0.499984740745262"/>
      <name val="Arial"/>
      <family val="2"/>
      <charset val="204"/>
    </font>
    <font>
      <sz val="11"/>
      <color theme="2" tint="-0.499984740745262"/>
      <name val="Calibri"/>
      <family val="2"/>
      <charset val="204"/>
      <scheme val="minor"/>
    </font>
    <font>
      <sz val="11"/>
      <color theme="0" tint="-0.34998626667073579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2" fillId="0" borderId="0"/>
    <xf numFmtId="0" fontId="8" fillId="0" borderId="0"/>
  </cellStyleXfs>
  <cellXfs count="59">
    <xf numFmtId="0" fontId="0" fillId="0" borderId="0" xfId="0"/>
    <xf numFmtId="0" fontId="0" fillId="0" borderId="1" xfId="0" applyFont="1" applyFill="1" applyBorder="1"/>
    <xf numFmtId="0" fontId="0" fillId="0" borderId="1" xfId="0" applyFill="1" applyBorder="1"/>
    <xf numFmtId="0" fontId="4" fillId="0" borderId="1" xfId="0" applyFont="1" applyFill="1" applyBorder="1"/>
    <xf numFmtId="0" fontId="3" fillId="0" borderId="1" xfId="0" applyFont="1" applyFill="1" applyBorder="1"/>
    <xf numFmtId="0" fontId="1" fillId="0" borderId="1" xfId="0" applyFont="1" applyBorder="1"/>
    <xf numFmtId="0" fontId="0" fillId="0" borderId="1" xfId="0" applyBorder="1"/>
    <xf numFmtId="0" fontId="1" fillId="0" borderId="1" xfId="0" applyFont="1" applyFill="1" applyBorder="1"/>
    <xf numFmtId="0" fontId="0" fillId="0" borderId="0" xfId="0" applyFill="1"/>
    <xf numFmtId="0" fontId="4" fillId="0" borderId="1" xfId="2" applyFont="1" applyFill="1" applyBorder="1"/>
    <xf numFmtId="0" fontId="0" fillId="0" borderId="1" xfId="1" applyFont="1" applyFill="1" applyBorder="1"/>
    <xf numFmtId="0" fontId="7" fillId="0" borderId="1" xfId="1" applyFont="1" applyFill="1" applyBorder="1" applyAlignment="1"/>
    <xf numFmtId="1" fontId="4" fillId="0" borderId="1" xfId="0" applyNumberFormat="1" applyFont="1" applyFill="1" applyBorder="1"/>
    <xf numFmtId="1" fontId="0" fillId="0" borderId="0" xfId="0" applyNumberFormat="1" applyFill="1"/>
    <xf numFmtId="1" fontId="9" fillId="0" borderId="2" xfId="0" applyNumberFormat="1" applyFont="1" applyFill="1" applyBorder="1" applyAlignment="1">
      <alignment wrapText="1"/>
    </xf>
    <xf numFmtId="1" fontId="0" fillId="0" borderId="2" xfId="0" applyNumberFormat="1" applyFill="1" applyBorder="1" applyAlignment="1">
      <alignment wrapText="1"/>
    </xf>
    <xf numFmtId="1" fontId="0" fillId="0" borderId="2" xfId="0" applyNumberFormat="1" applyFill="1" applyBorder="1"/>
    <xf numFmtId="1" fontId="10" fillId="0" borderId="2" xfId="0" applyNumberFormat="1" applyFont="1" applyFill="1" applyBorder="1"/>
    <xf numFmtId="0" fontId="10" fillId="0" borderId="2" xfId="0" applyFont="1" applyFill="1" applyBorder="1"/>
    <xf numFmtId="1" fontId="10" fillId="0" borderId="2" xfId="0" applyNumberFormat="1" applyFont="1" applyFill="1" applyBorder="1" applyAlignment="1">
      <alignment wrapText="1"/>
    </xf>
    <xf numFmtId="1" fontId="0" fillId="0" borderId="1" xfId="0" applyNumberFormat="1" applyFill="1" applyBorder="1"/>
    <xf numFmtId="1" fontId="11" fillId="0" borderId="1" xfId="0" applyNumberFormat="1" applyFont="1" applyFill="1" applyBorder="1"/>
    <xf numFmtId="1" fontId="0" fillId="0" borderId="1" xfId="0" applyNumberFormat="1" applyFont="1" applyFill="1" applyBorder="1"/>
    <xf numFmtId="1" fontId="11" fillId="0" borderId="0" xfId="0" applyNumberFormat="1" applyFont="1" applyFill="1"/>
    <xf numFmtId="0" fontId="12" fillId="0" borderId="1" xfId="0" applyFont="1" applyFill="1" applyBorder="1" applyAlignment="1">
      <alignment horizontal="right" wrapText="1"/>
    </xf>
    <xf numFmtId="0" fontId="1" fillId="0" borderId="2" xfId="0" applyFont="1" applyFill="1" applyBorder="1"/>
    <xf numFmtId="0" fontId="4" fillId="0" borderId="1" xfId="0" applyFont="1" applyFill="1" applyBorder="1" applyAlignment="1">
      <alignment horizontal="left"/>
    </xf>
    <xf numFmtId="0" fontId="0" fillId="0" borderId="1" xfId="0" applyFont="1" applyBorder="1"/>
    <xf numFmtId="1" fontId="11" fillId="0" borderId="0" xfId="0" applyNumberFormat="1" applyFont="1" applyFill="1" applyBorder="1"/>
    <xf numFmtId="1" fontId="5" fillId="0" borderId="2" xfId="0" applyNumberFormat="1" applyFont="1" applyFill="1" applyBorder="1" applyAlignment="1">
      <alignment wrapText="1"/>
    </xf>
    <xf numFmtId="0" fontId="7" fillId="0" borderId="1" xfId="0" applyFont="1" applyFill="1" applyBorder="1"/>
    <xf numFmtId="0" fontId="13" fillId="0" borderId="1" xfId="0" applyFont="1" applyFill="1" applyBorder="1"/>
    <xf numFmtId="0" fontId="13" fillId="0" borderId="3" xfId="0" applyFont="1" applyFill="1" applyBorder="1"/>
    <xf numFmtId="0" fontId="14" fillId="0" borderId="1" xfId="0" applyFont="1" applyFill="1" applyBorder="1"/>
    <xf numFmtId="0" fontId="14" fillId="0" borderId="4" xfId="0" applyFont="1" applyFill="1" applyBorder="1"/>
    <xf numFmtId="0" fontId="0" fillId="0" borderId="0" xfId="0" applyFont="1" applyFill="1"/>
    <xf numFmtId="0" fontId="14" fillId="0" borderId="0" xfId="0" applyFont="1" applyFill="1"/>
    <xf numFmtId="0" fontId="4" fillId="2" borderId="1" xfId="0" applyFont="1" applyFill="1" applyBorder="1"/>
    <xf numFmtId="1" fontId="4" fillId="2" borderId="1" xfId="0" applyNumberFormat="1" applyFont="1" applyFill="1" applyBorder="1"/>
    <xf numFmtId="0" fontId="0" fillId="2" borderId="1" xfId="0" applyFill="1" applyBorder="1"/>
    <xf numFmtId="0" fontId="0" fillId="3" borderId="0" xfId="0" applyFill="1"/>
    <xf numFmtId="0" fontId="0" fillId="2" borderId="1" xfId="0" applyFont="1" applyFill="1" applyBorder="1"/>
    <xf numFmtId="0" fontId="0" fillId="4" borderId="1" xfId="0" applyFill="1" applyBorder="1"/>
    <xf numFmtId="1" fontId="11" fillId="4" borderId="1" xfId="0" applyNumberFormat="1" applyFont="1" applyFill="1" applyBorder="1"/>
    <xf numFmtId="0" fontId="0" fillId="5" borderId="1" xfId="0" applyFill="1" applyBorder="1"/>
    <xf numFmtId="1" fontId="3" fillId="0" borderId="1" xfId="0" applyNumberFormat="1" applyFont="1" applyFill="1" applyBorder="1"/>
    <xf numFmtId="0" fontId="4" fillId="5" borderId="1" xfId="0" applyFont="1" applyFill="1" applyBorder="1"/>
    <xf numFmtId="0" fontId="12" fillId="4" borderId="1" xfId="0" applyFont="1" applyFill="1" applyBorder="1" applyAlignment="1">
      <alignment horizontal="right" wrapText="1"/>
    </xf>
    <xf numFmtId="0" fontId="0" fillId="0" borderId="0" xfId="0" applyFill="1" applyBorder="1"/>
    <xf numFmtId="1" fontId="0" fillId="4" borderId="1" xfId="0" applyNumberFormat="1" applyFill="1" applyBorder="1"/>
    <xf numFmtId="0" fontId="0" fillId="4" borderId="1" xfId="0" applyFont="1" applyFill="1" applyBorder="1"/>
    <xf numFmtId="0" fontId="0" fillId="4" borderId="0" xfId="0" applyFill="1"/>
    <xf numFmtId="0" fontId="0" fillId="4" borderId="0" xfId="0" applyFill="1" applyBorder="1"/>
    <xf numFmtId="1" fontId="0" fillId="0" borderId="0" xfId="0" applyNumberFormat="1" applyFill="1" applyBorder="1"/>
    <xf numFmtId="0" fontId="15" fillId="0" borderId="1" xfId="0" applyFont="1" applyFill="1" applyBorder="1"/>
    <xf numFmtId="0" fontId="0" fillId="6" borderId="1" xfId="0" applyFill="1" applyBorder="1"/>
    <xf numFmtId="1" fontId="0" fillId="7" borderId="1" xfId="0" applyNumberFormat="1" applyFill="1" applyBorder="1"/>
    <xf numFmtId="0" fontId="0" fillId="7" borderId="1" xfId="0" applyFill="1" applyBorder="1"/>
    <xf numFmtId="1" fontId="0" fillId="7" borderId="1" xfId="0" applyNumberFormat="1" applyFont="1" applyFill="1" applyBorder="1"/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Light16"/>
  <colors>
    <mruColors>
      <color rgb="FF66FFFF"/>
      <color rgb="FFCC99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workbookViewId="0">
      <pane ySplit="1" topLeftCell="A2" activePane="bottomLeft" state="frozen"/>
      <selection pane="bottomLeft" activeCell="F54" sqref="F54"/>
    </sheetView>
  </sheetViews>
  <sheetFormatPr defaultRowHeight="14.4"/>
  <cols>
    <col min="1" max="1" width="12.6640625" style="8" customWidth="1"/>
    <col min="2" max="2" width="10.44140625" style="8" customWidth="1"/>
    <col min="3" max="3" width="12.6640625" style="8" customWidth="1"/>
    <col min="4" max="4" width="6.44140625" style="8" customWidth="1"/>
    <col min="5" max="5" width="8.88671875" style="35"/>
    <col min="6" max="9" width="8.88671875" style="36"/>
    <col min="10" max="16384" width="8.88671875" style="8"/>
  </cols>
  <sheetData>
    <row r="1" spans="1:9">
      <c r="A1" s="7" t="s">
        <v>1</v>
      </c>
      <c r="B1" s="7" t="s">
        <v>2</v>
      </c>
      <c r="C1" s="7" t="s">
        <v>3</v>
      </c>
      <c r="D1" s="7" t="s">
        <v>122</v>
      </c>
      <c r="E1" s="7" t="s">
        <v>128</v>
      </c>
      <c r="F1" s="31" t="s">
        <v>133</v>
      </c>
      <c r="G1" s="31" t="s">
        <v>134</v>
      </c>
      <c r="H1" s="32" t="s">
        <v>146</v>
      </c>
      <c r="I1" s="32" t="s">
        <v>132</v>
      </c>
    </row>
    <row r="2" spans="1:9">
      <c r="A2" s="3" t="s">
        <v>156</v>
      </c>
      <c r="B2" s="37" t="s">
        <v>15</v>
      </c>
      <c r="C2" s="37" t="s">
        <v>14</v>
      </c>
      <c r="D2" s="38">
        <v>2</v>
      </c>
      <c r="E2" s="1">
        <v>28</v>
      </c>
      <c r="F2" s="33"/>
      <c r="G2" s="34"/>
      <c r="H2" s="33"/>
      <c r="I2" s="33"/>
    </row>
    <row r="3" spans="1:9">
      <c r="A3" s="37" t="s">
        <v>348</v>
      </c>
      <c r="B3" s="37" t="s">
        <v>349</v>
      </c>
      <c r="C3" s="37" t="s">
        <v>8</v>
      </c>
      <c r="D3" s="38">
        <v>2</v>
      </c>
      <c r="E3" s="49">
        <v>82</v>
      </c>
      <c r="F3" s="33"/>
      <c r="G3" s="34"/>
      <c r="H3" s="33"/>
      <c r="I3" s="33"/>
    </row>
    <row r="4" spans="1:9">
      <c r="A4" s="3" t="s">
        <v>300</v>
      </c>
      <c r="B4" s="37" t="s">
        <v>88</v>
      </c>
      <c r="C4" s="37" t="s">
        <v>24</v>
      </c>
      <c r="D4" s="38">
        <v>2</v>
      </c>
      <c r="E4" s="20">
        <v>48</v>
      </c>
      <c r="F4" s="33"/>
      <c r="G4" s="34"/>
      <c r="H4" s="33"/>
      <c r="I4" s="33"/>
    </row>
    <row r="5" spans="1:9">
      <c r="A5" s="3" t="s">
        <v>301</v>
      </c>
      <c r="B5" s="37" t="s">
        <v>302</v>
      </c>
      <c r="C5" s="37" t="s">
        <v>123</v>
      </c>
      <c r="D5" s="38">
        <v>2</v>
      </c>
      <c r="E5" s="1">
        <v>12</v>
      </c>
      <c r="F5" s="33"/>
      <c r="G5" s="34"/>
      <c r="H5" s="33"/>
      <c r="I5" s="33"/>
    </row>
    <row r="6" spans="1:9">
      <c r="A6" s="37" t="s">
        <v>350</v>
      </c>
      <c r="B6" s="37" t="s">
        <v>36</v>
      </c>
      <c r="C6" s="37" t="s">
        <v>6</v>
      </c>
      <c r="D6" s="38">
        <v>2</v>
      </c>
      <c r="E6" s="49">
        <v>90</v>
      </c>
      <c r="F6" s="33"/>
      <c r="G6" s="33"/>
      <c r="H6" s="33"/>
      <c r="I6" s="33"/>
    </row>
    <row r="7" spans="1:9">
      <c r="A7" s="46" t="s">
        <v>320</v>
      </c>
      <c r="B7" s="37" t="s">
        <v>74</v>
      </c>
      <c r="C7" s="37" t="s">
        <v>27</v>
      </c>
      <c r="D7" s="38">
        <v>5</v>
      </c>
      <c r="E7" s="20">
        <v>10</v>
      </c>
      <c r="F7" s="33"/>
      <c r="G7" s="34"/>
      <c r="H7" s="33"/>
      <c r="I7" s="33"/>
    </row>
    <row r="8" spans="1:9">
      <c r="A8" s="37" t="s">
        <v>351</v>
      </c>
      <c r="B8" s="37" t="s">
        <v>352</v>
      </c>
      <c r="C8" s="37" t="s">
        <v>18</v>
      </c>
      <c r="D8" s="38">
        <v>2</v>
      </c>
      <c r="E8" s="49">
        <v>84</v>
      </c>
      <c r="F8" s="33"/>
      <c r="G8" s="34"/>
      <c r="H8" s="33"/>
      <c r="I8" s="33"/>
    </row>
    <row r="9" spans="1:9">
      <c r="A9" s="37" t="s">
        <v>374</v>
      </c>
      <c r="B9" s="37" t="s">
        <v>36</v>
      </c>
      <c r="C9" s="37" t="s">
        <v>8</v>
      </c>
      <c r="D9" s="38">
        <v>2</v>
      </c>
      <c r="E9" s="1">
        <v>7</v>
      </c>
      <c r="F9" s="33"/>
      <c r="G9" s="34"/>
      <c r="H9" s="33"/>
      <c r="I9" s="33"/>
    </row>
    <row r="10" spans="1:9">
      <c r="A10" s="3" t="s">
        <v>303</v>
      </c>
      <c r="B10" s="37" t="s">
        <v>304</v>
      </c>
      <c r="C10" s="37" t="s">
        <v>112</v>
      </c>
      <c r="D10" s="38">
        <v>2</v>
      </c>
      <c r="E10" s="50">
        <v>96</v>
      </c>
      <c r="F10" s="33"/>
      <c r="G10" s="34"/>
      <c r="H10" s="33"/>
      <c r="I10" s="33"/>
    </row>
    <row r="11" spans="1:9">
      <c r="A11" s="37" t="s">
        <v>353</v>
      </c>
      <c r="B11" s="37" t="s">
        <v>62</v>
      </c>
      <c r="C11" s="37" t="s">
        <v>110</v>
      </c>
      <c r="D11" s="38">
        <v>2</v>
      </c>
      <c r="E11" s="50">
        <v>97</v>
      </c>
      <c r="F11" s="33"/>
      <c r="G11" s="34"/>
      <c r="H11" s="33"/>
      <c r="I11" s="33"/>
    </row>
    <row r="12" spans="1:9">
      <c r="A12" s="3" t="s">
        <v>305</v>
      </c>
      <c r="B12" s="37" t="s">
        <v>15</v>
      </c>
      <c r="C12" s="37" t="s">
        <v>21</v>
      </c>
      <c r="D12" s="38">
        <v>2</v>
      </c>
      <c r="E12" s="50">
        <v>92</v>
      </c>
      <c r="F12" s="33"/>
      <c r="G12" s="34"/>
      <c r="H12" s="33"/>
      <c r="I12" s="33"/>
    </row>
    <row r="13" spans="1:9">
      <c r="A13" s="1" t="s">
        <v>381</v>
      </c>
      <c r="B13" s="3" t="s">
        <v>35</v>
      </c>
      <c r="C13" s="3" t="s">
        <v>21</v>
      </c>
      <c r="D13" s="38">
        <v>2</v>
      </c>
      <c r="E13" s="1">
        <v>33</v>
      </c>
      <c r="F13" s="33"/>
      <c r="G13" s="34"/>
      <c r="H13" s="33"/>
      <c r="I13" s="33"/>
    </row>
    <row r="14" spans="1:9">
      <c r="A14" s="1"/>
      <c r="B14" s="3"/>
      <c r="C14" s="3"/>
      <c r="D14" s="38"/>
      <c r="E14" s="1"/>
      <c r="F14" s="33"/>
      <c r="G14" s="34"/>
      <c r="H14" s="33"/>
      <c r="I14" s="33"/>
    </row>
    <row r="15" spans="1:9">
      <c r="A15" s="3" t="s">
        <v>306</v>
      </c>
      <c r="B15" s="37" t="s">
        <v>307</v>
      </c>
      <c r="C15" s="37" t="s">
        <v>5</v>
      </c>
      <c r="D15" s="38">
        <v>3</v>
      </c>
      <c r="E15" s="49">
        <v>72</v>
      </c>
      <c r="F15" s="33"/>
      <c r="G15" s="34"/>
      <c r="H15" s="33"/>
      <c r="I15" s="33"/>
    </row>
    <row r="16" spans="1:9">
      <c r="A16" s="37" t="s">
        <v>373</v>
      </c>
      <c r="B16" s="37" t="s">
        <v>161</v>
      </c>
      <c r="C16" s="37" t="s">
        <v>69</v>
      </c>
      <c r="D16" s="38">
        <v>3</v>
      </c>
      <c r="E16" s="1">
        <v>15</v>
      </c>
      <c r="F16" s="33"/>
      <c r="G16" s="34"/>
      <c r="H16" s="33"/>
      <c r="I16" s="33"/>
    </row>
    <row r="17" spans="1:9">
      <c r="A17" s="41" t="s">
        <v>378</v>
      </c>
      <c r="B17" s="37" t="s">
        <v>76</v>
      </c>
      <c r="C17" s="37" t="s">
        <v>75</v>
      </c>
      <c r="D17" s="38">
        <v>3</v>
      </c>
      <c r="E17" s="1">
        <v>23</v>
      </c>
      <c r="F17" s="33"/>
      <c r="G17" s="34"/>
      <c r="H17" s="33"/>
      <c r="I17" s="33"/>
    </row>
    <row r="18" spans="1:9">
      <c r="A18" s="3" t="s">
        <v>274</v>
      </c>
      <c r="B18" s="37" t="s">
        <v>275</v>
      </c>
      <c r="C18" s="37" t="s">
        <v>14</v>
      </c>
      <c r="D18" s="38">
        <v>3</v>
      </c>
      <c r="E18" s="49">
        <v>77</v>
      </c>
      <c r="F18" s="33"/>
      <c r="G18" s="34"/>
      <c r="H18" s="33"/>
      <c r="I18" s="33"/>
    </row>
    <row r="19" spans="1:9">
      <c r="A19" s="3" t="s">
        <v>308</v>
      </c>
      <c r="B19" s="37" t="s">
        <v>284</v>
      </c>
      <c r="C19" s="37" t="s">
        <v>38</v>
      </c>
      <c r="D19" s="38">
        <v>3</v>
      </c>
      <c r="E19" s="49">
        <v>61</v>
      </c>
      <c r="F19" s="33"/>
      <c r="G19" s="34"/>
      <c r="H19" s="33"/>
      <c r="I19" s="33"/>
    </row>
    <row r="20" spans="1:9">
      <c r="A20" s="3" t="s">
        <v>309</v>
      </c>
      <c r="B20" s="37" t="s">
        <v>19</v>
      </c>
      <c r="C20" s="37" t="s">
        <v>18</v>
      </c>
      <c r="D20" s="38">
        <v>3</v>
      </c>
      <c r="E20" s="49">
        <v>76</v>
      </c>
      <c r="F20" s="33"/>
      <c r="G20" s="34"/>
      <c r="H20" s="33"/>
      <c r="I20" s="33"/>
    </row>
    <row r="21" spans="1:9">
      <c r="A21" s="3" t="s">
        <v>310</v>
      </c>
      <c r="B21" s="37" t="s">
        <v>120</v>
      </c>
      <c r="C21" s="37" t="s">
        <v>26</v>
      </c>
      <c r="D21" s="38">
        <v>3</v>
      </c>
      <c r="E21" s="49">
        <v>86</v>
      </c>
      <c r="F21" s="33"/>
      <c r="G21" s="34"/>
      <c r="H21" s="33"/>
      <c r="I21" s="33"/>
    </row>
    <row r="22" spans="1:9">
      <c r="A22" s="46" t="s">
        <v>320</v>
      </c>
      <c r="B22" s="37" t="s">
        <v>74</v>
      </c>
      <c r="C22" s="37" t="s">
        <v>27</v>
      </c>
      <c r="D22" s="38">
        <v>5</v>
      </c>
      <c r="E22" s="20">
        <v>8</v>
      </c>
      <c r="F22" s="33"/>
      <c r="G22" s="34"/>
      <c r="H22" s="33"/>
      <c r="I22" s="33"/>
    </row>
    <row r="23" spans="1:9">
      <c r="A23" s="39" t="s">
        <v>354</v>
      </c>
      <c r="B23" s="39" t="s">
        <v>184</v>
      </c>
      <c r="C23" s="39" t="s">
        <v>61</v>
      </c>
      <c r="D23" s="38">
        <v>3</v>
      </c>
      <c r="E23" s="1">
        <v>43</v>
      </c>
      <c r="F23" s="33"/>
      <c r="G23" s="34"/>
      <c r="H23" s="33"/>
      <c r="I23" s="33"/>
    </row>
    <row r="24" spans="1:9">
      <c r="A24" s="3" t="s">
        <v>303</v>
      </c>
      <c r="B24" s="37" t="s">
        <v>311</v>
      </c>
      <c r="C24" s="37" t="s">
        <v>112</v>
      </c>
      <c r="D24" s="38">
        <v>3</v>
      </c>
      <c r="E24" s="49">
        <v>95</v>
      </c>
      <c r="F24" s="33"/>
      <c r="G24" s="34"/>
      <c r="H24" s="33"/>
      <c r="I24" s="33"/>
    </row>
    <row r="25" spans="1:9">
      <c r="A25" s="37" t="s">
        <v>355</v>
      </c>
      <c r="B25" s="37" t="s">
        <v>31</v>
      </c>
      <c r="C25" s="37" t="s">
        <v>69</v>
      </c>
      <c r="D25" s="38">
        <v>3</v>
      </c>
      <c r="E25" s="49">
        <v>52</v>
      </c>
      <c r="F25" s="33"/>
      <c r="G25" s="34"/>
      <c r="H25" s="33"/>
      <c r="I25" s="33"/>
    </row>
    <row r="26" spans="1:9">
      <c r="A26" s="3" t="s">
        <v>276</v>
      </c>
      <c r="B26" s="37" t="s">
        <v>9</v>
      </c>
      <c r="C26" s="37" t="s">
        <v>190</v>
      </c>
      <c r="D26" s="38">
        <v>3</v>
      </c>
      <c r="E26" s="20"/>
      <c r="F26" s="33"/>
      <c r="G26" s="34"/>
      <c r="H26" s="33"/>
      <c r="I26" s="33"/>
    </row>
    <row r="27" spans="1:9">
      <c r="A27" s="3" t="s">
        <v>379</v>
      </c>
      <c r="B27" s="3" t="s">
        <v>28</v>
      </c>
      <c r="C27" s="3" t="s">
        <v>380</v>
      </c>
      <c r="D27" s="38">
        <v>3</v>
      </c>
      <c r="E27" s="1">
        <v>15</v>
      </c>
      <c r="F27" s="33"/>
      <c r="G27" s="34"/>
      <c r="H27" s="33"/>
      <c r="I27" s="33"/>
    </row>
    <row r="28" spans="1:9">
      <c r="A28" s="3" t="s">
        <v>277</v>
      </c>
      <c r="B28" s="37" t="s">
        <v>278</v>
      </c>
      <c r="C28" s="37" t="s">
        <v>279</v>
      </c>
      <c r="D28" s="38">
        <v>3</v>
      </c>
      <c r="E28" s="49">
        <v>83</v>
      </c>
      <c r="F28" s="33"/>
      <c r="G28" s="34"/>
      <c r="H28" s="33"/>
      <c r="I28" s="33"/>
    </row>
    <row r="29" spans="1:9">
      <c r="A29" s="3" t="s">
        <v>312</v>
      </c>
      <c r="B29" s="37" t="s">
        <v>42</v>
      </c>
      <c r="C29" s="37" t="s">
        <v>0</v>
      </c>
      <c r="D29" s="38">
        <v>3</v>
      </c>
      <c r="E29" s="1">
        <v>35</v>
      </c>
      <c r="F29" s="33"/>
      <c r="G29" s="34"/>
      <c r="H29" s="33"/>
      <c r="I29" s="33"/>
    </row>
    <row r="30" spans="1:9">
      <c r="A30" s="44" t="s">
        <v>224</v>
      </c>
      <c r="B30" s="2" t="s">
        <v>225</v>
      </c>
      <c r="C30" s="2" t="s">
        <v>226</v>
      </c>
      <c r="D30" s="38">
        <v>7</v>
      </c>
      <c r="E30" s="1">
        <v>33</v>
      </c>
      <c r="F30" s="33"/>
      <c r="G30" s="34"/>
      <c r="H30" s="33"/>
      <c r="I30" s="33"/>
    </row>
    <row r="31" spans="1:9">
      <c r="A31" s="41"/>
      <c r="B31" s="37"/>
      <c r="C31" s="37"/>
      <c r="D31" s="38"/>
      <c r="E31" s="1"/>
      <c r="F31" s="33"/>
      <c r="G31" s="34"/>
      <c r="H31" s="33"/>
      <c r="I31" s="33"/>
    </row>
    <row r="32" spans="1:9">
      <c r="A32" s="3" t="s">
        <v>313</v>
      </c>
      <c r="B32" s="37" t="s">
        <v>314</v>
      </c>
      <c r="C32" s="37" t="s">
        <v>115</v>
      </c>
      <c r="D32" s="38">
        <v>4</v>
      </c>
      <c r="E32" s="20">
        <v>42</v>
      </c>
      <c r="F32" s="33"/>
      <c r="G32" s="34"/>
      <c r="H32" s="33"/>
      <c r="I32" s="33"/>
    </row>
    <row r="33" spans="1:9">
      <c r="A33" s="3" t="s">
        <v>315</v>
      </c>
      <c r="B33" s="37" t="s">
        <v>7</v>
      </c>
      <c r="C33" s="37" t="s">
        <v>11</v>
      </c>
      <c r="D33" s="38">
        <v>4</v>
      </c>
      <c r="E33" s="1">
        <v>34</v>
      </c>
      <c r="F33" s="33"/>
      <c r="G33" s="34"/>
      <c r="H33" s="33"/>
      <c r="I33" s="33"/>
    </row>
    <row r="34" spans="1:9">
      <c r="A34" s="37" t="s">
        <v>356</v>
      </c>
      <c r="B34" s="37" t="s">
        <v>87</v>
      </c>
      <c r="C34" s="37" t="s">
        <v>38</v>
      </c>
      <c r="D34" s="38">
        <v>4</v>
      </c>
      <c r="E34" s="49">
        <v>85</v>
      </c>
      <c r="F34" s="33"/>
      <c r="G34" s="34"/>
      <c r="H34" s="33"/>
      <c r="I34" s="33"/>
    </row>
    <row r="35" spans="1:9">
      <c r="A35" s="3" t="s">
        <v>280</v>
      </c>
      <c r="B35" s="37" t="s">
        <v>211</v>
      </c>
      <c r="C35" s="37" t="s">
        <v>23</v>
      </c>
      <c r="D35" s="38">
        <v>4</v>
      </c>
      <c r="E35" s="49">
        <v>81</v>
      </c>
      <c r="F35" s="33"/>
      <c r="G35" s="34"/>
      <c r="H35" s="33"/>
      <c r="I35" s="33"/>
    </row>
    <row r="36" spans="1:9">
      <c r="A36" s="3" t="s">
        <v>281</v>
      </c>
      <c r="B36" s="37" t="s">
        <v>282</v>
      </c>
      <c r="C36" s="37" t="s">
        <v>10</v>
      </c>
      <c r="D36" s="38">
        <v>4</v>
      </c>
      <c r="E36" s="49">
        <v>86</v>
      </c>
      <c r="F36" s="33"/>
      <c r="G36" s="34"/>
      <c r="H36" s="33"/>
      <c r="I36" s="33"/>
    </row>
    <row r="37" spans="1:9">
      <c r="A37" s="46" t="s">
        <v>320</v>
      </c>
      <c r="B37" s="37" t="s">
        <v>74</v>
      </c>
      <c r="C37" s="37" t="s">
        <v>27</v>
      </c>
      <c r="D37" s="38">
        <v>5</v>
      </c>
      <c r="E37" s="20"/>
      <c r="F37" s="33"/>
      <c r="G37" s="34"/>
      <c r="H37" s="33"/>
      <c r="I37" s="33"/>
    </row>
    <row r="38" spans="1:9">
      <c r="A38" s="3" t="s">
        <v>316</v>
      </c>
      <c r="B38" s="37" t="s">
        <v>68</v>
      </c>
      <c r="C38" s="37" t="s">
        <v>69</v>
      </c>
      <c r="D38" s="38">
        <v>4</v>
      </c>
      <c r="E38" s="1">
        <v>45</v>
      </c>
      <c r="F38" s="33"/>
      <c r="G38" s="34"/>
      <c r="H38" s="33"/>
      <c r="I38" s="33"/>
    </row>
    <row r="39" spans="1:9">
      <c r="A39" s="3" t="s">
        <v>178</v>
      </c>
      <c r="B39" s="37" t="s">
        <v>160</v>
      </c>
      <c r="C39" s="37" t="s">
        <v>24</v>
      </c>
      <c r="D39" s="38">
        <v>4</v>
      </c>
      <c r="E39" s="20">
        <v>22</v>
      </c>
      <c r="F39" s="33"/>
      <c r="G39" s="34"/>
      <c r="H39" s="33"/>
      <c r="I39" s="33"/>
    </row>
    <row r="40" spans="1:9">
      <c r="A40" s="3" t="s">
        <v>317</v>
      </c>
      <c r="B40" s="37" t="s">
        <v>53</v>
      </c>
      <c r="C40" s="37" t="s">
        <v>44</v>
      </c>
      <c r="D40" s="38">
        <v>4</v>
      </c>
      <c r="E40" s="49">
        <v>92</v>
      </c>
      <c r="F40" s="33"/>
      <c r="G40" s="34"/>
      <c r="H40" s="33"/>
      <c r="I40" s="33"/>
    </row>
    <row r="41" spans="1:9">
      <c r="A41" s="3" t="s">
        <v>283</v>
      </c>
      <c r="B41" s="37" t="s">
        <v>284</v>
      </c>
      <c r="C41" s="37" t="s">
        <v>26</v>
      </c>
      <c r="D41" s="38">
        <v>4</v>
      </c>
      <c r="E41" s="20">
        <v>6</v>
      </c>
      <c r="F41" s="33"/>
      <c r="G41" s="34"/>
      <c r="H41" s="33"/>
      <c r="I41" s="33"/>
    </row>
    <row r="42" spans="1:9">
      <c r="A42" s="26" t="s">
        <v>285</v>
      </c>
      <c r="B42" s="37" t="s">
        <v>286</v>
      </c>
      <c r="C42" s="37" t="s">
        <v>77</v>
      </c>
      <c r="D42" s="38">
        <v>4</v>
      </c>
      <c r="E42" s="20">
        <v>22</v>
      </c>
      <c r="F42" s="33"/>
      <c r="G42" s="34"/>
      <c r="H42" s="33"/>
      <c r="I42" s="33"/>
    </row>
    <row r="43" spans="1:9">
      <c r="A43" s="3" t="s">
        <v>287</v>
      </c>
      <c r="B43" s="37" t="s">
        <v>288</v>
      </c>
      <c r="C43" s="37" t="s">
        <v>11</v>
      </c>
      <c r="D43" s="38">
        <v>4</v>
      </c>
      <c r="E43" s="20">
        <v>24</v>
      </c>
      <c r="F43" s="33"/>
      <c r="G43" s="34"/>
      <c r="H43" s="33"/>
      <c r="I43" s="33"/>
    </row>
    <row r="44" spans="1:9">
      <c r="A44" s="39" t="s">
        <v>357</v>
      </c>
      <c r="B44" s="39" t="s">
        <v>36</v>
      </c>
      <c r="C44" s="39" t="s">
        <v>0</v>
      </c>
      <c r="D44" s="38">
        <v>4</v>
      </c>
      <c r="E44" s="20"/>
      <c r="F44" s="33"/>
      <c r="G44" s="34"/>
      <c r="H44" s="33"/>
      <c r="I44" s="33"/>
    </row>
    <row r="45" spans="1:9">
      <c r="A45" s="3" t="s">
        <v>289</v>
      </c>
      <c r="B45" s="37" t="s">
        <v>290</v>
      </c>
      <c r="C45" s="37" t="s">
        <v>54</v>
      </c>
      <c r="D45" s="38">
        <v>4</v>
      </c>
      <c r="E45" s="49">
        <v>71</v>
      </c>
      <c r="F45" s="33"/>
      <c r="G45" s="34"/>
      <c r="H45" s="33"/>
      <c r="I45" s="33"/>
    </row>
    <row r="46" spans="1:9">
      <c r="A46" s="3" t="s">
        <v>318</v>
      </c>
      <c r="B46" s="37" t="s">
        <v>120</v>
      </c>
      <c r="C46" s="37" t="s">
        <v>319</v>
      </c>
      <c r="D46" s="38">
        <v>4</v>
      </c>
      <c r="E46" s="50">
        <v>61</v>
      </c>
      <c r="F46" s="33"/>
      <c r="G46" s="34"/>
      <c r="H46" s="33"/>
      <c r="I46" s="33"/>
    </row>
    <row r="47" spans="1:9">
      <c r="A47" s="3"/>
      <c r="B47" s="37"/>
      <c r="C47" s="37"/>
      <c r="D47" s="38"/>
      <c r="E47" s="1"/>
      <c r="F47" s="33"/>
      <c r="G47" s="34"/>
      <c r="H47" s="33"/>
      <c r="I47" s="33"/>
    </row>
    <row r="48" spans="1:9">
      <c r="A48" s="37" t="s">
        <v>358</v>
      </c>
      <c r="B48" s="37" t="s">
        <v>45</v>
      </c>
      <c r="C48" s="37" t="s">
        <v>52</v>
      </c>
      <c r="D48" s="38">
        <v>5</v>
      </c>
      <c r="E48" s="20">
        <v>42</v>
      </c>
      <c r="F48" s="33"/>
      <c r="G48" s="34"/>
      <c r="H48" s="33"/>
      <c r="I48" s="33"/>
    </row>
    <row r="49" spans="1:9">
      <c r="A49" s="37" t="s">
        <v>375</v>
      </c>
      <c r="B49" s="37" t="s">
        <v>113</v>
      </c>
      <c r="C49" s="37" t="s">
        <v>38</v>
      </c>
      <c r="D49" s="38">
        <v>5</v>
      </c>
      <c r="E49" s="20">
        <v>8</v>
      </c>
      <c r="F49" s="33"/>
      <c r="G49" s="34"/>
      <c r="H49" s="33"/>
      <c r="I49" s="33"/>
    </row>
    <row r="50" spans="1:9">
      <c r="A50" s="46" t="s">
        <v>320</v>
      </c>
      <c r="B50" s="37" t="s">
        <v>74</v>
      </c>
      <c r="C50" s="37" t="s">
        <v>27</v>
      </c>
      <c r="D50" s="38">
        <v>5</v>
      </c>
      <c r="E50" s="20">
        <v>3</v>
      </c>
      <c r="F50" s="33"/>
      <c r="G50" s="34"/>
      <c r="H50" s="33"/>
      <c r="I50" s="33"/>
    </row>
    <row r="51" spans="1:9">
      <c r="A51" s="3" t="s">
        <v>321</v>
      </c>
      <c r="B51" s="37" t="s">
        <v>189</v>
      </c>
      <c r="C51" s="37" t="s">
        <v>10</v>
      </c>
      <c r="D51" s="38">
        <v>5</v>
      </c>
      <c r="E51" s="20">
        <v>32</v>
      </c>
      <c r="F51" s="33"/>
      <c r="G51" s="34"/>
      <c r="H51" s="33"/>
      <c r="I51" s="33"/>
    </row>
    <row r="52" spans="1:9">
      <c r="A52" s="3" t="s">
        <v>291</v>
      </c>
      <c r="B52" s="37" t="s">
        <v>127</v>
      </c>
      <c r="C52" s="37" t="s">
        <v>26</v>
      </c>
      <c r="D52" s="38">
        <v>5</v>
      </c>
      <c r="E52" s="49">
        <v>70</v>
      </c>
      <c r="F52" s="33"/>
      <c r="G52" s="34"/>
      <c r="H52" s="33"/>
      <c r="I52" s="33"/>
    </row>
    <row r="53" spans="1:9">
      <c r="A53" s="3" t="s">
        <v>322</v>
      </c>
      <c r="B53" s="37" t="s">
        <v>43</v>
      </c>
      <c r="C53" s="37" t="s">
        <v>95</v>
      </c>
      <c r="D53" s="38">
        <v>5</v>
      </c>
      <c r="E53" s="20">
        <v>8</v>
      </c>
      <c r="F53" s="33"/>
      <c r="G53" s="34"/>
      <c r="H53" s="33"/>
      <c r="I53" s="33"/>
    </row>
    <row r="54" spans="1:9">
      <c r="A54" s="3" t="s">
        <v>292</v>
      </c>
      <c r="B54" s="37" t="s">
        <v>293</v>
      </c>
      <c r="C54" s="37" t="s">
        <v>294</v>
      </c>
      <c r="D54" s="38">
        <v>5</v>
      </c>
      <c r="E54" s="1">
        <v>22</v>
      </c>
      <c r="F54" s="33"/>
      <c r="G54" s="34"/>
      <c r="H54" s="33"/>
      <c r="I54" s="33"/>
    </row>
    <row r="55" spans="1:9">
      <c r="A55" s="3" t="s">
        <v>295</v>
      </c>
      <c r="B55" s="37" t="s">
        <v>121</v>
      </c>
      <c r="C55" s="37" t="s">
        <v>0</v>
      </c>
      <c r="D55" s="38">
        <v>5</v>
      </c>
      <c r="E55" s="49">
        <v>68</v>
      </c>
      <c r="F55" s="33"/>
      <c r="G55" s="34"/>
      <c r="H55" s="33"/>
      <c r="I55" s="33"/>
    </row>
    <row r="56" spans="1:9">
      <c r="A56" s="3" t="s">
        <v>323</v>
      </c>
      <c r="B56" s="37" t="s">
        <v>127</v>
      </c>
      <c r="C56" s="37" t="s">
        <v>8</v>
      </c>
      <c r="D56" s="38">
        <v>5</v>
      </c>
      <c r="E56" s="49">
        <v>74</v>
      </c>
      <c r="F56" s="33"/>
      <c r="G56" s="34"/>
      <c r="H56" s="33"/>
      <c r="I56" s="33"/>
    </row>
    <row r="57" spans="1:9">
      <c r="A57" s="3" t="s">
        <v>296</v>
      </c>
      <c r="B57" s="37" t="s">
        <v>46</v>
      </c>
      <c r="C57" s="37" t="s">
        <v>21</v>
      </c>
      <c r="D57" s="38">
        <v>5</v>
      </c>
      <c r="E57" s="50">
        <v>55</v>
      </c>
      <c r="F57" s="33"/>
      <c r="G57" s="34"/>
      <c r="H57" s="33"/>
      <c r="I57" s="33"/>
    </row>
    <row r="58" spans="1:9">
      <c r="A58" s="3" t="s">
        <v>297</v>
      </c>
      <c r="B58" s="37" t="s">
        <v>88</v>
      </c>
      <c r="C58" s="37" t="s">
        <v>26</v>
      </c>
      <c r="D58" s="38">
        <v>5</v>
      </c>
      <c r="E58" s="49">
        <v>53</v>
      </c>
      <c r="F58" s="33"/>
      <c r="G58" s="34"/>
      <c r="H58" s="33"/>
      <c r="I58" s="33"/>
    </row>
    <row r="59" spans="1:9">
      <c r="A59" s="37"/>
      <c r="B59" s="37"/>
      <c r="C59" s="37"/>
      <c r="D59" s="38"/>
      <c r="E59" s="20"/>
      <c r="F59" s="33"/>
      <c r="G59" s="34"/>
      <c r="H59" s="33"/>
      <c r="I59" s="33"/>
    </row>
    <row r="60" spans="1:9">
      <c r="A60" s="37" t="s">
        <v>376</v>
      </c>
      <c r="B60" s="37" t="s">
        <v>71</v>
      </c>
      <c r="C60" s="37" t="s">
        <v>18</v>
      </c>
      <c r="D60" s="38">
        <v>6</v>
      </c>
      <c r="E60" s="1">
        <v>26</v>
      </c>
      <c r="F60" s="33"/>
      <c r="G60" s="34"/>
      <c r="H60" s="33"/>
      <c r="I60" s="33"/>
    </row>
    <row r="61" spans="1:9">
      <c r="A61" s="37" t="s">
        <v>359</v>
      </c>
      <c r="B61" s="37" t="s">
        <v>177</v>
      </c>
      <c r="C61" s="37" t="s">
        <v>40</v>
      </c>
      <c r="D61" s="38">
        <v>6</v>
      </c>
      <c r="E61" s="49">
        <v>58</v>
      </c>
      <c r="F61" s="33"/>
      <c r="G61" s="34"/>
      <c r="H61" s="33"/>
      <c r="I61" s="33"/>
    </row>
    <row r="62" spans="1:9">
      <c r="A62" s="3" t="s">
        <v>179</v>
      </c>
      <c r="B62" s="37" t="s">
        <v>324</v>
      </c>
      <c r="C62" s="37" t="s">
        <v>186</v>
      </c>
      <c r="D62" s="38">
        <v>6</v>
      </c>
      <c r="E62" s="49">
        <v>67</v>
      </c>
      <c r="F62" s="33"/>
      <c r="G62" s="34"/>
      <c r="H62" s="33"/>
      <c r="I62" s="33"/>
    </row>
    <row r="63" spans="1:9">
      <c r="A63" s="37" t="s">
        <v>360</v>
      </c>
      <c r="B63" s="37" t="s">
        <v>62</v>
      </c>
      <c r="C63" s="37" t="s">
        <v>38</v>
      </c>
      <c r="D63" s="38">
        <v>6</v>
      </c>
      <c r="E63" s="49">
        <v>50</v>
      </c>
      <c r="F63" s="33"/>
      <c r="G63" s="34"/>
      <c r="H63" s="33"/>
      <c r="I63" s="33"/>
    </row>
    <row r="64" spans="1:9">
      <c r="A64" s="3" t="s">
        <v>325</v>
      </c>
      <c r="B64" s="37" t="s">
        <v>22</v>
      </c>
      <c r="C64" s="37" t="s">
        <v>77</v>
      </c>
      <c r="D64" s="38">
        <v>6</v>
      </c>
      <c r="E64" s="20">
        <v>21</v>
      </c>
      <c r="F64" s="33"/>
      <c r="G64" s="34"/>
      <c r="H64" s="33"/>
      <c r="I64" s="33"/>
    </row>
    <row r="65" spans="1:9">
      <c r="A65" s="3" t="s">
        <v>298</v>
      </c>
      <c r="B65" s="37" t="s">
        <v>181</v>
      </c>
      <c r="C65" s="37" t="s">
        <v>54</v>
      </c>
      <c r="D65" s="38">
        <v>6</v>
      </c>
      <c r="E65" s="49">
        <v>63</v>
      </c>
      <c r="F65" s="33"/>
      <c r="G65" s="34"/>
      <c r="H65" s="33"/>
      <c r="I65" s="33"/>
    </row>
    <row r="66" spans="1:9">
      <c r="A66" s="3" t="s">
        <v>326</v>
      </c>
      <c r="B66" s="37" t="s">
        <v>197</v>
      </c>
      <c r="C66" s="37" t="s">
        <v>50</v>
      </c>
      <c r="D66" s="38">
        <v>6</v>
      </c>
      <c r="E66" s="49">
        <v>59</v>
      </c>
      <c r="F66" s="33"/>
      <c r="G66" s="34"/>
      <c r="H66" s="33"/>
      <c r="I66" s="33"/>
    </row>
    <row r="67" spans="1:9">
      <c r="A67" s="3" t="s">
        <v>327</v>
      </c>
      <c r="B67" s="37" t="s">
        <v>328</v>
      </c>
      <c r="C67" s="37" t="s">
        <v>329</v>
      </c>
      <c r="D67" s="38">
        <v>6</v>
      </c>
      <c r="E67" s="20">
        <v>7</v>
      </c>
      <c r="F67" s="33"/>
      <c r="G67" s="34"/>
      <c r="H67" s="33"/>
      <c r="I67" s="33"/>
    </row>
    <row r="68" spans="1:9">
      <c r="A68" s="3" t="s">
        <v>330</v>
      </c>
      <c r="B68" s="37" t="s">
        <v>15</v>
      </c>
      <c r="C68" s="37" t="s">
        <v>119</v>
      </c>
      <c r="D68" s="38">
        <v>6</v>
      </c>
      <c r="E68" s="20"/>
      <c r="F68" s="33"/>
      <c r="G68" s="34"/>
      <c r="H68" s="33"/>
      <c r="I68" s="33"/>
    </row>
    <row r="69" spans="1:9">
      <c r="A69" s="37" t="s">
        <v>361</v>
      </c>
      <c r="B69" s="37" t="s">
        <v>36</v>
      </c>
      <c r="C69" s="37" t="s">
        <v>0</v>
      </c>
      <c r="D69" s="38">
        <v>6</v>
      </c>
      <c r="E69" s="20"/>
      <c r="F69" s="33"/>
      <c r="G69" s="34"/>
      <c r="H69" s="33"/>
      <c r="I69" s="33"/>
    </row>
    <row r="70" spans="1:9">
      <c r="A70" s="3" t="s">
        <v>382</v>
      </c>
      <c r="B70" s="3" t="s">
        <v>169</v>
      </c>
      <c r="C70" s="3" t="s">
        <v>26</v>
      </c>
      <c r="D70" s="12">
        <v>6</v>
      </c>
      <c r="E70" s="20">
        <v>22</v>
      </c>
      <c r="F70" s="33"/>
      <c r="G70" s="34"/>
      <c r="H70" s="33"/>
      <c r="I70" s="33"/>
    </row>
    <row r="71" spans="1:9">
      <c r="A71" s="46" t="s">
        <v>331</v>
      </c>
      <c r="B71" s="37" t="s">
        <v>118</v>
      </c>
      <c r="C71" s="37" t="s">
        <v>52</v>
      </c>
      <c r="D71" s="38">
        <v>6</v>
      </c>
      <c r="E71" s="49">
        <v>57</v>
      </c>
      <c r="F71" s="33"/>
      <c r="G71" s="34"/>
      <c r="H71" s="33"/>
      <c r="I71" s="33"/>
    </row>
    <row r="72" spans="1:9">
      <c r="A72" s="26" t="s">
        <v>299</v>
      </c>
      <c r="B72" s="37" t="s">
        <v>9</v>
      </c>
      <c r="C72" s="37" t="s">
        <v>10</v>
      </c>
      <c r="D72" s="38">
        <v>6</v>
      </c>
      <c r="E72" s="49">
        <v>79</v>
      </c>
      <c r="F72" s="33"/>
      <c r="G72" s="34"/>
      <c r="H72" s="33"/>
      <c r="I72" s="33"/>
    </row>
    <row r="73" spans="1:9">
      <c r="A73" s="3"/>
      <c r="B73" s="3"/>
      <c r="C73" s="3"/>
      <c r="D73" s="12"/>
      <c r="E73" s="20"/>
      <c r="F73" s="33"/>
      <c r="G73" s="34"/>
      <c r="H73" s="33"/>
      <c r="I73" s="33"/>
    </row>
    <row r="74" spans="1:9">
      <c r="A74" s="4"/>
      <c r="B74" s="3"/>
      <c r="C74" s="3"/>
      <c r="D74" s="12"/>
      <c r="E74" s="20"/>
      <c r="F74" s="33"/>
      <c r="G74" s="34"/>
      <c r="H74" s="33"/>
      <c r="I74" s="33"/>
    </row>
    <row r="75" spans="1:9">
      <c r="A75" s="3"/>
      <c r="B75" s="3"/>
      <c r="C75" s="3"/>
      <c r="D75" s="12"/>
      <c r="E75" s="20"/>
      <c r="F75" s="33"/>
      <c r="G75" s="34"/>
      <c r="H75" s="33"/>
      <c r="I75" s="33"/>
    </row>
    <row r="76" spans="1:9">
      <c r="A76" s="3"/>
      <c r="B76" s="3"/>
      <c r="C76" s="3"/>
      <c r="D76" s="12"/>
      <c r="E76" s="20"/>
      <c r="F76" s="33"/>
      <c r="G76" s="34"/>
      <c r="H76" s="33"/>
      <c r="I76" s="33"/>
    </row>
    <row r="77" spans="1:9">
      <c r="A77" s="3"/>
      <c r="B77" s="3"/>
      <c r="C77" s="3"/>
      <c r="D77" s="12"/>
      <c r="E77" s="20"/>
      <c r="F77" s="33"/>
      <c r="G77" s="34"/>
      <c r="H77" s="33"/>
      <c r="I77" s="33"/>
    </row>
    <row r="78" spans="1:9">
      <c r="A78" s="3"/>
      <c r="B78" s="3"/>
      <c r="C78" s="3"/>
      <c r="D78" s="12"/>
      <c r="E78" s="20"/>
      <c r="F78" s="33"/>
      <c r="G78" s="34"/>
      <c r="H78" s="33"/>
      <c r="I78" s="33"/>
    </row>
    <row r="79" spans="1:9">
      <c r="A79" s="3"/>
      <c r="B79" s="3"/>
      <c r="C79" s="3"/>
      <c r="D79" s="12"/>
      <c r="E79" s="20"/>
      <c r="F79" s="33"/>
      <c r="G79" s="34"/>
      <c r="H79" s="33"/>
      <c r="I79" s="33"/>
    </row>
    <row r="80" spans="1:9">
      <c r="H80" s="8"/>
      <c r="I80" s="8"/>
    </row>
    <row r="82" spans="5:5">
      <c r="E82" s="8"/>
    </row>
  </sheetData>
  <sortState ref="A16:L30">
    <sortCondition ref="A16:A30"/>
  </sortState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R64"/>
  <sheetViews>
    <sheetView workbookViewId="0">
      <pane ySplit="1" topLeftCell="A2" activePane="bottomLeft" state="frozen"/>
      <selection pane="bottomLeft" activeCell="M24" sqref="M24"/>
    </sheetView>
  </sheetViews>
  <sheetFormatPr defaultColWidth="8.88671875" defaultRowHeight="14.4"/>
  <cols>
    <col min="1" max="1" width="13.33203125" style="8" customWidth="1"/>
    <col min="2" max="2" width="10.33203125" style="8" customWidth="1"/>
    <col min="3" max="3" width="12.109375" style="8" customWidth="1"/>
    <col min="4" max="5" width="5" style="13" customWidth="1"/>
    <col min="6" max="6" width="5" style="8" customWidth="1"/>
    <col min="7" max="9" width="5" style="23" customWidth="1"/>
    <col min="10" max="10" width="5" style="8" customWidth="1"/>
    <col min="11" max="11" width="5" style="13" customWidth="1"/>
    <col min="12" max="12" width="6.88671875" style="8" customWidth="1"/>
    <col min="13" max="13" width="5" style="8" customWidth="1"/>
    <col min="14" max="14" width="1.109375" style="8" customWidth="1"/>
    <col min="15" max="21" width="5" style="8" customWidth="1"/>
    <col min="22" max="23" width="8.88671875" style="8" customWidth="1"/>
    <col min="24" max="24" width="28.88671875" style="8" customWidth="1"/>
    <col min="25" max="16384" width="8.88671875" style="8"/>
  </cols>
  <sheetData>
    <row r="1" spans="1:24" ht="40.200000000000003">
      <c r="A1" s="25" t="s">
        <v>1</v>
      </c>
      <c r="B1" s="25" t="s">
        <v>2</v>
      </c>
      <c r="C1" s="25" t="s">
        <v>3</v>
      </c>
      <c r="D1" s="13" t="s">
        <v>128</v>
      </c>
      <c r="E1" s="15" t="s">
        <v>146</v>
      </c>
      <c r="F1" s="16" t="s">
        <v>132</v>
      </c>
      <c r="G1" s="14" t="s">
        <v>198</v>
      </c>
      <c r="H1" s="14" t="s">
        <v>199</v>
      </c>
      <c r="I1" s="14" t="s">
        <v>372</v>
      </c>
      <c r="J1" s="29" t="s">
        <v>200</v>
      </c>
      <c r="K1" s="16" t="s">
        <v>134</v>
      </c>
      <c r="L1" s="17" t="s">
        <v>135</v>
      </c>
      <c r="M1" s="18" t="s">
        <v>136</v>
      </c>
      <c r="N1" s="18"/>
      <c r="O1" s="18" t="s">
        <v>137</v>
      </c>
      <c r="P1" s="18" t="s">
        <v>138</v>
      </c>
      <c r="Q1" s="19" t="s">
        <v>139</v>
      </c>
      <c r="R1" s="19" t="s">
        <v>140</v>
      </c>
      <c r="S1" s="19" t="s">
        <v>141</v>
      </c>
      <c r="T1" s="19" t="s">
        <v>142</v>
      </c>
      <c r="U1" s="19" t="s">
        <v>143</v>
      </c>
      <c r="V1" s="17" t="s">
        <v>144</v>
      </c>
      <c r="W1" s="19" t="s">
        <v>145</v>
      </c>
    </row>
    <row r="2" spans="1:24">
      <c r="A2" s="2" t="s">
        <v>205</v>
      </c>
      <c r="B2" s="2" t="s">
        <v>63</v>
      </c>
      <c r="C2" s="2" t="s">
        <v>48</v>
      </c>
      <c r="D2" s="20">
        <v>94</v>
      </c>
      <c r="E2" s="20">
        <v>93</v>
      </c>
      <c r="F2" s="20">
        <v>74</v>
      </c>
      <c r="G2" s="21"/>
      <c r="H2" s="21"/>
      <c r="I2" s="21"/>
      <c r="J2" s="22"/>
      <c r="K2" s="20">
        <v>87</v>
      </c>
      <c r="L2" s="20">
        <f t="shared" ref="L2:L31" si="0">SUM(D2:F2,J2:K2)</f>
        <v>348</v>
      </c>
      <c r="M2" s="2">
        <f t="shared" ref="M2:M31" si="1">COUNT(D2:F2,J2:K2)</f>
        <v>4</v>
      </c>
      <c r="N2" s="2"/>
      <c r="O2" s="2"/>
      <c r="P2" s="2"/>
      <c r="Q2" s="2">
        <f t="shared" ref="Q2:Q31" si="2">IF(D2&gt;46,1,0)</f>
        <v>1</v>
      </c>
      <c r="R2" s="2">
        <f t="shared" ref="R2:R31" si="3">IF(E2&gt;=47,1,0)</f>
        <v>1</v>
      </c>
      <c r="S2" s="2">
        <f t="shared" ref="S2:S31" si="4">IF(F2&gt;=50,1,0)</f>
        <v>1</v>
      </c>
      <c r="T2" s="2">
        <f t="shared" ref="T2:T31" si="5">IF(J2&gt;=60,1,0)</f>
        <v>0</v>
      </c>
      <c r="U2" s="2">
        <f t="shared" ref="U2:U31" si="6">IF(K2&gt;=50,1,0)</f>
        <v>1</v>
      </c>
      <c r="V2" s="2">
        <f t="shared" ref="V2:V31" si="7">SUM(Q2:U2)</f>
        <v>4</v>
      </c>
      <c r="W2" s="20">
        <f>L2-MIN(D2:F2,J2:K2)</f>
        <v>274</v>
      </c>
      <c r="X2" s="42" t="s">
        <v>406</v>
      </c>
    </row>
    <row r="3" spans="1:24">
      <c r="A3" s="2" t="s">
        <v>206</v>
      </c>
      <c r="B3" s="2" t="s">
        <v>60</v>
      </c>
      <c r="C3" s="2" t="s">
        <v>38</v>
      </c>
      <c r="D3" s="20">
        <v>77</v>
      </c>
      <c r="E3" s="20">
        <v>60</v>
      </c>
      <c r="F3" s="20">
        <v>70</v>
      </c>
      <c r="G3" s="21">
        <v>10</v>
      </c>
      <c r="H3" s="21"/>
      <c r="I3" s="21"/>
      <c r="J3" s="22">
        <f>MAX(G3:I3)</f>
        <v>10</v>
      </c>
      <c r="K3" s="20">
        <v>80</v>
      </c>
      <c r="L3" s="20">
        <f t="shared" si="0"/>
        <v>297</v>
      </c>
      <c r="M3" s="2">
        <f t="shared" si="1"/>
        <v>5</v>
      </c>
      <c r="N3" s="2"/>
      <c r="O3" s="2"/>
      <c r="P3" s="2"/>
      <c r="Q3" s="2">
        <f t="shared" si="2"/>
        <v>1</v>
      </c>
      <c r="R3" s="2">
        <f t="shared" si="3"/>
        <v>1</v>
      </c>
      <c r="S3" s="2">
        <f t="shared" si="4"/>
        <v>1</v>
      </c>
      <c r="T3" s="2">
        <f t="shared" si="5"/>
        <v>0</v>
      </c>
      <c r="U3" s="2">
        <f t="shared" si="6"/>
        <v>1</v>
      </c>
      <c r="V3" s="2">
        <f t="shared" si="7"/>
        <v>4</v>
      </c>
      <c r="W3" s="20">
        <f>K3+F3+D3</f>
        <v>227</v>
      </c>
      <c r="X3" s="42" t="s">
        <v>406</v>
      </c>
    </row>
    <row r="4" spans="1:24">
      <c r="A4" s="2" t="s">
        <v>208</v>
      </c>
      <c r="B4" s="2" t="s">
        <v>29</v>
      </c>
      <c r="C4" s="2" t="s">
        <v>59</v>
      </c>
      <c r="D4" s="20">
        <v>77</v>
      </c>
      <c r="E4" s="20">
        <v>57</v>
      </c>
      <c r="F4" s="20">
        <v>60</v>
      </c>
      <c r="G4" s="21"/>
      <c r="H4" s="21"/>
      <c r="I4" s="21"/>
      <c r="J4" s="22"/>
      <c r="K4" s="20">
        <v>81</v>
      </c>
      <c r="L4" s="20">
        <f t="shared" si="0"/>
        <v>275</v>
      </c>
      <c r="M4" s="2">
        <f t="shared" si="1"/>
        <v>4</v>
      </c>
      <c r="N4" s="2"/>
      <c r="O4" s="42">
        <v>77</v>
      </c>
      <c r="P4" s="42">
        <v>45</v>
      </c>
      <c r="Q4" s="2">
        <f t="shared" si="2"/>
        <v>1</v>
      </c>
      <c r="R4" s="2">
        <f t="shared" si="3"/>
        <v>1</v>
      </c>
      <c r="S4" s="2">
        <f t="shared" si="4"/>
        <v>1</v>
      </c>
      <c r="T4" s="2">
        <f t="shared" si="5"/>
        <v>0</v>
      </c>
      <c r="U4" s="2">
        <f t="shared" si="6"/>
        <v>1</v>
      </c>
      <c r="V4" s="2">
        <f t="shared" si="7"/>
        <v>4</v>
      </c>
      <c r="W4" s="20">
        <f>L4-MIN(D4:F4,J4:K4)</f>
        <v>218</v>
      </c>
      <c r="X4" s="42" t="s">
        <v>406</v>
      </c>
    </row>
    <row r="5" spans="1:24">
      <c r="A5" s="1" t="s">
        <v>265</v>
      </c>
      <c r="B5" s="1" t="s">
        <v>266</v>
      </c>
      <c r="C5" s="27" t="s">
        <v>34</v>
      </c>
      <c r="D5" s="20">
        <v>62</v>
      </c>
      <c r="E5" s="20">
        <v>47</v>
      </c>
      <c r="F5" s="20">
        <v>57</v>
      </c>
      <c r="G5" s="21">
        <v>89</v>
      </c>
      <c r="H5" s="21"/>
      <c r="I5" s="21"/>
      <c r="J5" s="22">
        <f>MAX(G5:I5)</f>
        <v>89</v>
      </c>
      <c r="K5" s="20">
        <v>49</v>
      </c>
      <c r="L5" s="20">
        <f t="shared" si="0"/>
        <v>304</v>
      </c>
      <c r="M5" s="2">
        <f t="shared" si="1"/>
        <v>5</v>
      </c>
      <c r="N5" s="2"/>
      <c r="O5" s="2"/>
      <c r="P5" s="2"/>
      <c r="Q5" s="2">
        <f t="shared" si="2"/>
        <v>1</v>
      </c>
      <c r="R5" s="2">
        <f t="shared" si="3"/>
        <v>1</v>
      </c>
      <c r="S5" s="2">
        <f t="shared" si="4"/>
        <v>1</v>
      </c>
      <c r="T5" s="2">
        <f t="shared" si="5"/>
        <v>1</v>
      </c>
      <c r="U5" s="2">
        <f t="shared" si="6"/>
        <v>0</v>
      </c>
      <c r="V5" s="2">
        <f t="shared" si="7"/>
        <v>4</v>
      </c>
      <c r="W5" s="20">
        <f>D5+F5+J5</f>
        <v>208</v>
      </c>
      <c r="X5" s="42" t="s">
        <v>406</v>
      </c>
    </row>
    <row r="6" spans="1:24">
      <c r="A6" s="2" t="s">
        <v>207</v>
      </c>
      <c r="B6" s="2" t="s">
        <v>25</v>
      </c>
      <c r="C6" s="2" t="s">
        <v>50</v>
      </c>
      <c r="D6" s="20">
        <v>87</v>
      </c>
      <c r="E6" s="20">
        <v>89</v>
      </c>
      <c r="F6" s="20"/>
      <c r="G6" s="21"/>
      <c r="H6" s="21"/>
      <c r="I6" s="21"/>
      <c r="J6" s="22"/>
      <c r="K6" s="20">
        <v>86</v>
      </c>
      <c r="L6" s="20">
        <f t="shared" si="0"/>
        <v>262</v>
      </c>
      <c r="M6" s="2">
        <f t="shared" si="1"/>
        <v>3</v>
      </c>
      <c r="N6" s="2"/>
      <c r="O6" s="2"/>
      <c r="P6" s="2"/>
      <c r="Q6" s="2">
        <f t="shared" si="2"/>
        <v>1</v>
      </c>
      <c r="R6" s="2">
        <f t="shared" si="3"/>
        <v>1</v>
      </c>
      <c r="S6" s="2">
        <f t="shared" si="4"/>
        <v>0</v>
      </c>
      <c r="T6" s="2">
        <f t="shared" si="5"/>
        <v>0</v>
      </c>
      <c r="U6" s="2">
        <f t="shared" si="6"/>
        <v>1</v>
      </c>
      <c r="V6" s="2">
        <f t="shared" si="7"/>
        <v>3</v>
      </c>
      <c r="W6" s="20">
        <f>L6</f>
        <v>262</v>
      </c>
      <c r="X6" s="42" t="s">
        <v>406</v>
      </c>
    </row>
    <row r="7" spans="1:24" customFormat="1">
      <c r="A7" s="1" t="s">
        <v>267</v>
      </c>
      <c r="B7" s="27" t="s">
        <v>268</v>
      </c>
      <c r="C7" s="27" t="s">
        <v>269</v>
      </c>
      <c r="D7" s="20">
        <v>91</v>
      </c>
      <c r="E7" s="45">
        <v>76</v>
      </c>
      <c r="F7" s="21"/>
      <c r="G7" s="22"/>
      <c r="H7" s="20"/>
      <c r="I7" s="21"/>
      <c r="J7" s="21"/>
      <c r="K7" s="20">
        <v>89</v>
      </c>
      <c r="L7" s="20">
        <f t="shared" si="0"/>
        <v>256</v>
      </c>
      <c r="M7" s="2">
        <f t="shared" si="1"/>
        <v>3</v>
      </c>
      <c r="N7" s="20">
        <f>SUM(D7,G7:H7,L7:M7)</f>
        <v>350</v>
      </c>
      <c r="O7" s="2"/>
      <c r="P7" s="2"/>
      <c r="Q7" s="2">
        <f t="shared" si="2"/>
        <v>1</v>
      </c>
      <c r="R7" s="2">
        <f t="shared" si="3"/>
        <v>1</v>
      </c>
      <c r="S7" s="2">
        <f t="shared" si="4"/>
        <v>0</v>
      </c>
      <c r="T7" s="2">
        <f t="shared" si="5"/>
        <v>0</v>
      </c>
      <c r="U7" s="2">
        <f t="shared" si="6"/>
        <v>1</v>
      </c>
      <c r="V7" s="2">
        <f t="shared" si="7"/>
        <v>3</v>
      </c>
      <c r="W7" s="20">
        <f>L7</f>
        <v>256</v>
      </c>
      <c r="X7" s="42" t="s">
        <v>406</v>
      </c>
    </row>
    <row r="8" spans="1:24">
      <c r="A8" s="37" t="s">
        <v>362</v>
      </c>
      <c r="B8" s="37" t="s">
        <v>31</v>
      </c>
      <c r="C8" s="37" t="s">
        <v>16</v>
      </c>
      <c r="D8" s="20">
        <v>84</v>
      </c>
      <c r="E8" s="20">
        <v>11</v>
      </c>
      <c r="F8" s="20">
        <v>74</v>
      </c>
      <c r="G8" s="21">
        <v>91</v>
      </c>
      <c r="H8" s="21"/>
      <c r="I8" s="21">
        <v>42</v>
      </c>
      <c r="J8" s="22">
        <f>MAX(G8:I8)</f>
        <v>91</v>
      </c>
      <c r="K8" s="20"/>
      <c r="L8" s="20">
        <f t="shared" si="0"/>
        <v>260</v>
      </c>
      <c r="M8" s="2">
        <f t="shared" si="1"/>
        <v>4</v>
      </c>
      <c r="N8" s="2"/>
      <c r="O8" s="2"/>
      <c r="P8" s="2"/>
      <c r="Q8" s="2">
        <f t="shared" si="2"/>
        <v>1</v>
      </c>
      <c r="R8" s="2">
        <f t="shared" si="3"/>
        <v>0</v>
      </c>
      <c r="S8" s="2">
        <f t="shared" si="4"/>
        <v>1</v>
      </c>
      <c r="T8" s="2">
        <f t="shared" si="5"/>
        <v>1</v>
      </c>
      <c r="U8" s="2">
        <f t="shared" si="6"/>
        <v>0</v>
      </c>
      <c r="V8" s="2">
        <f t="shared" si="7"/>
        <v>3</v>
      </c>
      <c r="W8" s="20">
        <f>L8-MIN(D8:F8,J8:K8)</f>
        <v>249</v>
      </c>
      <c r="X8" s="42" t="s">
        <v>406</v>
      </c>
    </row>
    <row r="9" spans="1:24">
      <c r="A9" s="2" t="s">
        <v>215</v>
      </c>
      <c r="B9" s="2" t="s">
        <v>45</v>
      </c>
      <c r="C9" s="2" t="s">
        <v>65</v>
      </c>
      <c r="D9" s="20">
        <v>88</v>
      </c>
      <c r="E9" s="20">
        <v>64</v>
      </c>
      <c r="F9" s="20">
        <v>44</v>
      </c>
      <c r="G9" s="21"/>
      <c r="H9" s="21"/>
      <c r="I9" s="21">
        <v>77</v>
      </c>
      <c r="J9" s="22">
        <f>MAX(G9:I9)</f>
        <v>77</v>
      </c>
      <c r="K9" s="20"/>
      <c r="L9" s="20">
        <f t="shared" si="0"/>
        <v>273</v>
      </c>
      <c r="M9" s="2">
        <f t="shared" si="1"/>
        <v>4</v>
      </c>
      <c r="N9" s="2"/>
      <c r="O9" s="2"/>
      <c r="P9" s="2"/>
      <c r="Q9" s="2">
        <f t="shared" si="2"/>
        <v>1</v>
      </c>
      <c r="R9" s="2">
        <f t="shared" si="3"/>
        <v>1</v>
      </c>
      <c r="S9" s="2">
        <f t="shared" si="4"/>
        <v>0</v>
      </c>
      <c r="T9" s="2">
        <f t="shared" si="5"/>
        <v>1</v>
      </c>
      <c r="U9" s="2">
        <f t="shared" si="6"/>
        <v>0</v>
      </c>
      <c r="V9" s="2">
        <f t="shared" si="7"/>
        <v>3</v>
      </c>
      <c r="W9" s="20">
        <f>L9-MIN(D9:F9,J9:K9)</f>
        <v>229</v>
      </c>
      <c r="X9" s="42" t="s">
        <v>406</v>
      </c>
    </row>
    <row r="10" spans="1:24">
      <c r="A10" s="2" t="s">
        <v>221</v>
      </c>
      <c r="B10" s="2" t="s">
        <v>116</v>
      </c>
      <c r="C10" s="2" t="s">
        <v>26</v>
      </c>
      <c r="D10" s="20">
        <v>87</v>
      </c>
      <c r="E10" s="20">
        <v>64</v>
      </c>
      <c r="F10" s="20"/>
      <c r="G10" s="21"/>
      <c r="H10" s="21"/>
      <c r="I10" s="21"/>
      <c r="J10" s="22"/>
      <c r="K10" s="20">
        <v>71</v>
      </c>
      <c r="L10" s="20">
        <f t="shared" si="0"/>
        <v>222</v>
      </c>
      <c r="M10" s="2">
        <f t="shared" si="1"/>
        <v>3</v>
      </c>
      <c r="N10" s="2"/>
      <c r="O10" s="2"/>
      <c r="P10" s="2"/>
      <c r="Q10" s="2">
        <f t="shared" si="2"/>
        <v>1</v>
      </c>
      <c r="R10" s="2">
        <f t="shared" si="3"/>
        <v>1</v>
      </c>
      <c r="S10" s="2">
        <f t="shared" si="4"/>
        <v>0</v>
      </c>
      <c r="T10" s="2">
        <f t="shared" si="5"/>
        <v>0</v>
      </c>
      <c r="U10" s="2">
        <f t="shared" si="6"/>
        <v>1</v>
      </c>
      <c r="V10" s="2">
        <f t="shared" si="7"/>
        <v>3</v>
      </c>
      <c r="W10" s="20">
        <f>L10</f>
        <v>222</v>
      </c>
      <c r="X10" s="42" t="s">
        <v>406</v>
      </c>
    </row>
    <row r="11" spans="1:24">
      <c r="A11" s="2" t="s">
        <v>222</v>
      </c>
      <c r="B11" s="2" t="s">
        <v>223</v>
      </c>
      <c r="C11" s="2" t="s">
        <v>48</v>
      </c>
      <c r="D11" s="20">
        <v>82</v>
      </c>
      <c r="E11" s="20">
        <v>57</v>
      </c>
      <c r="F11" s="20"/>
      <c r="G11" s="21">
        <v>79</v>
      </c>
      <c r="H11" s="21"/>
      <c r="I11" s="21"/>
      <c r="J11" s="22">
        <f>MAX(G11:I11)</f>
        <v>79</v>
      </c>
      <c r="K11" s="20"/>
      <c r="L11" s="20">
        <f t="shared" si="0"/>
        <v>218</v>
      </c>
      <c r="M11" s="2">
        <f t="shared" si="1"/>
        <v>3</v>
      </c>
      <c r="N11" s="2"/>
      <c r="O11" s="2"/>
      <c r="P11" s="2"/>
      <c r="Q11" s="2">
        <f t="shared" si="2"/>
        <v>1</v>
      </c>
      <c r="R11" s="2">
        <f t="shared" si="3"/>
        <v>1</v>
      </c>
      <c r="S11" s="2">
        <f t="shared" si="4"/>
        <v>0</v>
      </c>
      <c r="T11" s="2">
        <f t="shared" si="5"/>
        <v>1</v>
      </c>
      <c r="U11" s="2">
        <f t="shared" si="6"/>
        <v>0</v>
      </c>
      <c r="V11" s="2">
        <f t="shared" si="7"/>
        <v>3</v>
      </c>
      <c r="W11" s="20">
        <f>L11</f>
        <v>218</v>
      </c>
      <c r="X11" s="42" t="s">
        <v>406</v>
      </c>
    </row>
    <row r="12" spans="1:24">
      <c r="A12" s="2" t="s">
        <v>203</v>
      </c>
      <c r="B12" s="2" t="s">
        <v>43</v>
      </c>
      <c r="C12" s="2" t="s">
        <v>204</v>
      </c>
      <c r="D12" s="20">
        <v>79</v>
      </c>
      <c r="E12" s="20">
        <v>69</v>
      </c>
      <c r="F12" s="20">
        <v>63</v>
      </c>
      <c r="G12" s="21"/>
      <c r="H12" s="21"/>
      <c r="I12" s="21"/>
      <c r="J12" s="22"/>
      <c r="K12" s="20"/>
      <c r="L12" s="20">
        <f t="shared" si="0"/>
        <v>211</v>
      </c>
      <c r="M12" s="2">
        <f t="shared" si="1"/>
        <v>3</v>
      </c>
      <c r="N12" s="2"/>
      <c r="O12" s="2"/>
      <c r="P12" s="2"/>
      <c r="Q12" s="2">
        <f t="shared" si="2"/>
        <v>1</v>
      </c>
      <c r="R12" s="2">
        <f t="shared" si="3"/>
        <v>1</v>
      </c>
      <c r="S12" s="2">
        <f t="shared" si="4"/>
        <v>1</v>
      </c>
      <c r="T12" s="2">
        <f t="shared" si="5"/>
        <v>0</v>
      </c>
      <c r="U12" s="2">
        <f t="shared" si="6"/>
        <v>0</v>
      </c>
      <c r="V12" s="2">
        <f t="shared" si="7"/>
        <v>3</v>
      </c>
      <c r="W12" s="20">
        <f>L12</f>
        <v>211</v>
      </c>
      <c r="X12" s="42" t="s">
        <v>406</v>
      </c>
    </row>
    <row r="13" spans="1:24">
      <c r="A13" s="2" t="s">
        <v>219</v>
      </c>
      <c r="B13" s="2" t="s">
        <v>62</v>
      </c>
      <c r="C13" s="2" t="s">
        <v>84</v>
      </c>
      <c r="D13" s="20">
        <v>79</v>
      </c>
      <c r="E13" s="20">
        <v>8</v>
      </c>
      <c r="F13" s="20">
        <v>68</v>
      </c>
      <c r="G13" s="21"/>
      <c r="H13" s="21"/>
      <c r="I13" s="21"/>
      <c r="J13" s="22"/>
      <c r="K13" s="20">
        <v>64</v>
      </c>
      <c r="L13" s="20">
        <f t="shared" si="0"/>
        <v>219</v>
      </c>
      <c r="M13" s="2">
        <f t="shared" si="1"/>
        <v>4</v>
      </c>
      <c r="N13" s="2"/>
      <c r="O13" s="2"/>
      <c r="P13" s="2"/>
      <c r="Q13" s="2">
        <f t="shared" si="2"/>
        <v>1</v>
      </c>
      <c r="R13" s="2">
        <f t="shared" si="3"/>
        <v>0</v>
      </c>
      <c r="S13" s="2">
        <f t="shared" si="4"/>
        <v>1</v>
      </c>
      <c r="T13" s="2">
        <f t="shared" si="5"/>
        <v>0</v>
      </c>
      <c r="U13" s="2">
        <f t="shared" si="6"/>
        <v>1</v>
      </c>
      <c r="V13" s="2">
        <f t="shared" si="7"/>
        <v>3</v>
      </c>
      <c r="W13" s="20">
        <f>L13-MIN(D13:F13,J13:K13)</f>
        <v>211</v>
      </c>
      <c r="X13" s="42" t="s">
        <v>406</v>
      </c>
    </row>
    <row r="14" spans="1:24">
      <c r="A14" s="2" t="s">
        <v>213</v>
      </c>
      <c r="B14" s="2" t="s">
        <v>106</v>
      </c>
      <c r="C14" s="2" t="s">
        <v>69</v>
      </c>
      <c r="D14" s="20">
        <v>75</v>
      </c>
      <c r="E14" s="20">
        <v>65</v>
      </c>
      <c r="F14" s="20">
        <v>58</v>
      </c>
      <c r="G14" s="21"/>
      <c r="H14" s="21"/>
      <c r="I14" s="21"/>
      <c r="J14" s="22"/>
      <c r="K14" s="20"/>
      <c r="L14" s="20">
        <f t="shared" si="0"/>
        <v>198</v>
      </c>
      <c r="M14" s="2">
        <f t="shared" si="1"/>
        <v>3</v>
      </c>
      <c r="N14" s="2"/>
      <c r="O14" s="2"/>
      <c r="P14" s="2"/>
      <c r="Q14" s="2">
        <f t="shared" si="2"/>
        <v>1</v>
      </c>
      <c r="R14" s="2">
        <f t="shared" si="3"/>
        <v>1</v>
      </c>
      <c r="S14" s="2">
        <f t="shared" si="4"/>
        <v>1</v>
      </c>
      <c r="T14" s="2">
        <f t="shared" si="5"/>
        <v>0</v>
      </c>
      <c r="U14" s="2">
        <f t="shared" si="6"/>
        <v>0</v>
      </c>
      <c r="V14" s="2">
        <f t="shared" si="7"/>
        <v>3</v>
      </c>
      <c r="W14" s="20">
        <f t="shared" ref="W14:W31" si="8">L14</f>
        <v>198</v>
      </c>
      <c r="X14" s="42" t="s">
        <v>406</v>
      </c>
    </row>
    <row r="15" spans="1:24">
      <c r="A15" s="2" t="s">
        <v>202</v>
      </c>
      <c r="B15" s="2" t="s">
        <v>41</v>
      </c>
      <c r="C15" s="2" t="s">
        <v>26</v>
      </c>
      <c r="D15" s="20">
        <v>66</v>
      </c>
      <c r="E15" s="20">
        <v>47</v>
      </c>
      <c r="F15" s="20"/>
      <c r="G15" s="21"/>
      <c r="H15" s="21"/>
      <c r="I15" s="21"/>
      <c r="J15" s="22"/>
      <c r="K15" s="20">
        <v>81</v>
      </c>
      <c r="L15" s="20">
        <f>SUM(D15:F15,J15:K15)</f>
        <v>194</v>
      </c>
      <c r="M15" s="2">
        <f>COUNT(D15:F15,J15:K15)</f>
        <v>3</v>
      </c>
      <c r="N15" s="2"/>
      <c r="O15" s="2"/>
      <c r="P15" s="2"/>
      <c r="Q15" s="2">
        <f>IF(D15&gt;46,1,0)</f>
        <v>1</v>
      </c>
      <c r="R15" s="2">
        <f>IF(E15&gt;=47,1,0)</f>
        <v>1</v>
      </c>
      <c r="S15" s="2">
        <f>IF(F15&gt;=50,1,0)</f>
        <v>0</v>
      </c>
      <c r="T15" s="2">
        <f>IF(J15&gt;=60,1,0)</f>
        <v>0</v>
      </c>
      <c r="U15" s="2">
        <f>IF(K15&gt;=50,1,0)</f>
        <v>1</v>
      </c>
      <c r="V15" s="2">
        <f>SUM(Q15:U15)</f>
        <v>3</v>
      </c>
      <c r="W15" s="20">
        <f>L15</f>
        <v>194</v>
      </c>
      <c r="X15" s="42" t="s">
        <v>406</v>
      </c>
    </row>
    <row r="16" spans="1:24">
      <c r="A16" s="2" t="s">
        <v>201</v>
      </c>
      <c r="B16" s="2" t="s">
        <v>46</v>
      </c>
      <c r="C16" s="2" t="s">
        <v>27</v>
      </c>
      <c r="D16" s="20">
        <v>59</v>
      </c>
      <c r="E16" s="20"/>
      <c r="F16" s="20"/>
      <c r="G16" s="21">
        <v>81</v>
      </c>
      <c r="H16" s="21"/>
      <c r="I16" s="21"/>
      <c r="J16" s="22">
        <f>MAX(G16:I16)</f>
        <v>81</v>
      </c>
      <c r="K16" s="20">
        <v>51</v>
      </c>
      <c r="L16" s="20">
        <f>SUM(D16:F16,J16:K16)</f>
        <v>191</v>
      </c>
      <c r="M16" s="2">
        <f>COUNT(D16:F16,J16:K16)</f>
        <v>3</v>
      </c>
      <c r="N16" s="2"/>
      <c r="O16" s="2"/>
      <c r="P16" s="2"/>
      <c r="Q16" s="2">
        <f>IF(D16&gt;46,1,0)</f>
        <v>1</v>
      </c>
      <c r="R16" s="2">
        <f>IF(E16&gt;=47,1,0)</f>
        <v>0</v>
      </c>
      <c r="S16" s="2">
        <f>IF(F16&gt;=50,1,0)</f>
        <v>0</v>
      </c>
      <c r="T16" s="2">
        <f>IF(J16&gt;=60,1,0)</f>
        <v>1</v>
      </c>
      <c r="U16" s="2">
        <f>IF(K16&gt;=50,1,0)</f>
        <v>1</v>
      </c>
      <c r="V16" s="2">
        <f>SUM(Q16:U16)</f>
        <v>3</v>
      </c>
      <c r="W16" s="20">
        <f>L16</f>
        <v>191</v>
      </c>
      <c r="X16" s="42" t="s">
        <v>406</v>
      </c>
    </row>
    <row r="17" spans="1:1838">
      <c r="A17" s="2" t="s">
        <v>212</v>
      </c>
      <c r="B17" s="2" t="s">
        <v>154</v>
      </c>
      <c r="C17" s="2" t="s">
        <v>77</v>
      </c>
      <c r="D17" s="20">
        <v>65</v>
      </c>
      <c r="E17" s="20">
        <v>59</v>
      </c>
      <c r="F17" s="20">
        <v>66</v>
      </c>
      <c r="G17" s="21"/>
      <c r="H17" s="21"/>
      <c r="I17" s="21"/>
      <c r="J17" s="22"/>
      <c r="K17" s="20"/>
      <c r="L17" s="20">
        <f t="shared" si="0"/>
        <v>190</v>
      </c>
      <c r="M17" s="2">
        <f t="shared" si="1"/>
        <v>3</v>
      </c>
      <c r="N17" s="2"/>
      <c r="O17" s="2"/>
      <c r="P17" s="2"/>
      <c r="Q17" s="2">
        <f t="shared" si="2"/>
        <v>1</v>
      </c>
      <c r="R17" s="2">
        <f t="shared" si="3"/>
        <v>1</v>
      </c>
      <c r="S17" s="2">
        <f t="shared" si="4"/>
        <v>1</v>
      </c>
      <c r="T17" s="2">
        <f t="shared" si="5"/>
        <v>0</v>
      </c>
      <c r="U17" s="2">
        <f t="shared" si="6"/>
        <v>0</v>
      </c>
      <c r="V17" s="2">
        <f t="shared" si="7"/>
        <v>3</v>
      </c>
      <c r="W17" s="20">
        <f t="shared" si="8"/>
        <v>190</v>
      </c>
      <c r="X17" s="42" t="s">
        <v>406</v>
      </c>
    </row>
    <row r="18" spans="1:1838">
      <c r="A18" s="2" t="s">
        <v>214</v>
      </c>
      <c r="B18" s="2" t="s">
        <v>82</v>
      </c>
      <c r="C18" s="2" t="s">
        <v>38</v>
      </c>
      <c r="D18" s="20"/>
      <c r="E18" s="20">
        <v>30</v>
      </c>
      <c r="F18" s="20"/>
      <c r="G18" s="21">
        <v>87</v>
      </c>
      <c r="H18" s="21"/>
      <c r="I18" s="21"/>
      <c r="J18" s="22">
        <f>MAX(G18:I18)</f>
        <v>87</v>
      </c>
      <c r="K18" s="20">
        <v>89</v>
      </c>
      <c r="L18" s="20">
        <f t="shared" si="0"/>
        <v>206</v>
      </c>
      <c r="M18" s="2">
        <f t="shared" si="1"/>
        <v>3</v>
      </c>
      <c r="N18" s="2"/>
      <c r="O18" s="42">
        <v>53</v>
      </c>
      <c r="P18" s="2"/>
      <c r="Q18" s="2">
        <f t="shared" si="2"/>
        <v>0</v>
      </c>
      <c r="R18" s="2">
        <f t="shared" si="3"/>
        <v>0</v>
      </c>
      <c r="S18" s="2">
        <f t="shared" si="4"/>
        <v>0</v>
      </c>
      <c r="T18" s="2">
        <f t="shared" si="5"/>
        <v>1</v>
      </c>
      <c r="U18" s="2">
        <f t="shared" si="6"/>
        <v>1</v>
      </c>
      <c r="V18" s="2">
        <f t="shared" si="7"/>
        <v>2</v>
      </c>
      <c r="W18" s="20">
        <f t="shared" si="8"/>
        <v>206</v>
      </c>
      <c r="X18" s="55" t="s">
        <v>406</v>
      </c>
    </row>
    <row r="19" spans="1:1838">
      <c r="A19" s="2" t="s">
        <v>220</v>
      </c>
      <c r="B19" s="2" t="s">
        <v>73</v>
      </c>
      <c r="C19" s="2" t="s">
        <v>83</v>
      </c>
      <c r="D19" s="20">
        <v>74</v>
      </c>
      <c r="E19" s="20">
        <v>16</v>
      </c>
      <c r="F19" s="20"/>
      <c r="G19" s="21"/>
      <c r="H19" s="21"/>
      <c r="I19" s="21"/>
      <c r="J19" s="22"/>
      <c r="K19" s="20">
        <v>71</v>
      </c>
      <c r="L19" s="20">
        <f t="shared" si="0"/>
        <v>161</v>
      </c>
      <c r="M19" s="2">
        <f t="shared" si="1"/>
        <v>3</v>
      </c>
      <c r="N19" s="2"/>
      <c r="O19" s="2"/>
      <c r="P19" s="2"/>
      <c r="Q19" s="2">
        <f t="shared" si="2"/>
        <v>1</v>
      </c>
      <c r="R19" s="2">
        <f t="shared" si="3"/>
        <v>0</v>
      </c>
      <c r="S19" s="2">
        <f t="shared" si="4"/>
        <v>0</v>
      </c>
      <c r="T19" s="2">
        <f t="shared" si="5"/>
        <v>0</v>
      </c>
      <c r="U19" s="2">
        <f t="shared" si="6"/>
        <v>1</v>
      </c>
      <c r="V19" s="2">
        <f t="shared" si="7"/>
        <v>2</v>
      </c>
      <c r="W19" s="20">
        <f t="shared" si="8"/>
        <v>161</v>
      </c>
      <c r="X19" s="44" t="s">
        <v>407</v>
      </c>
    </row>
    <row r="20" spans="1:1838" s="40" customFormat="1">
      <c r="A20" s="2" t="s">
        <v>217</v>
      </c>
      <c r="B20" s="2" t="s">
        <v>29</v>
      </c>
      <c r="C20" s="2" t="s">
        <v>30</v>
      </c>
      <c r="D20" s="20">
        <v>71</v>
      </c>
      <c r="E20" s="20">
        <v>53</v>
      </c>
      <c r="F20" s="20">
        <v>29</v>
      </c>
      <c r="G20" s="21"/>
      <c r="H20" s="21"/>
      <c r="I20" s="21"/>
      <c r="J20" s="22"/>
      <c r="K20" s="20"/>
      <c r="L20" s="20">
        <f t="shared" si="0"/>
        <v>153</v>
      </c>
      <c r="M20" s="2">
        <f t="shared" si="1"/>
        <v>3</v>
      </c>
      <c r="N20" s="2"/>
      <c r="O20" s="2"/>
      <c r="P20" s="2"/>
      <c r="Q20" s="2">
        <f t="shared" si="2"/>
        <v>1</v>
      </c>
      <c r="R20" s="2">
        <f t="shared" si="3"/>
        <v>1</v>
      </c>
      <c r="S20" s="2">
        <f t="shared" si="4"/>
        <v>0</v>
      </c>
      <c r="T20" s="2">
        <f t="shared" si="5"/>
        <v>0</v>
      </c>
      <c r="U20" s="2">
        <f t="shared" si="6"/>
        <v>0</v>
      </c>
      <c r="V20" s="2">
        <f t="shared" si="7"/>
        <v>2</v>
      </c>
      <c r="W20" s="20">
        <f t="shared" si="8"/>
        <v>153</v>
      </c>
      <c r="X20" s="44" t="s">
        <v>407</v>
      </c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/>
      <c r="KO20" s="8"/>
      <c r="KP20" s="8"/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  <c r="LC20" s="8"/>
      <c r="LD20" s="8"/>
      <c r="LE20" s="8"/>
      <c r="LF20" s="8"/>
      <c r="LG20" s="8"/>
      <c r="LH20" s="8"/>
      <c r="LI20" s="8"/>
      <c r="LJ20" s="8"/>
      <c r="LK20" s="8"/>
      <c r="LL20" s="8"/>
      <c r="LM20" s="8"/>
      <c r="LN20" s="8"/>
      <c r="LO20" s="8"/>
      <c r="LP20" s="8"/>
      <c r="LQ20" s="8"/>
      <c r="LR20" s="8"/>
      <c r="LS20" s="8"/>
      <c r="LT20" s="8"/>
      <c r="LU20" s="8"/>
      <c r="LV20" s="8"/>
      <c r="LW20" s="8"/>
      <c r="LX20" s="8"/>
      <c r="LY20" s="8"/>
      <c r="LZ20" s="8"/>
      <c r="MA20" s="8"/>
      <c r="MB20" s="8"/>
      <c r="MC20" s="8"/>
      <c r="MD20" s="8"/>
      <c r="ME20" s="8"/>
      <c r="MF20" s="8"/>
      <c r="MG20" s="8"/>
      <c r="MH20" s="8"/>
      <c r="MI20" s="8"/>
      <c r="MJ20" s="8"/>
      <c r="MK20" s="8"/>
      <c r="ML20" s="8"/>
      <c r="MM20" s="8"/>
      <c r="MN20" s="8"/>
      <c r="MO20" s="8"/>
      <c r="MP20" s="8"/>
      <c r="MQ20" s="8"/>
      <c r="MR20" s="8"/>
      <c r="MS20" s="8"/>
      <c r="MT20" s="8"/>
      <c r="MU20" s="8"/>
      <c r="MV20" s="8"/>
      <c r="MW20" s="8"/>
      <c r="MX20" s="8"/>
      <c r="MY20" s="8"/>
      <c r="MZ20" s="8"/>
      <c r="NA20" s="8"/>
      <c r="NB20" s="8"/>
      <c r="NC20" s="8"/>
      <c r="ND20" s="8"/>
      <c r="NE20" s="8"/>
      <c r="NF20" s="8"/>
      <c r="NG20" s="8"/>
      <c r="NH20" s="8"/>
      <c r="NI20" s="8"/>
      <c r="NJ20" s="8"/>
      <c r="NK20" s="8"/>
      <c r="NL20" s="8"/>
      <c r="NM20" s="8"/>
      <c r="NN20" s="8"/>
      <c r="NO20" s="8"/>
      <c r="NP20" s="8"/>
      <c r="NQ20" s="8"/>
      <c r="NR20" s="8"/>
      <c r="NS20" s="8"/>
      <c r="NT20" s="8"/>
      <c r="NU20" s="8"/>
      <c r="NV20" s="8"/>
      <c r="NW20" s="8"/>
      <c r="NX20" s="8"/>
      <c r="NY20" s="8"/>
      <c r="NZ20" s="8"/>
      <c r="OA20" s="8"/>
      <c r="OB20" s="8"/>
      <c r="OC20" s="8"/>
      <c r="OD20" s="8"/>
      <c r="OE20" s="8"/>
      <c r="OF20" s="8"/>
      <c r="OG20" s="8"/>
      <c r="OH20" s="8"/>
      <c r="OI20" s="8"/>
      <c r="OJ20" s="8"/>
      <c r="OK20" s="8"/>
      <c r="OL20" s="8"/>
      <c r="OM20" s="8"/>
      <c r="ON20" s="8"/>
      <c r="OO20" s="8"/>
      <c r="OP20" s="8"/>
      <c r="OQ20" s="8"/>
      <c r="OR20" s="8"/>
      <c r="OS20" s="8"/>
      <c r="OT20" s="8"/>
      <c r="OU20" s="8"/>
      <c r="OV20" s="8"/>
      <c r="OW20" s="8"/>
      <c r="OX20" s="8"/>
      <c r="OY20" s="8"/>
      <c r="OZ20" s="8"/>
      <c r="PA20" s="8"/>
      <c r="PB20" s="8"/>
      <c r="PC20" s="8"/>
      <c r="PD20" s="8"/>
      <c r="PE20" s="8"/>
      <c r="PF20" s="8"/>
      <c r="PG20" s="8"/>
      <c r="PH20" s="8"/>
      <c r="PI20" s="8"/>
      <c r="PJ20" s="8"/>
      <c r="PK20" s="8"/>
      <c r="PL20" s="8"/>
      <c r="PM20" s="8"/>
      <c r="PN20" s="8"/>
      <c r="PO20" s="8"/>
      <c r="PP20" s="8"/>
      <c r="PQ20" s="8"/>
      <c r="PR20" s="8"/>
      <c r="PS20" s="8"/>
      <c r="PT20" s="8"/>
      <c r="PU20" s="8"/>
      <c r="PV20" s="8"/>
      <c r="PW20" s="8"/>
      <c r="PX20" s="8"/>
      <c r="PY20" s="8"/>
      <c r="PZ20" s="8"/>
      <c r="QA20" s="8"/>
      <c r="QB20" s="8"/>
      <c r="QC20" s="8"/>
      <c r="QD20" s="8"/>
      <c r="QE20" s="8"/>
      <c r="QF20" s="8"/>
      <c r="QG20" s="8"/>
      <c r="QH20" s="8"/>
      <c r="QI20" s="8"/>
      <c r="QJ20" s="8"/>
      <c r="QK20" s="8"/>
      <c r="QL20" s="8"/>
      <c r="QM20" s="8"/>
      <c r="QN20" s="8"/>
      <c r="QO20" s="8"/>
      <c r="QP20" s="8"/>
      <c r="QQ20" s="8"/>
      <c r="QR20" s="8"/>
      <c r="QS20" s="8"/>
      <c r="QT20" s="8"/>
      <c r="QU20" s="8"/>
      <c r="QV20" s="8"/>
      <c r="QW20" s="8"/>
      <c r="QX20" s="8"/>
      <c r="QY20" s="8"/>
      <c r="QZ20" s="8"/>
      <c r="RA20" s="8"/>
      <c r="RB20" s="8"/>
      <c r="RC20" s="8"/>
      <c r="RD20" s="8"/>
      <c r="RE20" s="8"/>
      <c r="RF20" s="8"/>
      <c r="RG20" s="8"/>
      <c r="RH20" s="8"/>
      <c r="RI20" s="8"/>
      <c r="RJ20" s="8"/>
      <c r="RK20" s="8"/>
      <c r="RL20" s="8"/>
      <c r="RM20" s="8"/>
      <c r="RN20" s="8"/>
      <c r="RO20" s="8"/>
      <c r="RP20" s="8"/>
      <c r="RQ20" s="8"/>
      <c r="RR20" s="8"/>
      <c r="RS20" s="8"/>
      <c r="RT20" s="8"/>
      <c r="RU20" s="8"/>
      <c r="RV20" s="8"/>
      <c r="RW20" s="8"/>
      <c r="RX20" s="8"/>
      <c r="RY20" s="8"/>
      <c r="RZ20" s="8"/>
      <c r="SA20" s="8"/>
      <c r="SB20" s="8"/>
      <c r="SC20" s="8"/>
      <c r="SD20" s="8"/>
      <c r="SE20" s="8"/>
      <c r="SF20" s="8"/>
      <c r="SG20" s="8"/>
      <c r="SH20" s="8"/>
      <c r="SI20" s="8"/>
      <c r="SJ20" s="8"/>
      <c r="SK20" s="8"/>
      <c r="SL20" s="8"/>
      <c r="SM20" s="8"/>
      <c r="SN20" s="8"/>
      <c r="SO20" s="8"/>
      <c r="SP20" s="8"/>
      <c r="SQ20" s="8"/>
      <c r="SR20" s="8"/>
      <c r="SS20" s="8"/>
      <c r="ST20" s="8"/>
      <c r="SU20" s="8"/>
      <c r="SV20" s="8"/>
      <c r="SW20" s="8"/>
      <c r="SX20" s="8"/>
      <c r="SY20" s="8"/>
      <c r="SZ20" s="8"/>
      <c r="TA20" s="8"/>
      <c r="TB20" s="8"/>
      <c r="TC20" s="8"/>
      <c r="TD20" s="8"/>
      <c r="TE20" s="8"/>
      <c r="TF20" s="8"/>
      <c r="TG20" s="8"/>
      <c r="TH20" s="8"/>
      <c r="TI20" s="8"/>
      <c r="TJ20" s="8"/>
      <c r="TK20" s="8"/>
      <c r="TL20" s="8"/>
      <c r="TM20" s="8"/>
      <c r="TN20" s="8"/>
      <c r="TO20" s="8"/>
      <c r="TP20" s="8"/>
      <c r="TQ20" s="8"/>
      <c r="TR20" s="8"/>
      <c r="TS20" s="8"/>
      <c r="TT20" s="8"/>
      <c r="TU20" s="8"/>
      <c r="TV20" s="8"/>
      <c r="TW20" s="8"/>
      <c r="TX20" s="8"/>
      <c r="TY20" s="8"/>
      <c r="TZ20" s="8"/>
      <c r="UA20" s="8"/>
      <c r="UB20" s="8"/>
      <c r="UC20" s="8"/>
      <c r="UD20" s="8"/>
      <c r="UE20" s="8"/>
      <c r="UF20" s="8"/>
      <c r="UG20" s="8"/>
      <c r="UH20" s="8"/>
      <c r="UI20" s="8"/>
      <c r="UJ20" s="8"/>
      <c r="UK20" s="8"/>
      <c r="UL20" s="8"/>
      <c r="UM20" s="8"/>
      <c r="UN20" s="8"/>
      <c r="UO20" s="8"/>
      <c r="UP20" s="8"/>
      <c r="UQ20" s="8"/>
      <c r="UR20" s="8"/>
      <c r="US20" s="8"/>
      <c r="UT20" s="8"/>
      <c r="UU20" s="8"/>
      <c r="UV20" s="8"/>
      <c r="UW20" s="8"/>
      <c r="UX20" s="8"/>
      <c r="UY20" s="8"/>
      <c r="UZ20" s="8"/>
      <c r="VA20" s="8"/>
      <c r="VB20" s="8"/>
      <c r="VC20" s="8"/>
      <c r="VD20" s="8"/>
      <c r="VE20" s="8"/>
      <c r="VF20" s="8"/>
      <c r="VG20" s="8"/>
      <c r="VH20" s="8"/>
      <c r="VI20" s="8"/>
      <c r="VJ20" s="8"/>
      <c r="VK20" s="8"/>
      <c r="VL20" s="8"/>
      <c r="VM20" s="8"/>
      <c r="VN20" s="8"/>
      <c r="VO20" s="8"/>
      <c r="VP20" s="8"/>
      <c r="VQ20" s="8"/>
      <c r="VR20" s="8"/>
      <c r="VS20" s="8"/>
      <c r="VT20" s="8"/>
      <c r="VU20" s="8"/>
      <c r="VV20" s="8"/>
      <c r="VW20" s="8"/>
      <c r="VX20" s="8"/>
      <c r="VY20" s="8"/>
      <c r="VZ20" s="8"/>
      <c r="WA20" s="8"/>
      <c r="WB20" s="8"/>
      <c r="WC20" s="8"/>
      <c r="WD20" s="8"/>
      <c r="WE20" s="8"/>
      <c r="WF20" s="8"/>
      <c r="WG20" s="8"/>
      <c r="WH20" s="8"/>
      <c r="WI20" s="8"/>
      <c r="WJ20" s="8"/>
      <c r="WK20" s="8"/>
      <c r="WL20" s="8"/>
      <c r="WM20" s="8"/>
      <c r="WN20" s="8"/>
      <c r="WO20" s="8"/>
      <c r="WP20" s="8"/>
      <c r="WQ20" s="8"/>
      <c r="WR20" s="8"/>
      <c r="WS20" s="8"/>
      <c r="WT20" s="8"/>
      <c r="WU20" s="8"/>
      <c r="WV20" s="8"/>
      <c r="WW20" s="8"/>
      <c r="WX20" s="8"/>
      <c r="WY20" s="8"/>
      <c r="WZ20" s="8"/>
      <c r="XA20" s="8"/>
      <c r="XB20" s="8"/>
      <c r="XC20" s="8"/>
      <c r="XD20" s="8"/>
      <c r="XE20" s="8"/>
      <c r="XF20" s="8"/>
      <c r="XG20" s="8"/>
      <c r="XH20" s="8"/>
      <c r="XI20" s="8"/>
      <c r="XJ20" s="8"/>
      <c r="XK20" s="8"/>
      <c r="XL20" s="8"/>
      <c r="XM20" s="8"/>
      <c r="XN20" s="8"/>
      <c r="XO20" s="8"/>
      <c r="XP20" s="8"/>
      <c r="XQ20" s="8"/>
      <c r="XR20" s="8"/>
      <c r="XS20" s="8"/>
      <c r="XT20" s="8"/>
      <c r="XU20" s="8"/>
      <c r="XV20" s="8"/>
      <c r="XW20" s="8"/>
      <c r="XX20" s="8"/>
      <c r="XY20" s="8"/>
      <c r="XZ20" s="8"/>
      <c r="YA20" s="8"/>
      <c r="YB20" s="8"/>
      <c r="YC20" s="8"/>
      <c r="YD20" s="8"/>
      <c r="YE20" s="8"/>
      <c r="YF20" s="8"/>
      <c r="YG20" s="8"/>
      <c r="YH20" s="8"/>
      <c r="YI20" s="8"/>
      <c r="YJ20" s="8"/>
      <c r="YK20" s="8"/>
      <c r="YL20" s="8"/>
      <c r="YM20" s="8"/>
      <c r="YN20" s="8"/>
      <c r="YO20" s="8"/>
      <c r="YP20" s="8"/>
      <c r="YQ20" s="8"/>
      <c r="YR20" s="8"/>
      <c r="YS20" s="8"/>
      <c r="YT20" s="8"/>
      <c r="YU20" s="8"/>
      <c r="YV20" s="8"/>
      <c r="YW20" s="8"/>
      <c r="YX20" s="8"/>
      <c r="YY20" s="8"/>
      <c r="YZ20" s="8"/>
      <c r="ZA20" s="8"/>
      <c r="ZB20" s="8"/>
      <c r="ZC20" s="8"/>
      <c r="ZD20" s="8"/>
      <c r="ZE20" s="8"/>
      <c r="ZF20" s="8"/>
      <c r="ZG20" s="8"/>
      <c r="ZH20" s="8"/>
      <c r="ZI20" s="8"/>
      <c r="ZJ20" s="8"/>
      <c r="ZK20" s="8"/>
      <c r="ZL20" s="8"/>
      <c r="ZM20" s="8"/>
      <c r="ZN20" s="8"/>
      <c r="ZO20" s="8"/>
      <c r="ZP20" s="8"/>
      <c r="ZQ20" s="8"/>
      <c r="ZR20" s="8"/>
      <c r="ZS20" s="8"/>
      <c r="ZT20" s="8"/>
      <c r="ZU20" s="8"/>
      <c r="ZV20" s="8"/>
      <c r="ZW20" s="8"/>
      <c r="ZX20" s="8"/>
      <c r="ZY20" s="8"/>
      <c r="ZZ20" s="8"/>
      <c r="AAA20" s="8"/>
      <c r="AAB20" s="8"/>
      <c r="AAC20" s="8"/>
      <c r="AAD20" s="8"/>
      <c r="AAE20" s="8"/>
      <c r="AAF20" s="8"/>
      <c r="AAG20" s="8"/>
      <c r="AAH20" s="8"/>
      <c r="AAI20" s="8"/>
      <c r="AAJ20" s="8"/>
      <c r="AAK20" s="8"/>
      <c r="AAL20" s="8"/>
      <c r="AAM20" s="8"/>
      <c r="AAN20" s="8"/>
      <c r="AAO20" s="8"/>
      <c r="AAP20" s="8"/>
      <c r="AAQ20" s="8"/>
      <c r="AAR20" s="8"/>
      <c r="AAS20" s="8"/>
      <c r="AAT20" s="8"/>
      <c r="AAU20" s="8"/>
      <c r="AAV20" s="8"/>
      <c r="AAW20" s="8"/>
      <c r="AAX20" s="8"/>
      <c r="AAY20" s="8"/>
      <c r="AAZ20" s="8"/>
      <c r="ABA20" s="8"/>
      <c r="ABB20" s="8"/>
      <c r="ABC20" s="8"/>
      <c r="ABD20" s="8"/>
      <c r="ABE20" s="8"/>
      <c r="ABF20" s="8"/>
      <c r="ABG20" s="8"/>
      <c r="ABH20" s="8"/>
      <c r="ABI20" s="8"/>
      <c r="ABJ20" s="8"/>
      <c r="ABK20" s="8"/>
      <c r="ABL20" s="8"/>
      <c r="ABM20" s="8"/>
      <c r="ABN20" s="8"/>
      <c r="ABO20" s="8"/>
      <c r="ABP20" s="8"/>
      <c r="ABQ20" s="8"/>
      <c r="ABR20" s="8"/>
      <c r="ABS20" s="8"/>
      <c r="ABT20" s="8"/>
      <c r="ABU20" s="8"/>
      <c r="ABV20" s="8"/>
      <c r="ABW20" s="8"/>
      <c r="ABX20" s="8"/>
      <c r="ABY20" s="8"/>
      <c r="ABZ20" s="8"/>
      <c r="ACA20" s="8"/>
      <c r="ACB20" s="8"/>
      <c r="ACC20" s="8"/>
      <c r="ACD20" s="8"/>
      <c r="ACE20" s="8"/>
      <c r="ACF20" s="8"/>
      <c r="ACG20" s="8"/>
      <c r="ACH20" s="8"/>
      <c r="ACI20" s="8"/>
      <c r="ACJ20" s="8"/>
      <c r="ACK20" s="8"/>
      <c r="ACL20" s="8"/>
      <c r="ACM20" s="8"/>
      <c r="ACN20" s="8"/>
      <c r="ACO20" s="8"/>
      <c r="ACP20" s="8"/>
      <c r="ACQ20" s="8"/>
      <c r="ACR20" s="8"/>
      <c r="ACS20" s="8"/>
      <c r="ACT20" s="8"/>
      <c r="ACU20" s="8"/>
      <c r="ACV20" s="8"/>
      <c r="ACW20" s="8"/>
      <c r="ACX20" s="8"/>
      <c r="ACY20" s="8"/>
      <c r="ACZ20" s="8"/>
      <c r="ADA20" s="8"/>
      <c r="ADB20" s="8"/>
      <c r="ADC20" s="8"/>
      <c r="ADD20" s="8"/>
      <c r="ADE20" s="8"/>
      <c r="ADF20" s="8"/>
      <c r="ADG20" s="8"/>
      <c r="ADH20" s="8"/>
      <c r="ADI20" s="8"/>
      <c r="ADJ20" s="8"/>
      <c r="ADK20" s="8"/>
      <c r="ADL20" s="8"/>
      <c r="ADM20" s="8"/>
      <c r="ADN20" s="8"/>
      <c r="ADO20" s="8"/>
      <c r="ADP20" s="8"/>
      <c r="ADQ20" s="8"/>
      <c r="ADR20" s="8"/>
      <c r="ADS20" s="8"/>
      <c r="ADT20" s="8"/>
      <c r="ADU20" s="8"/>
      <c r="ADV20" s="8"/>
      <c r="ADW20" s="8"/>
      <c r="ADX20" s="8"/>
      <c r="ADY20" s="8"/>
      <c r="ADZ20" s="8"/>
      <c r="AEA20" s="8"/>
      <c r="AEB20" s="8"/>
      <c r="AEC20" s="8"/>
      <c r="AED20" s="8"/>
      <c r="AEE20" s="8"/>
      <c r="AEF20" s="8"/>
      <c r="AEG20" s="8"/>
      <c r="AEH20" s="8"/>
      <c r="AEI20" s="8"/>
      <c r="AEJ20" s="8"/>
      <c r="AEK20" s="8"/>
      <c r="AEL20" s="8"/>
      <c r="AEM20" s="8"/>
      <c r="AEN20" s="8"/>
      <c r="AEO20" s="8"/>
      <c r="AEP20" s="8"/>
      <c r="AEQ20" s="8"/>
      <c r="AER20" s="8"/>
      <c r="AES20" s="8"/>
      <c r="AET20" s="8"/>
      <c r="AEU20" s="8"/>
      <c r="AEV20" s="8"/>
      <c r="AEW20" s="8"/>
      <c r="AEX20" s="8"/>
      <c r="AEY20" s="8"/>
      <c r="AEZ20" s="8"/>
      <c r="AFA20" s="8"/>
      <c r="AFB20" s="8"/>
      <c r="AFC20" s="8"/>
      <c r="AFD20" s="8"/>
      <c r="AFE20" s="8"/>
      <c r="AFF20" s="8"/>
      <c r="AFG20" s="8"/>
      <c r="AFH20" s="8"/>
      <c r="AFI20" s="8"/>
      <c r="AFJ20" s="8"/>
      <c r="AFK20" s="8"/>
      <c r="AFL20" s="8"/>
      <c r="AFM20" s="8"/>
      <c r="AFN20" s="8"/>
      <c r="AFO20" s="8"/>
      <c r="AFP20" s="8"/>
      <c r="AFQ20" s="8"/>
      <c r="AFR20" s="8"/>
      <c r="AFS20" s="8"/>
      <c r="AFT20" s="8"/>
      <c r="AFU20" s="8"/>
      <c r="AFV20" s="8"/>
      <c r="AFW20" s="8"/>
      <c r="AFX20" s="8"/>
      <c r="AFY20" s="8"/>
      <c r="AFZ20" s="8"/>
      <c r="AGA20" s="8"/>
      <c r="AGB20" s="8"/>
      <c r="AGC20" s="8"/>
      <c r="AGD20" s="8"/>
      <c r="AGE20" s="8"/>
      <c r="AGF20" s="8"/>
      <c r="AGG20" s="8"/>
      <c r="AGH20" s="8"/>
      <c r="AGI20" s="8"/>
      <c r="AGJ20" s="8"/>
      <c r="AGK20" s="8"/>
      <c r="AGL20" s="8"/>
      <c r="AGM20" s="8"/>
      <c r="AGN20" s="8"/>
      <c r="AGO20" s="8"/>
      <c r="AGP20" s="8"/>
      <c r="AGQ20" s="8"/>
      <c r="AGR20" s="8"/>
      <c r="AGS20" s="8"/>
      <c r="AGT20" s="8"/>
      <c r="AGU20" s="8"/>
      <c r="AGV20" s="8"/>
      <c r="AGW20" s="8"/>
      <c r="AGX20" s="8"/>
      <c r="AGY20" s="8"/>
      <c r="AGZ20" s="8"/>
      <c r="AHA20" s="8"/>
      <c r="AHB20" s="8"/>
      <c r="AHC20" s="8"/>
      <c r="AHD20" s="8"/>
      <c r="AHE20" s="8"/>
      <c r="AHF20" s="8"/>
      <c r="AHG20" s="8"/>
      <c r="AHH20" s="8"/>
      <c r="AHI20" s="8"/>
      <c r="AHJ20" s="8"/>
      <c r="AHK20" s="8"/>
      <c r="AHL20" s="8"/>
      <c r="AHM20" s="8"/>
      <c r="AHN20" s="8"/>
      <c r="AHO20" s="8"/>
      <c r="AHP20" s="8"/>
      <c r="AHQ20" s="8"/>
      <c r="AHR20" s="8"/>
      <c r="AHS20" s="8"/>
      <c r="AHT20" s="8"/>
      <c r="AHU20" s="8"/>
      <c r="AHV20" s="8"/>
      <c r="AHW20" s="8"/>
      <c r="AHX20" s="8"/>
      <c r="AHY20" s="8"/>
      <c r="AHZ20" s="8"/>
      <c r="AIA20" s="8"/>
      <c r="AIB20" s="8"/>
      <c r="AIC20" s="8"/>
      <c r="AID20" s="8"/>
      <c r="AIE20" s="8"/>
      <c r="AIF20" s="8"/>
      <c r="AIG20" s="8"/>
      <c r="AIH20" s="8"/>
      <c r="AII20" s="8"/>
      <c r="AIJ20" s="8"/>
      <c r="AIK20" s="8"/>
      <c r="AIL20" s="8"/>
      <c r="AIM20" s="8"/>
      <c r="AIN20" s="8"/>
      <c r="AIO20" s="8"/>
      <c r="AIP20" s="8"/>
      <c r="AIQ20" s="8"/>
      <c r="AIR20" s="8"/>
      <c r="AIS20" s="8"/>
      <c r="AIT20" s="8"/>
      <c r="AIU20" s="8"/>
      <c r="AIV20" s="8"/>
      <c r="AIW20" s="8"/>
      <c r="AIX20" s="8"/>
      <c r="AIY20" s="8"/>
      <c r="AIZ20" s="8"/>
      <c r="AJA20" s="8"/>
      <c r="AJB20" s="8"/>
      <c r="AJC20" s="8"/>
      <c r="AJD20" s="8"/>
      <c r="AJE20" s="8"/>
      <c r="AJF20" s="8"/>
      <c r="AJG20" s="8"/>
      <c r="AJH20" s="8"/>
      <c r="AJI20" s="8"/>
      <c r="AJJ20" s="8"/>
      <c r="AJK20" s="8"/>
      <c r="AJL20" s="8"/>
      <c r="AJM20" s="8"/>
      <c r="AJN20" s="8"/>
      <c r="AJO20" s="8"/>
      <c r="AJP20" s="8"/>
      <c r="AJQ20" s="8"/>
      <c r="AJR20" s="8"/>
      <c r="AJS20" s="8"/>
      <c r="AJT20" s="8"/>
      <c r="AJU20" s="8"/>
      <c r="AJV20" s="8"/>
      <c r="AJW20" s="8"/>
      <c r="AJX20" s="8"/>
      <c r="AJY20" s="8"/>
      <c r="AJZ20" s="8"/>
      <c r="AKA20" s="8"/>
      <c r="AKB20" s="8"/>
      <c r="AKC20" s="8"/>
      <c r="AKD20" s="8"/>
      <c r="AKE20" s="8"/>
      <c r="AKF20" s="8"/>
      <c r="AKG20" s="8"/>
      <c r="AKH20" s="8"/>
      <c r="AKI20" s="8"/>
      <c r="AKJ20" s="8"/>
      <c r="AKK20" s="8"/>
      <c r="AKL20" s="8"/>
      <c r="AKM20" s="8"/>
      <c r="AKN20" s="8"/>
      <c r="AKO20" s="8"/>
      <c r="AKP20" s="8"/>
      <c r="AKQ20" s="8"/>
      <c r="AKR20" s="8"/>
      <c r="AKS20" s="8"/>
      <c r="AKT20" s="8"/>
      <c r="AKU20" s="8"/>
      <c r="AKV20" s="8"/>
      <c r="AKW20" s="8"/>
      <c r="AKX20" s="8"/>
      <c r="AKY20" s="8"/>
      <c r="AKZ20" s="8"/>
      <c r="ALA20" s="8"/>
      <c r="ALB20" s="8"/>
      <c r="ALC20" s="8"/>
      <c r="ALD20" s="8"/>
      <c r="ALE20" s="8"/>
      <c r="ALF20" s="8"/>
      <c r="ALG20" s="8"/>
      <c r="ALH20" s="8"/>
      <c r="ALI20" s="8"/>
      <c r="ALJ20" s="8"/>
      <c r="ALK20" s="8"/>
      <c r="ALL20" s="8"/>
      <c r="ALM20" s="8"/>
      <c r="ALN20" s="8"/>
      <c r="ALO20" s="8"/>
      <c r="ALP20" s="8"/>
      <c r="ALQ20" s="8"/>
      <c r="ALR20" s="8"/>
      <c r="ALS20" s="8"/>
      <c r="ALT20" s="8"/>
      <c r="ALU20" s="8"/>
      <c r="ALV20" s="8"/>
      <c r="ALW20" s="8"/>
      <c r="ALX20" s="8"/>
      <c r="ALY20" s="8"/>
      <c r="ALZ20" s="8"/>
      <c r="AMA20" s="8"/>
      <c r="AMB20" s="8"/>
      <c r="AMC20" s="8"/>
      <c r="AMD20" s="8"/>
      <c r="AME20" s="8"/>
      <c r="AMF20" s="8"/>
      <c r="AMG20" s="8"/>
      <c r="AMH20" s="8"/>
      <c r="AMI20" s="8"/>
      <c r="AMJ20" s="8"/>
      <c r="AMK20" s="8"/>
      <c r="AML20" s="8"/>
      <c r="AMM20" s="8"/>
      <c r="AMN20" s="8"/>
      <c r="AMO20" s="8"/>
      <c r="AMP20" s="8"/>
      <c r="AMQ20" s="8"/>
      <c r="AMR20" s="8"/>
      <c r="AMS20" s="8"/>
      <c r="AMT20" s="8"/>
      <c r="AMU20" s="8"/>
      <c r="AMV20" s="8"/>
      <c r="AMW20" s="8"/>
      <c r="AMX20" s="8"/>
      <c r="AMY20" s="8"/>
      <c r="AMZ20" s="8"/>
      <c r="ANA20" s="8"/>
      <c r="ANB20" s="8"/>
      <c r="ANC20" s="8"/>
      <c r="AND20" s="8"/>
      <c r="ANE20" s="8"/>
      <c r="ANF20" s="8"/>
      <c r="ANG20" s="8"/>
      <c r="ANH20" s="8"/>
      <c r="ANI20" s="8"/>
      <c r="ANJ20" s="8"/>
      <c r="ANK20" s="8"/>
      <c r="ANL20" s="8"/>
      <c r="ANM20" s="8"/>
      <c r="ANN20" s="8"/>
      <c r="ANO20" s="8"/>
      <c r="ANP20" s="8"/>
      <c r="ANQ20" s="8"/>
      <c r="ANR20" s="8"/>
      <c r="ANS20" s="8"/>
      <c r="ANT20" s="8"/>
      <c r="ANU20" s="8"/>
      <c r="ANV20" s="8"/>
      <c r="ANW20" s="8"/>
      <c r="ANX20" s="8"/>
      <c r="ANY20" s="8"/>
      <c r="ANZ20" s="8"/>
      <c r="AOA20" s="8"/>
      <c r="AOB20" s="8"/>
      <c r="AOC20" s="8"/>
      <c r="AOD20" s="8"/>
      <c r="AOE20" s="8"/>
      <c r="AOF20" s="8"/>
      <c r="AOG20" s="8"/>
      <c r="AOH20" s="8"/>
      <c r="AOI20" s="8"/>
      <c r="AOJ20" s="8"/>
      <c r="AOK20" s="8"/>
      <c r="AOL20" s="8"/>
      <c r="AOM20" s="8"/>
      <c r="AON20" s="8"/>
      <c r="AOO20" s="8"/>
      <c r="AOP20" s="8"/>
      <c r="AOQ20" s="8"/>
      <c r="AOR20" s="8"/>
      <c r="AOS20" s="8"/>
      <c r="AOT20" s="8"/>
      <c r="AOU20" s="8"/>
      <c r="AOV20" s="8"/>
      <c r="AOW20" s="8"/>
      <c r="AOX20" s="8"/>
      <c r="AOY20" s="8"/>
      <c r="AOZ20" s="8"/>
      <c r="APA20" s="8"/>
      <c r="APB20" s="8"/>
      <c r="APC20" s="8"/>
      <c r="APD20" s="8"/>
      <c r="APE20" s="8"/>
      <c r="APF20" s="8"/>
      <c r="APG20" s="8"/>
      <c r="APH20" s="8"/>
      <c r="API20" s="8"/>
      <c r="APJ20" s="8"/>
      <c r="APK20" s="8"/>
      <c r="APL20" s="8"/>
      <c r="APM20" s="8"/>
      <c r="APN20" s="8"/>
      <c r="APO20" s="8"/>
      <c r="APP20" s="8"/>
      <c r="APQ20" s="8"/>
      <c r="APR20" s="8"/>
      <c r="APS20" s="8"/>
      <c r="APT20" s="8"/>
      <c r="APU20" s="8"/>
      <c r="APV20" s="8"/>
      <c r="APW20" s="8"/>
      <c r="APX20" s="8"/>
      <c r="APY20" s="8"/>
      <c r="APZ20" s="8"/>
      <c r="AQA20" s="8"/>
      <c r="AQB20" s="8"/>
      <c r="AQC20" s="8"/>
      <c r="AQD20" s="8"/>
      <c r="AQE20" s="8"/>
      <c r="AQF20" s="8"/>
      <c r="AQG20" s="8"/>
      <c r="AQH20" s="8"/>
      <c r="AQI20" s="8"/>
      <c r="AQJ20" s="8"/>
      <c r="AQK20" s="8"/>
      <c r="AQL20" s="8"/>
      <c r="AQM20" s="8"/>
      <c r="AQN20" s="8"/>
      <c r="AQO20" s="8"/>
      <c r="AQP20" s="8"/>
      <c r="AQQ20" s="8"/>
      <c r="AQR20" s="8"/>
      <c r="AQS20" s="8"/>
      <c r="AQT20" s="8"/>
      <c r="AQU20" s="8"/>
      <c r="AQV20" s="8"/>
      <c r="AQW20" s="8"/>
      <c r="AQX20" s="8"/>
      <c r="AQY20" s="8"/>
      <c r="AQZ20" s="8"/>
      <c r="ARA20" s="8"/>
      <c r="ARB20" s="8"/>
      <c r="ARC20" s="8"/>
      <c r="ARD20" s="8"/>
      <c r="ARE20" s="8"/>
      <c r="ARF20" s="8"/>
      <c r="ARG20" s="8"/>
      <c r="ARH20" s="8"/>
      <c r="ARI20" s="8"/>
      <c r="ARJ20" s="8"/>
      <c r="ARK20" s="8"/>
      <c r="ARL20" s="8"/>
      <c r="ARM20" s="8"/>
      <c r="ARN20" s="8"/>
      <c r="ARO20" s="8"/>
      <c r="ARP20" s="8"/>
      <c r="ARQ20" s="8"/>
      <c r="ARR20" s="8"/>
      <c r="ARS20" s="8"/>
      <c r="ART20" s="8"/>
      <c r="ARU20" s="8"/>
      <c r="ARV20" s="8"/>
      <c r="ARW20" s="8"/>
      <c r="ARX20" s="8"/>
      <c r="ARY20" s="8"/>
      <c r="ARZ20" s="8"/>
      <c r="ASA20" s="8"/>
      <c r="ASB20" s="8"/>
      <c r="ASC20" s="8"/>
      <c r="ASD20" s="8"/>
      <c r="ASE20" s="8"/>
      <c r="ASF20" s="8"/>
      <c r="ASG20" s="8"/>
      <c r="ASH20" s="8"/>
      <c r="ASI20" s="8"/>
      <c r="ASJ20" s="8"/>
      <c r="ASK20" s="8"/>
      <c r="ASL20" s="8"/>
      <c r="ASM20" s="8"/>
      <c r="ASN20" s="8"/>
      <c r="ASO20" s="8"/>
      <c r="ASP20" s="8"/>
      <c r="ASQ20" s="8"/>
      <c r="ASR20" s="8"/>
      <c r="ASS20" s="8"/>
      <c r="AST20" s="8"/>
      <c r="ASU20" s="8"/>
      <c r="ASV20" s="8"/>
      <c r="ASW20" s="8"/>
      <c r="ASX20" s="8"/>
      <c r="ASY20" s="8"/>
      <c r="ASZ20" s="8"/>
      <c r="ATA20" s="8"/>
      <c r="ATB20" s="8"/>
      <c r="ATC20" s="8"/>
      <c r="ATD20" s="8"/>
      <c r="ATE20" s="8"/>
      <c r="ATF20" s="8"/>
      <c r="ATG20" s="8"/>
      <c r="ATH20" s="8"/>
      <c r="ATI20" s="8"/>
      <c r="ATJ20" s="8"/>
      <c r="ATK20" s="8"/>
      <c r="ATL20" s="8"/>
      <c r="ATM20" s="8"/>
      <c r="ATN20" s="8"/>
      <c r="ATO20" s="8"/>
      <c r="ATP20" s="8"/>
      <c r="ATQ20" s="8"/>
      <c r="ATR20" s="8"/>
      <c r="ATS20" s="8"/>
      <c r="ATT20" s="8"/>
      <c r="ATU20" s="8"/>
      <c r="ATV20" s="8"/>
      <c r="ATW20" s="8"/>
      <c r="ATX20" s="8"/>
      <c r="ATY20" s="8"/>
      <c r="ATZ20" s="8"/>
      <c r="AUA20" s="8"/>
      <c r="AUB20" s="8"/>
      <c r="AUC20" s="8"/>
      <c r="AUD20" s="8"/>
      <c r="AUE20" s="8"/>
      <c r="AUF20" s="8"/>
      <c r="AUG20" s="8"/>
      <c r="AUH20" s="8"/>
      <c r="AUI20" s="8"/>
      <c r="AUJ20" s="8"/>
      <c r="AUK20" s="8"/>
      <c r="AUL20" s="8"/>
      <c r="AUM20" s="8"/>
      <c r="AUN20" s="8"/>
      <c r="AUO20" s="8"/>
      <c r="AUP20" s="8"/>
      <c r="AUQ20" s="8"/>
      <c r="AUR20" s="8"/>
      <c r="AUS20" s="8"/>
      <c r="AUT20" s="8"/>
      <c r="AUU20" s="8"/>
      <c r="AUV20" s="8"/>
      <c r="AUW20" s="8"/>
      <c r="AUX20" s="8"/>
      <c r="AUY20" s="8"/>
      <c r="AUZ20" s="8"/>
      <c r="AVA20" s="8"/>
      <c r="AVB20" s="8"/>
      <c r="AVC20" s="8"/>
      <c r="AVD20" s="8"/>
      <c r="AVE20" s="8"/>
      <c r="AVF20" s="8"/>
      <c r="AVG20" s="8"/>
      <c r="AVH20" s="8"/>
      <c r="AVI20" s="8"/>
      <c r="AVJ20" s="8"/>
      <c r="AVK20" s="8"/>
      <c r="AVL20" s="8"/>
      <c r="AVM20" s="8"/>
      <c r="AVN20" s="8"/>
      <c r="AVO20" s="8"/>
      <c r="AVP20" s="8"/>
      <c r="AVQ20" s="8"/>
      <c r="AVR20" s="8"/>
      <c r="AVS20" s="8"/>
      <c r="AVT20" s="8"/>
      <c r="AVU20" s="8"/>
      <c r="AVV20" s="8"/>
      <c r="AVW20" s="8"/>
      <c r="AVX20" s="8"/>
      <c r="AVY20" s="8"/>
      <c r="AVZ20" s="8"/>
      <c r="AWA20" s="8"/>
      <c r="AWB20" s="8"/>
      <c r="AWC20" s="8"/>
      <c r="AWD20" s="8"/>
      <c r="AWE20" s="8"/>
      <c r="AWF20" s="8"/>
      <c r="AWG20" s="8"/>
      <c r="AWH20" s="8"/>
      <c r="AWI20" s="8"/>
      <c r="AWJ20" s="8"/>
      <c r="AWK20" s="8"/>
      <c r="AWL20" s="8"/>
      <c r="AWM20" s="8"/>
      <c r="AWN20" s="8"/>
      <c r="AWO20" s="8"/>
      <c r="AWP20" s="8"/>
      <c r="AWQ20" s="8"/>
      <c r="AWR20" s="8"/>
      <c r="AWS20" s="8"/>
      <c r="AWT20" s="8"/>
      <c r="AWU20" s="8"/>
      <c r="AWV20" s="8"/>
      <c r="AWW20" s="8"/>
      <c r="AWX20" s="8"/>
      <c r="AWY20" s="8"/>
      <c r="AWZ20" s="8"/>
      <c r="AXA20" s="8"/>
      <c r="AXB20" s="8"/>
      <c r="AXC20" s="8"/>
      <c r="AXD20" s="8"/>
      <c r="AXE20" s="8"/>
      <c r="AXF20" s="8"/>
      <c r="AXG20" s="8"/>
      <c r="AXH20" s="8"/>
      <c r="AXI20" s="8"/>
      <c r="AXJ20" s="8"/>
      <c r="AXK20" s="8"/>
      <c r="AXL20" s="8"/>
      <c r="AXM20" s="8"/>
      <c r="AXN20" s="8"/>
      <c r="AXO20" s="8"/>
      <c r="AXP20" s="8"/>
      <c r="AXQ20" s="8"/>
      <c r="AXR20" s="8"/>
      <c r="AXS20" s="8"/>
      <c r="AXT20" s="8"/>
      <c r="AXU20" s="8"/>
      <c r="AXV20" s="8"/>
      <c r="AXW20" s="8"/>
      <c r="AXX20" s="8"/>
      <c r="AXY20" s="8"/>
      <c r="AXZ20" s="8"/>
      <c r="AYA20" s="8"/>
      <c r="AYB20" s="8"/>
      <c r="AYC20" s="8"/>
      <c r="AYD20" s="8"/>
      <c r="AYE20" s="8"/>
      <c r="AYF20" s="8"/>
      <c r="AYG20" s="8"/>
      <c r="AYH20" s="8"/>
      <c r="AYI20" s="8"/>
      <c r="AYJ20" s="8"/>
      <c r="AYK20" s="8"/>
      <c r="AYL20" s="8"/>
      <c r="AYM20" s="8"/>
      <c r="AYN20" s="8"/>
      <c r="AYO20" s="8"/>
      <c r="AYP20" s="8"/>
      <c r="AYQ20" s="8"/>
      <c r="AYR20" s="8"/>
      <c r="AYS20" s="8"/>
      <c r="AYT20" s="8"/>
      <c r="AYU20" s="8"/>
      <c r="AYV20" s="8"/>
      <c r="AYW20" s="8"/>
      <c r="AYX20" s="8"/>
      <c r="AYY20" s="8"/>
      <c r="AYZ20" s="8"/>
      <c r="AZA20" s="8"/>
      <c r="AZB20" s="8"/>
      <c r="AZC20" s="8"/>
      <c r="AZD20" s="8"/>
      <c r="AZE20" s="8"/>
      <c r="AZF20" s="8"/>
      <c r="AZG20" s="8"/>
      <c r="AZH20" s="8"/>
      <c r="AZI20" s="8"/>
      <c r="AZJ20" s="8"/>
      <c r="AZK20" s="8"/>
      <c r="AZL20" s="8"/>
      <c r="AZM20" s="8"/>
      <c r="AZN20" s="8"/>
      <c r="AZO20" s="8"/>
      <c r="AZP20" s="8"/>
      <c r="AZQ20" s="8"/>
      <c r="AZR20" s="8"/>
      <c r="AZS20" s="8"/>
      <c r="AZT20" s="8"/>
      <c r="AZU20" s="8"/>
      <c r="AZV20" s="8"/>
      <c r="AZW20" s="8"/>
      <c r="AZX20" s="8"/>
      <c r="AZY20" s="8"/>
      <c r="AZZ20" s="8"/>
      <c r="BAA20" s="8"/>
      <c r="BAB20" s="8"/>
      <c r="BAC20" s="8"/>
      <c r="BAD20" s="8"/>
      <c r="BAE20" s="8"/>
      <c r="BAF20" s="8"/>
      <c r="BAG20" s="8"/>
      <c r="BAH20" s="8"/>
      <c r="BAI20" s="8"/>
      <c r="BAJ20" s="8"/>
      <c r="BAK20" s="8"/>
      <c r="BAL20" s="8"/>
      <c r="BAM20" s="8"/>
      <c r="BAN20" s="8"/>
      <c r="BAO20" s="8"/>
      <c r="BAP20" s="8"/>
      <c r="BAQ20" s="8"/>
      <c r="BAR20" s="8"/>
      <c r="BAS20" s="8"/>
      <c r="BAT20" s="8"/>
      <c r="BAU20" s="8"/>
      <c r="BAV20" s="8"/>
      <c r="BAW20" s="8"/>
      <c r="BAX20" s="8"/>
      <c r="BAY20" s="8"/>
      <c r="BAZ20" s="8"/>
      <c r="BBA20" s="8"/>
      <c r="BBB20" s="8"/>
      <c r="BBC20" s="8"/>
      <c r="BBD20" s="8"/>
      <c r="BBE20" s="8"/>
      <c r="BBF20" s="8"/>
      <c r="BBG20" s="8"/>
      <c r="BBH20" s="8"/>
      <c r="BBI20" s="8"/>
      <c r="BBJ20" s="8"/>
      <c r="BBK20" s="8"/>
      <c r="BBL20" s="8"/>
      <c r="BBM20" s="8"/>
      <c r="BBN20" s="8"/>
      <c r="BBO20" s="8"/>
      <c r="BBP20" s="8"/>
      <c r="BBQ20" s="8"/>
      <c r="BBR20" s="8"/>
      <c r="BBS20" s="8"/>
      <c r="BBT20" s="8"/>
      <c r="BBU20" s="8"/>
      <c r="BBV20" s="8"/>
      <c r="BBW20" s="8"/>
      <c r="BBX20" s="8"/>
      <c r="BBY20" s="8"/>
      <c r="BBZ20" s="8"/>
      <c r="BCA20" s="8"/>
      <c r="BCB20" s="8"/>
      <c r="BCC20" s="8"/>
      <c r="BCD20" s="8"/>
      <c r="BCE20" s="8"/>
      <c r="BCF20" s="8"/>
      <c r="BCG20" s="8"/>
      <c r="BCH20" s="8"/>
      <c r="BCI20" s="8"/>
      <c r="BCJ20" s="8"/>
      <c r="BCK20" s="8"/>
      <c r="BCL20" s="8"/>
      <c r="BCM20" s="8"/>
      <c r="BCN20" s="8"/>
      <c r="BCO20" s="8"/>
      <c r="BCP20" s="8"/>
      <c r="BCQ20" s="8"/>
      <c r="BCR20" s="8"/>
      <c r="BCS20" s="8"/>
      <c r="BCT20" s="8"/>
      <c r="BCU20" s="8"/>
      <c r="BCV20" s="8"/>
      <c r="BCW20" s="8"/>
      <c r="BCX20" s="8"/>
      <c r="BCY20" s="8"/>
      <c r="BCZ20" s="8"/>
      <c r="BDA20" s="8"/>
      <c r="BDB20" s="8"/>
      <c r="BDC20" s="8"/>
      <c r="BDD20" s="8"/>
      <c r="BDE20" s="8"/>
      <c r="BDF20" s="8"/>
      <c r="BDG20" s="8"/>
      <c r="BDH20" s="8"/>
      <c r="BDI20" s="8"/>
      <c r="BDJ20" s="8"/>
      <c r="BDK20" s="8"/>
      <c r="BDL20" s="8"/>
      <c r="BDM20" s="8"/>
      <c r="BDN20" s="8"/>
      <c r="BDO20" s="8"/>
      <c r="BDP20" s="8"/>
      <c r="BDQ20" s="8"/>
      <c r="BDR20" s="8"/>
      <c r="BDS20" s="8"/>
      <c r="BDT20" s="8"/>
      <c r="BDU20" s="8"/>
      <c r="BDV20" s="8"/>
      <c r="BDW20" s="8"/>
      <c r="BDX20" s="8"/>
      <c r="BDY20" s="8"/>
      <c r="BDZ20" s="8"/>
      <c r="BEA20" s="8"/>
      <c r="BEB20" s="8"/>
      <c r="BEC20" s="8"/>
      <c r="BED20" s="8"/>
      <c r="BEE20" s="8"/>
      <c r="BEF20" s="8"/>
      <c r="BEG20" s="8"/>
      <c r="BEH20" s="8"/>
      <c r="BEI20" s="8"/>
      <c r="BEJ20" s="8"/>
      <c r="BEK20" s="8"/>
      <c r="BEL20" s="8"/>
      <c r="BEM20" s="8"/>
      <c r="BEN20" s="8"/>
      <c r="BEO20" s="8"/>
      <c r="BEP20" s="8"/>
      <c r="BEQ20" s="8"/>
      <c r="BER20" s="8"/>
      <c r="BES20" s="8"/>
      <c r="BET20" s="8"/>
      <c r="BEU20" s="8"/>
      <c r="BEV20" s="8"/>
      <c r="BEW20" s="8"/>
      <c r="BEX20" s="8"/>
      <c r="BEY20" s="8"/>
      <c r="BEZ20" s="8"/>
      <c r="BFA20" s="8"/>
      <c r="BFB20" s="8"/>
      <c r="BFC20" s="8"/>
      <c r="BFD20" s="8"/>
      <c r="BFE20" s="8"/>
      <c r="BFF20" s="8"/>
      <c r="BFG20" s="8"/>
      <c r="BFH20" s="8"/>
      <c r="BFI20" s="8"/>
      <c r="BFJ20" s="8"/>
      <c r="BFK20" s="8"/>
      <c r="BFL20" s="8"/>
      <c r="BFM20" s="8"/>
      <c r="BFN20" s="8"/>
      <c r="BFO20" s="8"/>
      <c r="BFP20" s="8"/>
      <c r="BFQ20" s="8"/>
      <c r="BFR20" s="8"/>
      <c r="BFS20" s="8"/>
      <c r="BFT20" s="8"/>
      <c r="BFU20" s="8"/>
      <c r="BFV20" s="8"/>
      <c r="BFW20" s="8"/>
      <c r="BFX20" s="8"/>
      <c r="BFY20" s="8"/>
      <c r="BFZ20" s="8"/>
      <c r="BGA20" s="8"/>
      <c r="BGB20" s="8"/>
      <c r="BGC20" s="8"/>
      <c r="BGD20" s="8"/>
      <c r="BGE20" s="8"/>
      <c r="BGF20" s="8"/>
      <c r="BGG20" s="8"/>
      <c r="BGH20" s="8"/>
      <c r="BGI20" s="8"/>
      <c r="BGJ20" s="8"/>
      <c r="BGK20" s="8"/>
      <c r="BGL20" s="8"/>
      <c r="BGM20" s="8"/>
      <c r="BGN20" s="8"/>
      <c r="BGO20" s="8"/>
      <c r="BGP20" s="8"/>
      <c r="BGQ20" s="8"/>
      <c r="BGR20" s="8"/>
      <c r="BGS20" s="8"/>
      <c r="BGT20" s="8"/>
      <c r="BGU20" s="8"/>
      <c r="BGV20" s="8"/>
      <c r="BGW20" s="8"/>
      <c r="BGX20" s="8"/>
      <c r="BGY20" s="8"/>
      <c r="BGZ20" s="8"/>
      <c r="BHA20" s="8"/>
      <c r="BHB20" s="8"/>
      <c r="BHC20" s="8"/>
      <c r="BHD20" s="8"/>
      <c r="BHE20" s="8"/>
      <c r="BHF20" s="8"/>
      <c r="BHG20" s="8"/>
      <c r="BHH20" s="8"/>
      <c r="BHI20" s="8"/>
      <c r="BHJ20" s="8"/>
      <c r="BHK20" s="8"/>
      <c r="BHL20" s="8"/>
      <c r="BHM20" s="8"/>
      <c r="BHN20" s="8"/>
      <c r="BHO20" s="8"/>
      <c r="BHP20" s="8"/>
      <c r="BHQ20" s="8"/>
      <c r="BHR20" s="8"/>
      <c r="BHS20" s="8"/>
      <c r="BHT20" s="8"/>
      <c r="BHU20" s="8"/>
      <c r="BHV20" s="8"/>
      <c r="BHW20" s="8"/>
      <c r="BHX20" s="8"/>
      <c r="BHY20" s="8"/>
      <c r="BHZ20" s="8"/>
      <c r="BIA20" s="8"/>
      <c r="BIB20" s="8"/>
      <c r="BIC20" s="8"/>
      <c r="BID20" s="8"/>
      <c r="BIE20" s="8"/>
      <c r="BIF20" s="8"/>
      <c r="BIG20" s="8"/>
      <c r="BIH20" s="8"/>
      <c r="BII20" s="8"/>
      <c r="BIJ20" s="8"/>
      <c r="BIK20" s="8"/>
      <c r="BIL20" s="8"/>
      <c r="BIM20" s="8"/>
      <c r="BIN20" s="8"/>
      <c r="BIO20" s="8"/>
      <c r="BIP20" s="8"/>
      <c r="BIQ20" s="8"/>
      <c r="BIR20" s="8"/>
      <c r="BIS20" s="8"/>
      <c r="BIT20" s="8"/>
      <c r="BIU20" s="8"/>
      <c r="BIV20" s="8"/>
      <c r="BIW20" s="8"/>
      <c r="BIX20" s="8"/>
      <c r="BIY20" s="8"/>
      <c r="BIZ20" s="8"/>
      <c r="BJA20" s="8"/>
      <c r="BJB20" s="8"/>
      <c r="BJC20" s="8"/>
      <c r="BJD20" s="8"/>
      <c r="BJE20" s="8"/>
      <c r="BJF20" s="8"/>
      <c r="BJG20" s="8"/>
      <c r="BJH20" s="8"/>
      <c r="BJI20" s="8"/>
      <c r="BJJ20" s="8"/>
      <c r="BJK20" s="8"/>
      <c r="BJL20" s="8"/>
      <c r="BJM20" s="8"/>
      <c r="BJN20" s="8"/>
      <c r="BJO20" s="8"/>
      <c r="BJP20" s="8"/>
      <c r="BJQ20" s="8"/>
      <c r="BJR20" s="8"/>
      <c r="BJS20" s="8"/>
      <c r="BJT20" s="8"/>
      <c r="BJU20" s="8"/>
      <c r="BJV20" s="8"/>
      <c r="BJW20" s="8"/>
      <c r="BJX20" s="8"/>
      <c r="BJY20" s="8"/>
      <c r="BJZ20" s="8"/>
      <c r="BKA20" s="8"/>
      <c r="BKB20" s="8"/>
      <c r="BKC20" s="8"/>
      <c r="BKD20" s="8"/>
      <c r="BKE20" s="8"/>
      <c r="BKF20" s="8"/>
      <c r="BKG20" s="8"/>
      <c r="BKH20" s="8"/>
      <c r="BKI20" s="8"/>
      <c r="BKJ20" s="8"/>
      <c r="BKK20" s="8"/>
      <c r="BKL20" s="8"/>
      <c r="BKM20" s="8"/>
      <c r="BKN20" s="8"/>
      <c r="BKO20" s="8"/>
      <c r="BKP20" s="8"/>
      <c r="BKQ20" s="8"/>
      <c r="BKR20" s="8"/>
      <c r="BKS20" s="8"/>
      <c r="BKT20" s="8"/>
      <c r="BKU20" s="8"/>
      <c r="BKV20" s="8"/>
      <c r="BKW20" s="8"/>
      <c r="BKX20" s="8"/>
      <c r="BKY20" s="8"/>
      <c r="BKZ20" s="8"/>
      <c r="BLA20" s="8"/>
      <c r="BLB20" s="8"/>
      <c r="BLC20" s="8"/>
      <c r="BLD20" s="8"/>
      <c r="BLE20" s="8"/>
      <c r="BLF20" s="8"/>
      <c r="BLG20" s="8"/>
      <c r="BLH20" s="8"/>
      <c r="BLI20" s="8"/>
      <c r="BLJ20" s="8"/>
      <c r="BLK20" s="8"/>
      <c r="BLL20" s="8"/>
      <c r="BLM20" s="8"/>
      <c r="BLN20" s="8"/>
      <c r="BLO20" s="8"/>
      <c r="BLP20" s="8"/>
      <c r="BLQ20" s="8"/>
      <c r="BLR20" s="8"/>
      <c r="BLS20" s="8"/>
      <c r="BLT20" s="8"/>
      <c r="BLU20" s="8"/>
      <c r="BLV20" s="8"/>
      <c r="BLW20" s="8"/>
      <c r="BLX20" s="8"/>
      <c r="BLY20" s="8"/>
      <c r="BLZ20" s="8"/>
      <c r="BMA20" s="8"/>
      <c r="BMB20" s="8"/>
      <c r="BMC20" s="8"/>
      <c r="BMD20" s="8"/>
      <c r="BME20" s="8"/>
      <c r="BMF20" s="8"/>
      <c r="BMG20" s="8"/>
      <c r="BMH20" s="8"/>
      <c r="BMI20" s="8"/>
      <c r="BMJ20" s="8"/>
      <c r="BMK20" s="8"/>
      <c r="BML20" s="8"/>
      <c r="BMM20" s="8"/>
      <c r="BMN20" s="8"/>
      <c r="BMO20" s="8"/>
      <c r="BMP20" s="8"/>
      <c r="BMQ20" s="8"/>
      <c r="BMR20" s="8"/>
      <c r="BMS20" s="8"/>
      <c r="BMT20" s="8"/>
      <c r="BMU20" s="8"/>
      <c r="BMV20" s="8"/>
      <c r="BMW20" s="8"/>
      <c r="BMX20" s="8"/>
      <c r="BMY20" s="8"/>
      <c r="BMZ20" s="8"/>
      <c r="BNA20" s="8"/>
      <c r="BNB20" s="8"/>
      <c r="BNC20" s="8"/>
      <c r="BND20" s="8"/>
      <c r="BNE20" s="8"/>
      <c r="BNF20" s="8"/>
      <c r="BNG20" s="8"/>
      <c r="BNH20" s="8"/>
      <c r="BNI20" s="8"/>
      <c r="BNJ20" s="8"/>
      <c r="BNK20" s="8"/>
      <c r="BNL20" s="8"/>
      <c r="BNM20" s="8"/>
      <c r="BNN20" s="8"/>
      <c r="BNO20" s="8"/>
      <c r="BNP20" s="8"/>
      <c r="BNQ20" s="8"/>
      <c r="BNR20" s="8"/>
      <c r="BNS20" s="8"/>
      <c r="BNT20" s="8"/>
      <c r="BNU20" s="8"/>
      <c r="BNV20" s="8"/>
      <c r="BNW20" s="8"/>
      <c r="BNX20" s="8"/>
      <c r="BNY20" s="8"/>
      <c r="BNZ20" s="8"/>
      <c r="BOA20" s="8"/>
      <c r="BOB20" s="8"/>
      <c r="BOC20" s="8"/>
      <c r="BOD20" s="8"/>
      <c r="BOE20" s="8"/>
      <c r="BOF20" s="8"/>
      <c r="BOG20" s="8"/>
      <c r="BOH20" s="8"/>
      <c r="BOI20" s="8"/>
      <c r="BOJ20" s="8"/>
      <c r="BOK20" s="8"/>
      <c r="BOL20" s="8"/>
      <c r="BOM20" s="8"/>
      <c r="BON20" s="8"/>
      <c r="BOO20" s="8"/>
      <c r="BOP20" s="8"/>
      <c r="BOQ20" s="8"/>
      <c r="BOR20" s="8"/>
      <c r="BOS20" s="8"/>
      <c r="BOT20" s="8"/>
      <c r="BOU20" s="8"/>
      <c r="BOV20" s="8"/>
      <c r="BOW20" s="8"/>
      <c r="BOX20" s="8"/>
      <c r="BOY20" s="8"/>
      <c r="BOZ20" s="8"/>
      <c r="BPA20" s="8"/>
      <c r="BPB20" s="8"/>
      <c r="BPC20" s="8"/>
      <c r="BPD20" s="8"/>
      <c r="BPE20" s="8"/>
      <c r="BPF20" s="8"/>
      <c r="BPG20" s="8"/>
      <c r="BPH20" s="8"/>
      <c r="BPI20" s="8"/>
      <c r="BPJ20" s="8"/>
      <c r="BPK20" s="8"/>
      <c r="BPL20" s="8"/>
      <c r="BPM20" s="8"/>
      <c r="BPN20" s="8"/>
      <c r="BPO20" s="8"/>
      <c r="BPP20" s="8"/>
      <c r="BPQ20" s="8"/>
      <c r="BPR20" s="8"/>
      <c r="BPS20" s="8"/>
      <c r="BPT20" s="8"/>
      <c r="BPU20" s="8"/>
      <c r="BPV20" s="8"/>
      <c r="BPW20" s="8"/>
      <c r="BPX20" s="8"/>
      <c r="BPY20" s="8"/>
      <c r="BPZ20" s="8"/>
      <c r="BQA20" s="8"/>
      <c r="BQB20" s="8"/>
      <c r="BQC20" s="8"/>
      <c r="BQD20" s="8"/>
      <c r="BQE20" s="8"/>
      <c r="BQF20" s="8"/>
      <c r="BQG20" s="8"/>
      <c r="BQH20" s="8"/>
      <c r="BQI20" s="8"/>
      <c r="BQJ20" s="8"/>
      <c r="BQK20" s="8"/>
      <c r="BQL20" s="8"/>
      <c r="BQM20" s="8"/>
      <c r="BQN20" s="8"/>
      <c r="BQO20" s="8"/>
      <c r="BQP20" s="8"/>
      <c r="BQQ20" s="8"/>
      <c r="BQR20" s="8"/>
      <c r="BQS20" s="8"/>
      <c r="BQT20" s="8"/>
      <c r="BQU20" s="8"/>
      <c r="BQV20" s="8"/>
      <c r="BQW20" s="8"/>
      <c r="BQX20" s="8"/>
      <c r="BQY20" s="8"/>
      <c r="BQZ20" s="8"/>
      <c r="BRA20" s="8"/>
      <c r="BRB20" s="8"/>
      <c r="BRC20" s="8"/>
      <c r="BRD20" s="8"/>
      <c r="BRE20" s="8"/>
      <c r="BRF20" s="8"/>
      <c r="BRG20" s="8"/>
      <c r="BRH20" s="8"/>
      <c r="BRI20" s="8"/>
      <c r="BRJ20" s="8"/>
      <c r="BRK20" s="8"/>
      <c r="BRL20" s="8"/>
      <c r="BRM20" s="8"/>
      <c r="BRN20" s="8"/>
      <c r="BRO20" s="8"/>
    </row>
    <row r="21" spans="1:1838">
      <c r="A21" s="2" t="s">
        <v>227</v>
      </c>
      <c r="B21" s="2" t="s">
        <v>67</v>
      </c>
      <c r="C21" s="2" t="s">
        <v>24</v>
      </c>
      <c r="D21" s="20">
        <v>65</v>
      </c>
      <c r="E21" s="20">
        <v>49</v>
      </c>
      <c r="F21" s="20">
        <v>27</v>
      </c>
      <c r="G21" s="21"/>
      <c r="H21" s="21"/>
      <c r="I21" s="21"/>
      <c r="J21" s="22"/>
      <c r="K21" s="20"/>
      <c r="L21" s="20">
        <f t="shared" si="0"/>
        <v>141</v>
      </c>
      <c r="M21" s="2">
        <f t="shared" si="1"/>
        <v>3</v>
      </c>
      <c r="N21" s="2"/>
      <c r="O21" s="2"/>
      <c r="P21" s="2"/>
      <c r="Q21" s="2">
        <f t="shared" si="2"/>
        <v>1</v>
      </c>
      <c r="R21" s="2">
        <f t="shared" si="3"/>
        <v>1</v>
      </c>
      <c r="S21" s="2">
        <f t="shared" si="4"/>
        <v>0</v>
      </c>
      <c r="T21" s="2">
        <f t="shared" si="5"/>
        <v>0</v>
      </c>
      <c r="U21" s="2">
        <f t="shared" si="6"/>
        <v>0</v>
      </c>
      <c r="V21" s="2">
        <f t="shared" si="7"/>
        <v>2</v>
      </c>
      <c r="W21" s="20">
        <f t="shared" si="8"/>
        <v>141</v>
      </c>
      <c r="X21" s="44" t="s">
        <v>407</v>
      </c>
    </row>
    <row r="22" spans="1:1838">
      <c r="A22" s="3" t="s">
        <v>335</v>
      </c>
      <c r="B22" s="37" t="s">
        <v>113</v>
      </c>
      <c r="C22" s="37" t="s">
        <v>26</v>
      </c>
      <c r="D22" s="20">
        <v>76</v>
      </c>
      <c r="E22" s="20">
        <v>62</v>
      </c>
      <c r="F22" s="20"/>
      <c r="G22" s="21"/>
      <c r="H22" s="21"/>
      <c r="I22" s="21"/>
      <c r="J22" s="22"/>
      <c r="K22" s="20"/>
      <c r="L22" s="20">
        <f t="shared" si="0"/>
        <v>138</v>
      </c>
      <c r="M22" s="2">
        <f t="shared" si="1"/>
        <v>2</v>
      </c>
      <c r="N22" s="2"/>
      <c r="O22" s="2"/>
      <c r="P22" s="2"/>
      <c r="Q22" s="2">
        <f t="shared" si="2"/>
        <v>1</v>
      </c>
      <c r="R22" s="2">
        <f t="shared" si="3"/>
        <v>1</v>
      </c>
      <c r="S22" s="2">
        <f t="shared" si="4"/>
        <v>0</v>
      </c>
      <c r="T22" s="2">
        <f t="shared" si="5"/>
        <v>0</v>
      </c>
      <c r="U22" s="2">
        <f t="shared" si="6"/>
        <v>0</v>
      </c>
      <c r="V22" s="2">
        <f t="shared" si="7"/>
        <v>2</v>
      </c>
      <c r="W22" s="20">
        <f t="shared" si="8"/>
        <v>138</v>
      </c>
      <c r="X22" s="44" t="s">
        <v>407</v>
      </c>
    </row>
    <row r="23" spans="1:1838">
      <c r="A23" s="3" t="s">
        <v>336</v>
      </c>
      <c r="B23" s="37" t="s">
        <v>41</v>
      </c>
      <c r="C23" s="37" t="s">
        <v>77</v>
      </c>
      <c r="D23" s="20">
        <v>41</v>
      </c>
      <c r="E23" s="20">
        <v>59</v>
      </c>
      <c r="F23" s="2"/>
      <c r="G23" s="21"/>
      <c r="H23" s="21"/>
      <c r="I23" s="21"/>
      <c r="J23" s="22"/>
      <c r="K23" s="20"/>
      <c r="L23" s="20">
        <f t="shared" si="0"/>
        <v>100</v>
      </c>
      <c r="M23" s="2">
        <f t="shared" si="1"/>
        <v>2</v>
      </c>
      <c r="N23" s="2"/>
      <c r="O23" s="2"/>
      <c r="P23" s="2"/>
      <c r="Q23" s="2">
        <f t="shared" si="2"/>
        <v>0</v>
      </c>
      <c r="R23" s="2">
        <f t="shared" si="3"/>
        <v>1</v>
      </c>
      <c r="S23" s="2">
        <f t="shared" si="4"/>
        <v>0</v>
      </c>
      <c r="T23" s="2">
        <f t="shared" si="5"/>
        <v>0</v>
      </c>
      <c r="U23" s="2">
        <f t="shared" si="6"/>
        <v>0</v>
      </c>
      <c r="V23" s="2">
        <f t="shared" si="7"/>
        <v>1</v>
      </c>
      <c r="W23" s="20">
        <f t="shared" si="8"/>
        <v>100</v>
      </c>
      <c r="X23" s="2"/>
    </row>
    <row r="24" spans="1:1838">
      <c r="A24" s="3" t="s">
        <v>331</v>
      </c>
      <c r="B24" s="37" t="s">
        <v>118</v>
      </c>
      <c r="C24" s="37" t="s">
        <v>52</v>
      </c>
      <c r="D24" s="20">
        <v>99</v>
      </c>
      <c r="E24" s="20"/>
      <c r="F24" s="20"/>
      <c r="G24" s="21"/>
      <c r="H24" s="21"/>
      <c r="I24" s="21"/>
      <c r="J24" s="22"/>
      <c r="K24" s="20"/>
      <c r="L24" s="20">
        <f t="shared" si="0"/>
        <v>99</v>
      </c>
      <c r="M24" s="2">
        <f t="shared" si="1"/>
        <v>1</v>
      </c>
      <c r="N24" s="2"/>
      <c r="O24" s="2"/>
      <c r="P24" s="2"/>
      <c r="Q24" s="2">
        <f t="shared" si="2"/>
        <v>1</v>
      </c>
      <c r="R24" s="2">
        <f t="shared" si="3"/>
        <v>0</v>
      </c>
      <c r="S24" s="2">
        <f t="shared" si="4"/>
        <v>0</v>
      </c>
      <c r="T24" s="2">
        <f t="shared" si="5"/>
        <v>0</v>
      </c>
      <c r="U24" s="2">
        <f t="shared" si="6"/>
        <v>0</v>
      </c>
      <c r="V24" s="2">
        <f t="shared" si="7"/>
        <v>1</v>
      </c>
      <c r="W24" s="20">
        <f t="shared" si="8"/>
        <v>99</v>
      </c>
      <c r="X24" s="2"/>
    </row>
    <row r="25" spans="1:1838">
      <c r="A25" s="3" t="s">
        <v>334</v>
      </c>
      <c r="B25" s="37" t="s">
        <v>28</v>
      </c>
      <c r="C25" s="37" t="s">
        <v>0</v>
      </c>
      <c r="D25" s="20">
        <v>47</v>
      </c>
      <c r="E25" s="20">
        <v>24</v>
      </c>
      <c r="F25" s="20"/>
      <c r="G25" s="21"/>
      <c r="H25" s="21"/>
      <c r="I25" s="21"/>
      <c r="J25" s="22"/>
      <c r="K25" s="20"/>
      <c r="L25" s="20">
        <f t="shared" si="0"/>
        <v>71</v>
      </c>
      <c r="M25" s="2">
        <f t="shared" si="1"/>
        <v>2</v>
      </c>
      <c r="N25" s="2"/>
      <c r="O25" s="2"/>
      <c r="P25" s="2"/>
      <c r="Q25" s="2">
        <f t="shared" si="2"/>
        <v>1</v>
      </c>
      <c r="R25" s="2">
        <f t="shared" si="3"/>
        <v>0</v>
      </c>
      <c r="S25" s="2">
        <f t="shared" si="4"/>
        <v>0</v>
      </c>
      <c r="T25" s="2">
        <f t="shared" si="5"/>
        <v>0</v>
      </c>
      <c r="U25" s="2">
        <f t="shared" si="6"/>
        <v>0</v>
      </c>
      <c r="V25" s="2">
        <f t="shared" si="7"/>
        <v>1</v>
      </c>
      <c r="W25" s="20">
        <f t="shared" si="8"/>
        <v>71</v>
      </c>
      <c r="X25" s="2"/>
    </row>
    <row r="26" spans="1:1838">
      <c r="A26" s="3" t="s">
        <v>333</v>
      </c>
      <c r="B26" s="37" t="s">
        <v>113</v>
      </c>
      <c r="C26" s="37" t="s">
        <v>18</v>
      </c>
      <c r="D26" s="20">
        <v>61</v>
      </c>
      <c r="E26" s="20"/>
      <c r="F26" s="20"/>
      <c r="G26" s="21"/>
      <c r="H26" s="21"/>
      <c r="I26" s="21"/>
      <c r="J26" s="22"/>
      <c r="K26" s="20"/>
      <c r="L26" s="20">
        <f t="shared" si="0"/>
        <v>61</v>
      </c>
      <c r="M26" s="2">
        <f t="shared" si="1"/>
        <v>1</v>
      </c>
      <c r="N26" s="2"/>
      <c r="O26" s="2"/>
      <c r="P26" s="2"/>
      <c r="Q26" s="2">
        <f t="shared" si="2"/>
        <v>1</v>
      </c>
      <c r="R26" s="2">
        <f t="shared" si="3"/>
        <v>0</v>
      </c>
      <c r="S26" s="2">
        <f t="shared" si="4"/>
        <v>0</v>
      </c>
      <c r="T26" s="2">
        <f t="shared" si="5"/>
        <v>0</v>
      </c>
      <c r="U26" s="2">
        <f t="shared" si="6"/>
        <v>0</v>
      </c>
      <c r="V26" s="2">
        <f t="shared" si="7"/>
        <v>1</v>
      </c>
      <c r="W26" s="20">
        <f t="shared" si="8"/>
        <v>61</v>
      </c>
      <c r="X26" s="2"/>
      <c r="BRP26"/>
      <c r="BRQ26"/>
      <c r="BRR26"/>
    </row>
    <row r="27" spans="1:1838">
      <c r="A27" s="2" t="s">
        <v>216</v>
      </c>
      <c r="B27" s="2" t="s">
        <v>87</v>
      </c>
      <c r="C27" s="2" t="s">
        <v>18</v>
      </c>
      <c r="D27" s="20">
        <v>35</v>
      </c>
      <c r="E27" s="20">
        <v>9</v>
      </c>
      <c r="F27" s="2"/>
      <c r="G27" s="21"/>
      <c r="H27" s="21"/>
      <c r="I27" s="21"/>
      <c r="J27" s="22"/>
      <c r="K27" s="20">
        <v>24</v>
      </c>
      <c r="L27" s="20">
        <f t="shared" si="0"/>
        <v>68</v>
      </c>
      <c r="M27" s="2">
        <f t="shared" si="1"/>
        <v>3</v>
      </c>
      <c r="N27" s="2"/>
      <c r="O27" s="2"/>
      <c r="P27" s="2"/>
      <c r="Q27" s="2">
        <f t="shared" si="2"/>
        <v>0</v>
      </c>
      <c r="R27" s="2">
        <f t="shared" si="3"/>
        <v>0</v>
      </c>
      <c r="S27" s="2">
        <f t="shared" si="4"/>
        <v>0</v>
      </c>
      <c r="T27" s="2">
        <f t="shared" si="5"/>
        <v>0</v>
      </c>
      <c r="U27" s="2">
        <f t="shared" si="6"/>
        <v>0</v>
      </c>
      <c r="V27" s="2">
        <f t="shared" si="7"/>
        <v>0</v>
      </c>
      <c r="W27" s="20">
        <f t="shared" si="8"/>
        <v>68</v>
      </c>
      <c r="X27" s="2"/>
    </row>
    <row r="28" spans="1:1838" customFormat="1">
      <c r="A28" s="37" t="s">
        <v>363</v>
      </c>
      <c r="B28" s="37" t="s">
        <v>7</v>
      </c>
      <c r="C28" s="37" t="s">
        <v>18</v>
      </c>
      <c r="D28" s="20">
        <v>42</v>
      </c>
      <c r="E28" s="20"/>
      <c r="F28" s="20"/>
      <c r="G28" s="21"/>
      <c r="H28" s="21"/>
      <c r="I28" s="21"/>
      <c r="J28" s="22"/>
      <c r="K28" s="20"/>
      <c r="L28" s="20">
        <f t="shared" si="0"/>
        <v>42</v>
      </c>
      <c r="M28" s="2">
        <f t="shared" si="1"/>
        <v>1</v>
      </c>
      <c r="N28" s="2"/>
      <c r="O28" s="2"/>
      <c r="P28" s="2"/>
      <c r="Q28" s="2">
        <f t="shared" si="2"/>
        <v>0</v>
      </c>
      <c r="R28" s="2">
        <f t="shared" si="3"/>
        <v>0</v>
      </c>
      <c r="S28" s="2">
        <f t="shared" si="4"/>
        <v>0</v>
      </c>
      <c r="T28" s="2">
        <f t="shared" si="5"/>
        <v>0</v>
      </c>
      <c r="U28" s="2">
        <f t="shared" si="6"/>
        <v>0</v>
      </c>
      <c r="V28" s="2">
        <f t="shared" si="7"/>
        <v>0</v>
      </c>
      <c r="W28" s="20">
        <f t="shared" si="8"/>
        <v>42</v>
      </c>
      <c r="X28" s="2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  <c r="IW28" s="8"/>
      <c r="IX28" s="8"/>
      <c r="IY28" s="8"/>
      <c r="IZ28" s="8"/>
      <c r="JA28" s="8"/>
      <c r="JB28" s="8"/>
      <c r="JC28" s="8"/>
      <c r="JD28" s="8"/>
      <c r="JE28" s="8"/>
      <c r="JF28" s="8"/>
      <c r="JG28" s="8"/>
      <c r="JH28" s="8"/>
      <c r="JI28" s="8"/>
      <c r="JJ28" s="8"/>
      <c r="JK28" s="8"/>
      <c r="JL28" s="8"/>
      <c r="JM28" s="8"/>
      <c r="JN28" s="8"/>
      <c r="JO28" s="8"/>
      <c r="JP28" s="8"/>
      <c r="JQ28" s="8"/>
      <c r="JR28" s="8"/>
      <c r="JS28" s="8"/>
      <c r="JT28" s="8"/>
      <c r="JU28" s="8"/>
      <c r="JV28" s="8"/>
      <c r="JW28" s="8"/>
      <c r="JX28" s="8"/>
      <c r="JY28" s="8"/>
      <c r="JZ28" s="8"/>
      <c r="KA28" s="8"/>
      <c r="KB28" s="8"/>
      <c r="KC28" s="8"/>
      <c r="KD28" s="8"/>
      <c r="KE28" s="8"/>
      <c r="KF28" s="8"/>
      <c r="KG28" s="8"/>
      <c r="KH28" s="8"/>
      <c r="KI28" s="8"/>
      <c r="KJ28" s="8"/>
      <c r="KK28" s="8"/>
      <c r="KL28" s="8"/>
      <c r="KM28" s="8"/>
      <c r="KN28" s="8"/>
      <c r="KO28" s="8"/>
      <c r="KP28" s="8"/>
      <c r="KQ28" s="8"/>
      <c r="KR28" s="8"/>
      <c r="KS28" s="8"/>
      <c r="KT28" s="8"/>
      <c r="KU28" s="8"/>
      <c r="KV28" s="8"/>
      <c r="KW28" s="8"/>
      <c r="KX28" s="8"/>
      <c r="KY28" s="8"/>
      <c r="KZ28" s="8"/>
      <c r="LA28" s="8"/>
      <c r="LB28" s="8"/>
      <c r="LC28" s="8"/>
      <c r="LD28" s="8"/>
      <c r="LE28" s="8"/>
      <c r="LF28" s="8"/>
      <c r="LG28" s="8"/>
      <c r="LH28" s="8"/>
      <c r="LI28" s="8"/>
      <c r="LJ28" s="8"/>
      <c r="LK28" s="8"/>
      <c r="LL28" s="8"/>
      <c r="LM28" s="8"/>
      <c r="LN28" s="8"/>
      <c r="LO28" s="8"/>
      <c r="LP28" s="8"/>
      <c r="LQ28" s="8"/>
      <c r="LR28" s="8"/>
      <c r="LS28" s="8"/>
      <c r="LT28" s="8"/>
      <c r="LU28" s="8"/>
      <c r="LV28" s="8"/>
      <c r="LW28" s="8"/>
      <c r="LX28" s="8"/>
      <c r="LY28" s="8"/>
      <c r="LZ28" s="8"/>
      <c r="MA28" s="8"/>
      <c r="MB28" s="8"/>
      <c r="MC28" s="8"/>
      <c r="MD28" s="8"/>
      <c r="ME28" s="8"/>
      <c r="MF28" s="8"/>
      <c r="MG28" s="8"/>
      <c r="MH28" s="8"/>
      <c r="MI28" s="8"/>
      <c r="MJ28" s="8"/>
      <c r="MK28" s="8"/>
      <c r="ML28" s="8"/>
      <c r="MM28" s="8"/>
      <c r="MN28" s="8"/>
      <c r="MO28" s="8"/>
      <c r="MP28" s="8"/>
      <c r="MQ28" s="8"/>
      <c r="MR28" s="8"/>
      <c r="MS28" s="8"/>
      <c r="MT28" s="8"/>
      <c r="MU28" s="8"/>
      <c r="MV28" s="8"/>
      <c r="MW28" s="8"/>
      <c r="MX28" s="8"/>
      <c r="MY28" s="8"/>
      <c r="MZ28" s="8"/>
      <c r="NA28" s="8"/>
      <c r="NB28" s="8"/>
      <c r="NC28" s="8"/>
      <c r="ND28" s="8"/>
      <c r="NE28" s="8"/>
      <c r="NF28" s="8"/>
      <c r="NG28" s="8"/>
      <c r="NH28" s="8"/>
      <c r="NI28" s="8"/>
      <c r="NJ28" s="8"/>
      <c r="NK28" s="8"/>
      <c r="NL28" s="8"/>
      <c r="NM28" s="8"/>
      <c r="NN28" s="8"/>
      <c r="NO28" s="8"/>
      <c r="NP28" s="8"/>
      <c r="NQ28" s="8"/>
      <c r="NR28" s="8"/>
      <c r="NS28" s="8"/>
      <c r="NT28" s="8"/>
      <c r="NU28" s="8"/>
      <c r="NV28" s="8"/>
      <c r="NW28" s="8"/>
      <c r="NX28" s="8"/>
      <c r="NY28" s="8"/>
      <c r="NZ28" s="8"/>
      <c r="OA28" s="8"/>
      <c r="OB28" s="8"/>
      <c r="OC28" s="8"/>
      <c r="OD28" s="8"/>
      <c r="OE28" s="8"/>
      <c r="OF28" s="8"/>
      <c r="OG28" s="8"/>
      <c r="OH28" s="8"/>
      <c r="OI28" s="8"/>
      <c r="OJ28" s="8"/>
      <c r="OK28" s="8"/>
      <c r="OL28" s="8"/>
      <c r="OM28" s="8"/>
      <c r="ON28" s="8"/>
      <c r="OO28" s="8"/>
      <c r="OP28" s="8"/>
      <c r="OQ28" s="8"/>
      <c r="OR28" s="8"/>
      <c r="OS28" s="8"/>
      <c r="OT28" s="8"/>
      <c r="OU28" s="8"/>
      <c r="OV28" s="8"/>
      <c r="OW28" s="8"/>
      <c r="OX28" s="8"/>
      <c r="OY28" s="8"/>
      <c r="OZ28" s="8"/>
      <c r="PA28" s="8"/>
      <c r="PB28" s="8"/>
      <c r="PC28" s="8"/>
      <c r="PD28" s="8"/>
      <c r="PE28" s="8"/>
      <c r="PF28" s="8"/>
      <c r="PG28" s="8"/>
      <c r="PH28" s="8"/>
      <c r="PI28" s="8"/>
      <c r="PJ28" s="8"/>
      <c r="PK28" s="8"/>
      <c r="PL28" s="8"/>
      <c r="PM28" s="8"/>
      <c r="PN28" s="8"/>
      <c r="PO28" s="8"/>
      <c r="PP28" s="8"/>
      <c r="PQ28" s="8"/>
      <c r="PR28" s="8"/>
      <c r="PS28" s="8"/>
      <c r="PT28" s="8"/>
      <c r="PU28" s="8"/>
      <c r="PV28" s="8"/>
      <c r="PW28" s="8"/>
      <c r="PX28" s="8"/>
      <c r="PY28" s="8"/>
      <c r="PZ28" s="8"/>
      <c r="QA28" s="8"/>
      <c r="QB28" s="8"/>
      <c r="QC28" s="8"/>
      <c r="QD28" s="8"/>
      <c r="QE28" s="8"/>
      <c r="QF28" s="8"/>
      <c r="QG28" s="8"/>
      <c r="QH28" s="8"/>
      <c r="QI28" s="8"/>
      <c r="QJ28" s="8"/>
      <c r="QK28" s="8"/>
      <c r="QL28" s="8"/>
      <c r="QM28" s="8"/>
      <c r="QN28" s="8"/>
      <c r="QO28" s="8"/>
      <c r="QP28" s="8"/>
      <c r="QQ28" s="8"/>
      <c r="QR28" s="8"/>
      <c r="QS28" s="8"/>
      <c r="QT28" s="8"/>
      <c r="QU28" s="8"/>
      <c r="QV28" s="8"/>
      <c r="QW28" s="8"/>
      <c r="QX28" s="8"/>
      <c r="QY28" s="8"/>
      <c r="QZ28" s="8"/>
      <c r="RA28" s="8"/>
      <c r="RB28" s="8"/>
      <c r="RC28" s="8"/>
      <c r="RD28" s="8"/>
      <c r="RE28" s="8"/>
      <c r="RF28" s="8"/>
      <c r="RG28" s="8"/>
      <c r="RH28" s="8"/>
      <c r="RI28" s="8"/>
      <c r="RJ28" s="8"/>
      <c r="RK28" s="8"/>
      <c r="RL28" s="8"/>
      <c r="RM28" s="8"/>
      <c r="RN28" s="8"/>
      <c r="RO28" s="8"/>
      <c r="RP28" s="8"/>
      <c r="RQ28" s="8"/>
      <c r="RR28" s="8"/>
      <c r="RS28" s="8"/>
      <c r="RT28" s="8"/>
      <c r="RU28" s="8"/>
      <c r="RV28" s="8"/>
      <c r="RW28" s="8"/>
      <c r="RX28" s="8"/>
      <c r="RY28" s="8"/>
      <c r="RZ28" s="8"/>
      <c r="SA28" s="8"/>
      <c r="SB28" s="8"/>
      <c r="SC28" s="8"/>
      <c r="SD28" s="8"/>
      <c r="SE28" s="8"/>
      <c r="SF28" s="8"/>
      <c r="SG28" s="8"/>
      <c r="SH28" s="8"/>
      <c r="SI28" s="8"/>
      <c r="SJ28" s="8"/>
      <c r="SK28" s="8"/>
      <c r="SL28" s="8"/>
      <c r="SM28" s="8"/>
      <c r="SN28" s="8"/>
      <c r="SO28" s="8"/>
      <c r="SP28" s="8"/>
      <c r="SQ28" s="8"/>
      <c r="SR28" s="8"/>
      <c r="SS28" s="8"/>
      <c r="ST28" s="8"/>
      <c r="SU28" s="8"/>
      <c r="SV28" s="8"/>
      <c r="SW28" s="8"/>
      <c r="SX28" s="8"/>
      <c r="SY28" s="8"/>
      <c r="SZ28" s="8"/>
      <c r="TA28" s="8"/>
      <c r="TB28" s="8"/>
      <c r="TC28" s="8"/>
      <c r="TD28" s="8"/>
      <c r="TE28" s="8"/>
      <c r="TF28" s="8"/>
      <c r="TG28" s="8"/>
      <c r="TH28" s="8"/>
      <c r="TI28" s="8"/>
      <c r="TJ28" s="8"/>
      <c r="TK28" s="8"/>
      <c r="TL28" s="8"/>
      <c r="TM28" s="8"/>
      <c r="TN28" s="8"/>
      <c r="TO28" s="8"/>
      <c r="TP28" s="8"/>
      <c r="TQ28" s="8"/>
      <c r="TR28" s="8"/>
      <c r="TS28" s="8"/>
      <c r="TT28" s="8"/>
      <c r="TU28" s="8"/>
      <c r="TV28" s="8"/>
      <c r="TW28" s="8"/>
      <c r="TX28" s="8"/>
      <c r="TY28" s="8"/>
      <c r="TZ28" s="8"/>
      <c r="UA28" s="8"/>
      <c r="UB28" s="8"/>
      <c r="UC28" s="8"/>
      <c r="UD28" s="8"/>
      <c r="UE28" s="8"/>
      <c r="UF28" s="8"/>
      <c r="UG28" s="8"/>
      <c r="UH28" s="8"/>
      <c r="UI28" s="8"/>
      <c r="UJ28" s="8"/>
      <c r="UK28" s="8"/>
      <c r="UL28" s="8"/>
      <c r="UM28" s="8"/>
      <c r="UN28" s="8"/>
      <c r="UO28" s="8"/>
      <c r="UP28" s="8"/>
      <c r="UQ28" s="8"/>
      <c r="UR28" s="8"/>
      <c r="US28" s="8"/>
      <c r="UT28" s="8"/>
      <c r="UU28" s="8"/>
      <c r="UV28" s="8"/>
      <c r="UW28" s="8"/>
      <c r="UX28" s="8"/>
      <c r="UY28" s="8"/>
      <c r="UZ28" s="8"/>
      <c r="VA28" s="8"/>
      <c r="VB28" s="8"/>
      <c r="VC28" s="8"/>
      <c r="VD28" s="8"/>
      <c r="VE28" s="8"/>
      <c r="VF28" s="8"/>
      <c r="VG28" s="8"/>
      <c r="VH28" s="8"/>
      <c r="VI28" s="8"/>
      <c r="VJ28" s="8"/>
      <c r="VK28" s="8"/>
      <c r="VL28" s="8"/>
      <c r="VM28" s="8"/>
      <c r="VN28" s="8"/>
      <c r="VO28" s="8"/>
      <c r="VP28" s="8"/>
      <c r="VQ28" s="8"/>
      <c r="VR28" s="8"/>
      <c r="VS28" s="8"/>
      <c r="VT28" s="8"/>
      <c r="VU28" s="8"/>
      <c r="VV28" s="8"/>
      <c r="VW28" s="8"/>
      <c r="VX28" s="8"/>
      <c r="VY28" s="8"/>
      <c r="VZ28" s="8"/>
      <c r="WA28" s="8"/>
      <c r="WB28" s="8"/>
      <c r="WC28" s="8"/>
      <c r="WD28" s="8"/>
      <c r="WE28" s="8"/>
      <c r="WF28" s="8"/>
      <c r="WG28" s="8"/>
      <c r="WH28" s="8"/>
      <c r="WI28" s="8"/>
      <c r="WJ28" s="8"/>
      <c r="WK28" s="8"/>
      <c r="WL28" s="8"/>
      <c r="WM28" s="8"/>
      <c r="WN28" s="8"/>
      <c r="WO28" s="8"/>
      <c r="WP28" s="8"/>
      <c r="WQ28" s="8"/>
      <c r="WR28" s="8"/>
      <c r="WS28" s="8"/>
      <c r="WT28" s="8"/>
      <c r="WU28" s="8"/>
      <c r="WV28" s="8"/>
      <c r="WW28" s="8"/>
      <c r="WX28" s="8"/>
      <c r="WY28" s="8"/>
      <c r="WZ28" s="8"/>
      <c r="XA28" s="8"/>
      <c r="XB28" s="8"/>
      <c r="XC28" s="8"/>
      <c r="XD28" s="8"/>
      <c r="XE28" s="8"/>
      <c r="XF28" s="8"/>
      <c r="XG28" s="8"/>
      <c r="XH28" s="8"/>
      <c r="XI28" s="8"/>
      <c r="XJ28" s="8"/>
      <c r="XK28" s="8"/>
      <c r="XL28" s="8"/>
      <c r="XM28" s="8"/>
      <c r="XN28" s="8"/>
      <c r="XO28" s="8"/>
      <c r="XP28" s="8"/>
      <c r="XQ28" s="8"/>
      <c r="XR28" s="8"/>
      <c r="XS28" s="8"/>
      <c r="XT28" s="8"/>
      <c r="XU28" s="8"/>
      <c r="XV28" s="8"/>
      <c r="XW28" s="8"/>
      <c r="XX28" s="8"/>
      <c r="XY28" s="8"/>
      <c r="XZ28" s="8"/>
      <c r="YA28" s="8"/>
      <c r="YB28" s="8"/>
      <c r="YC28" s="8"/>
      <c r="YD28" s="8"/>
      <c r="YE28" s="8"/>
      <c r="YF28" s="8"/>
      <c r="YG28" s="8"/>
      <c r="YH28" s="8"/>
      <c r="YI28" s="8"/>
      <c r="YJ28" s="8"/>
      <c r="YK28" s="8"/>
      <c r="YL28" s="8"/>
      <c r="YM28" s="8"/>
      <c r="YN28" s="8"/>
      <c r="YO28" s="8"/>
      <c r="YP28" s="8"/>
      <c r="YQ28" s="8"/>
      <c r="YR28" s="8"/>
      <c r="YS28" s="8"/>
      <c r="YT28" s="8"/>
      <c r="YU28" s="8"/>
      <c r="YV28" s="8"/>
      <c r="YW28" s="8"/>
      <c r="YX28" s="8"/>
      <c r="YY28" s="8"/>
      <c r="YZ28" s="8"/>
      <c r="ZA28" s="8"/>
      <c r="ZB28" s="8"/>
      <c r="ZC28" s="8"/>
      <c r="ZD28" s="8"/>
      <c r="ZE28" s="8"/>
      <c r="ZF28" s="8"/>
      <c r="ZG28" s="8"/>
      <c r="ZH28" s="8"/>
      <c r="ZI28" s="8"/>
      <c r="ZJ28" s="8"/>
      <c r="ZK28" s="8"/>
      <c r="ZL28" s="8"/>
      <c r="ZM28" s="8"/>
      <c r="ZN28" s="8"/>
      <c r="ZO28" s="8"/>
      <c r="ZP28" s="8"/>
      <c r="ZQ28" s="8"/>
      <c r="ZR28" s="8"/>
      <c r="ZS28" s="8"/>
      <c r="ZT28" s="8"/>
      <c r="ZU28" s="8"/>
      <c r="ZV28" s="8"/>
      <c r="ZW28" s="8"/>
      <c r="ZX28" s="8"/>
      <c r="ZY28" s="8"/>
      <c r="ZZ28" s="8"/>
      <c r="AAA28" s="8"/>
      <c r="AAB28" s="8"/>
      <c r="AAC28" s="8"/>
      <c r="AAD28" s="8"/>
      <c r="AAE28" s="8"/>
      <c r="AAF28" s="8"/>
      <c r="AAG28" s="8"/>
      <c r="AAH28" s="8"/>
      <c r="AAI28" s="8"/>
      <c r="AAJ28" s="8"/>
      <c r="AAK28" s="8"/>
      <c r="AAL28" s="8"/>
      <c r="AAM28" s="8"/>
      <c r="AAN28" s="8"/>
      <c r="AAO28" s="8"/>
      <c r="AAP28" s="8"/>
      <c r="AAQ28" s="8"/>
      <c r="AAR28" s="8"/>
      <c r="AAS28" s="8"/>
      <c r="AAT28" s="8"/>
      <c r="AAU28" s="8"/>
      <c r="AAV28" s="8"/>
      <c r="AAW28" s="8"/>
      <c r="AAX28" s="8"/>
      <c r="AAY28" s="8"/>
      <c r="AAZ28" s="8"/>
      <c r="ABA28" s="8"/>
      <c r="ABB28" s="8"/>
      <c r="ABC28" s="8"/>
      <c r="ABD28" s="8"/>
      <c r="ABE28" s="8"/>
      <c r="ABF28" s="8"/>
      <c r="ABG28" s="8"/>
      <c r="ABH28" s="8"/>
      <c r="ABI28" s="8"/>
      <c r="ABJ28" s="8"/>
      <c r="ABK28" s="8"/>
      <c r="ABL28" s="8"/>
      <c r="ABM28" s="8"/>
      <c r="ABN28" s="8"/>
      <c r="ABO28" s="8"/>
      <c r="ABP28" s="8"/>
      <c r="ABQ28" s="8"/>
      <c r="ABR28" s="8"/>
      <c r="ABS28" s="8"/>
      <c r="ABT28" s="8"/>
      <c r="ABU28" s="8"/>
      <c r="ABV28" s="8"/>
      <c r="ABW28" s="8"/>
      <c r="ABX28" s="8"/>
      <c r="ABY28" s="8"/>
      <c r="ABZ28" s="8"/>
      <c r="ACA28" s="8"/>
      <c r="ACB28" s="8"/>
      <c r="ACC28" s="8"/>
      <c r="ACD28" s="8"/>
      <c r="ACE28" s="8"/>
      <c r="ACF28" s="8"/>
      <c r="ACG28" s="8"/>
      <c r="ACH28" s="8"/>
      <c r="ACI28" s="8"/>
      <c r="ACJ28" s="8"/>
      <c r="ACK28" s="8"/>
      <c r="ACL28" s="8"/>
      <c r="ACM28" s="8"/>
      <c r="ACN28" s="8"/>
      <c r="ACO28" s="8"/>
      <c r="ACP28" s="8"/>
      <c r="ACQ28" s="8"/>
      <c r="ACR28" s="8"/>
      <c r="ACS28" s="8"/>
      <c r="ACT28" s="8"/>
      <c r="ACU28" s="8"/>
      <c r="ACV28" s="8"/>
      <c r="ACW28" s="8"/>
      <c r="ACX28" s="8"/>
      <c r="ACY28" s="8"/>
      <c r="ACZ28" s="8"/>
      <c r="ADA28" s="8"/>
      <c r="ADB28" s="8"/>
      <c r="ADC28" s="8"/>
      <c r="ADD28" s="8"/>
      <c r="ADE28" s="8"/>
      <c r="ADF28" s="8"/>
      <c r="ADG28" s="8"/>
      <c r="ADH28" s="8"/>
      <c r="ADI28" s="8"/>
      <c r="ADJ28" s="8"/>
      <c r="ADK28" s="8"/>
      <c r="ADL28" s="8"/>
      <c r="ADM28" s="8"/>
      <c r="ADN28" s="8"/>
      <c r="ADO28" s="8"/>
      <c r="ADP28" s="8"/>
      <c r="ADQ28" s="8"/>
      <c r="ADR28" s="8"/>
      <c r="ADS28" s="8"/>
      <c r="ADT28" s="8"/>
      <c r="ADU28" s="8"/>
      <c r="ADV28" s="8"/>
      <c r="ADW28" s="8"/>
      <c r="ADX28" s="8"/>
      <c r="ADY28" s="8"/>
      <c r="ADZ28" s="8"/>
      <c r="AEA28" s="8"/>
      <c r="AEB28" s="8"/>
      <c r="AEC28" s="8"/>
      <c r="AED28" s="8"/>
      <c r="AEE28" s="8"/>
      <c r="AEF28" s="8"/>
      <c r="AEG28" s="8"/>
      <c r="AEH28" s="8"/>
      <c r="AEI28" s="8"/>
      <c r="AEJ28" s="8"/>
      <c r="AEK28" s="8"/>
      <c r="AEL28" s="8"/>
      <c r="AEM28" s="8"/>
      <c r="AEN28" s="8"/>
      <c r="AEO28" s="8"/>
      <c r="AEP28" s="8"/>
      <c r="AEQ28" s="8"/>
      <c r="AER28" s="8"/>
      <c r="AES28" s="8"/>
      <c r="AET28" s="8"/>
      <c r="AEU28" s="8"/>
      <c r="AEV28" s="8"/>
      <c r="AEW28" s="8"/>
      <c r="AEX28" s="8"/>
      <c r="AEY28" s="8"/>
      <c r="AEZ28" s="8"/>
      <c r="AFA28" s="8"/>
      <c r="AFB28" s="8"/>
      <c r="AFC28" s="8"/>
      <c r="AFD28" s="8"/>
      <c r="AFE28" s="8"/>
      <c r="AFF28" s="8"/>
      <c r="AFG28" s="8"/>
      <c r="AFH28" s="8"/>
      <c r="AFI28" s="8"/>
      <c r="AFJ28" s="8"/>
      <c r="AFK28" s="8"/>
      <c r="AFL28" s="8"/>
      <c r="AFM28" s="8"/>
      <c r="AFN28" s="8"/>
      <c r="AFO28" s="8"/>
      <c r="AFP28" s="8"/>
      <c r="AFQ28" s="8"/>
      <c r="AFR28" s="8"/>
      <c r="AFS28" s="8"/>
      <c r="AFT28" s="8"/>
      <c r="AFU28" s="8"/>
      <c r="AFV28" s="8"/>
      <c r="AFW28" s="8"/>
      <c r="AFX28" s="8"/>
      <c r="AFY28" s="8"/>
      <c r="AFZ28" s="8"/>
      <c r="AGA28" s="8"/>
      <c r="AGB28" s="8"/>
      <c r="AGC28" s="8"/>
      <c r="AGD28" s="8"/>
      <c r="AGE28" s="8"/>
      <c r="AGF28" s="8"/>
      <c r="AGG28" s="8"/>
      <c r="AGH28" s="8"/>
      <c r="AGI28" s="8"/>
      <c r="AGJ28" s="8"/>
      <c r="AGK28" s="8"/>
      <c r="AGL28" s="8"/>
      <c r="AGM28" s="8"/>
      <c r="AGN28" s="8"/>
      <c r="AGO28" s="8"/>
      <c r="AGP28" s="8"/>
      <c r="AGQ28" s="8"/>
      <c r="AGR28" s="8"/>
      <c r="AGS28" s="8"/>
      <c r="AGT28" s="8"/>
      <c r="AGU28" s="8"/>
      <c r="AGV28" s="8"/>
      <c r="AGW28" s="8"/>
      <c r="AGX28" s="8"/>
      <c r="AGY28" s="8"/>
      <c r="AGZ28" s="8"/>
      <c r="AHA28" s="8"/>
      <c r="AHB28" s="8"/>
      <c r="AHC28" s="8"/>
      <c r="AHD28" s="8"/>
      <c r="AHE28" s="8"/>
      <c r="AHF28" s="8"/>
      <c r="AHG28" s="8"/>
      <c r="AHH28" s="8"/>
      <c r="AHI28" s="8"/>
      <c r="AHJ28" s="8"/>
      <c r="AHK28" s="8"/>
      <c r="AHL28" s="8"/>
      <c r="AHM28" s="8"/>
      <c r="AHN28" s="8"/>
      <c r="AHO28" s="8"/>
      <c r="AHP28" s="8"/>
      <c r="AHQ28" s="8"/>
      <c r="AHR28" s="8"/>
      <c r="AHS28" s="8"/>
      <c r="AHT28" s="8"/>
      <c r="AHU28" s="8"/>
      <c r="AHV28" s="8"/>
      <c r="AHW28" s="8"/>
      <c r="AHX28" s="8"/>
      <c r="AHY28" s="8"/>
      <c r="AHZ28" s="8"/>
      <c r="AIA28" s="8"/>
      <c r="AIB28" s="8"/>
      <c r="AIC28" s="8"/>
      <c r="AID28" s="8"/>
      <c r="AIE28" s="8"/>
      <c r="AIF28" s="8"/>
      <c r="AIG28" s="8"/>
      <c r="AIH28" s="8"/>
      <c r="AII28" s="8"/>
      <c r="AIJ28" s="8"/>
      <c r="AIK28" s="8"/>
      <c r="AIL28" s="8"/>
      <c r="AIM28" s="8"/>
      <c r="AIN28" s="8"/>
      <c r="AIO28" s="8"/>
      <c r="AIP28" s="8"/>
      <c r="AIQ28" s="8"/>
      <c r="AIR28" s="8"/>
      <c r="AIS28" s="8"/>
      <c r="AIT28" s="8"/>
      <c r="AIU28" s="8"/>
      <c r="AIV28" s="8"/>
      <c r="AIW28" s="8"/>
      <c r="AIX28" s="8"/>
      <c r="AIY28" s="8"/>
      <c r="AIZ28" s="8"/>
      <c r="AJA28" s="8"/>
      <c r="AJB28" s="8"/>
      <c r="AJC28" s="8"/>
      <c r="AJD28" s="8"/>
      <c r="AJE28" s="8"/>
      <c r="AJF28" s="8"/>
      <c r="AJG28" s="8"/>
      <c r="AJH28" s="8"/>
      <c r="AJI28" s="8"/>
      <c r="AJJ28" s="8"/>
      <c r="AJK28" s="8"/>
      <c r="AJL28" s="8"/>
      <c r="AJM28" s="8"/>
      <c r="AJN28" s="8"/>
      <c r="AJO28" s="8"/>
      <c r="AJP28" s="8"/>
      <c r="AJQ28" s="8"/>
      <c r="AJR28" s="8"/>
      <c r="AJS28" s="8"/>
      <c r="AJT28" s="8"/>
      <c r="AJU28" s="8"/>
      <c r="AJV28" s="8"/>
      <c r="AJW28" s="8"/>
      <c r="AJX28" s="8"/>
      <c r="AJY28" s="8"/>
      <c r="AJZ28" s="8"/>
      <c r="AKA28" s="8"/>
      <c r="AKB28" s="8"/>
      <c r="AKC28" s="8"/>
      <c r="AKD28" s="8"/>
      <c r="AKE28" s="8"/>
      <c r="AKF28" s="8"/>
      <c r="AKG28" s="8"/>
      <c r="AKH28" s="8"/>
      <c r="AKI28" s="8"/>
      <c r="AKJ28" s="8"/>
      <c r="AKK28" s="8"/>
      <c r="AKL28" s="8"/>
      <c r="AKM28" s="8"/>
      <c r="AKN28" s="8"/>
      <c r="AKO28" s="8"/>
      <c r="AKP28" s="8"/>
      <c r="AKQ28" s="8"/>
      <c r="AKR28" s="8"/>
      <c r="AKS28" s="8"/>
      <c r="AKT28" s="8"/>
      <c r="AKU28" s="8"/>
      <c r="AKV28" s="8"/>
      <c r="AKW28" s="8"/>
      <c r="AKX28" s="8"/>
      <c r="AKY28" s="8"/>
      <c r="AKZ28" s="8"/>
      <c r="ALA28" s="8"/>
      <c r="ALB28" s="8"/>
      <c r="ALC28" s="8"/>
      <c r="ALD28" s="8"/>
      <c r="ALE28" s="8"/>
      <c r="ALF28" s="8"/>
      <c r="ALG28" s="8"/>
      <c r="ALH28" s="8"/>
      <c r="ALI28" s="8"/>
      <c r="ALJ28" s="8"/>
      <c r="ALK28" s="8"/>
      <c r="ALL28" s="8"/>
      <c r="ALM28" s="8"/>
      <c r="ALN28" s="8"/>
      <c r="ALO28" s="8"/>
      <c r="ALP28" s="8"/>
      <c r="ALQ28" s="8"/>
      <c r="ALR28" s="8"/>
      <c r="ALS28" s="8"/>
      <c r="ALT28" s="8"/>
      <c r="ALU28" s="8"/>
      <c r="ALV28" s="8"/>
      <c r="ALW28" s="8"/>
      <c r="ALX28" s="8"/>
      <c r="ALY28" s="8"/>
      <c r="ALZ28" s="8"/>
      <c r="AMA28" s="8"/>
      <c r="AMB28" s="8"/>
      <c r="AMC28" s="8"/>
      <c r="AMD28" s="8"/>
      <c r="AME28" s="8"/>
      <c r="AMF28" s="8"/>
      <c r="AMG28" s="8"/>
      <c r="AMH28" s="8"/>
      <c r="AMI28" s="8"/>
      <c r="AMJ28" s="8"/>
      <c r="AMK28" s="8"/>
      <c r="AML28" s="8"/>
      <c r="AMM28" s="8"/>
      <c r="AMN28" s="8"/>
      <c r="AMO28" s="8"/>
      <c r="AMP28" s="8"/>
      <c r="AMQ28" s="8"/>
      <c r="AMR28" s="8"/>
      <c r="AMS28" s="8"/>
      <c r="AMT28" s="8"/>
      <c r="AMU28" s="8"/>
      <c r="AMV28" s="8"/>
      <c r="AMW28" s="8"/>
      <c r="AMX28" s="8"/>
      <c r="AMY28" s="8"/>
      <c r="AMZ28" s="8"/>
      <c r="ANA28" s="8"/>
      <c r="ANB28" s="8"/>
      <c r="ANC28" s="8"/>
      <c r="AND28" s="8"/>
      <c r="ANE28" s="8"/>
      <c r="ANF28" s="8"/>
      <c r="ANG28" s="8"/>
      <c r="ANH28" s="8"/>
      <c r="ANI28" s="8"/>
      <c r="ANJ28" s="8"/>
      <c r="ANK28" s="8"/>
      <c r="ANL28" s="8"/>
      <c r="ANM28" s="8"/>
      <c r="ANN28" s="8"/>
      <c r="ANO28" s="8"/>
      <c r="ANP28" s="8"/>
      <c r="ANQ28" s="8"/>
      <c r="ANR28" s="8"/>
      <c r="ANS28" s="8"/>
      <c r="ANT28" s="8"/>
      <c r="ANU28" s="8"/>
      <c r="ANV28" s="8"/>
      <c r="ANW28" s="8"/>
      <c r="ANX28" s="8"/>
      <c r="ANY28" s="8"/>
      <c r="ANZ28" s="8"/>
      <c r="AOA28" s="8"/>
      <c r="AOB28" s="8"/>
      <c r="AOC28" s="8"/>
      <c r="AOD28" s="8"/>
      <c r="AOE28" s="8"/>
      <c r="AOF28" s="8"/>
      <c r="AOG28" s="8"/>
      <c r="AOH28" s="8"/>
      <c r="AOI28" s="8"/>
      <c r="AOJ28" s="8"/>
      <c r="AOK28" s="8"/>
      <c r="AOL28" s="8"/>
      <c r="AOM28" s="8"/>
      <c r="AON28" s="8"/>
      <c r="AOO28" s="8"/>
      <c r="AOP28" s="8"/>
      <c r="AOQ28" s="8"/>
      <c r="AOR28" s="8"/>
      <c r="AOS28" s="8"/>
      <c r="AOT28" s="8"/>
      <c r="AOU28" s="8"/>
      <c r="AOV28" s="8"/>
      <c r="AOW28" s="8"/>
      <c r="AOX28" s="8"/>
      <c r="AOY28" s="8"/>
      <c r="AOZ28" s="8"/>
      <c r="APA28" s="8"/>
      <c r="APB28" s="8"/>
      <c r="APC28" s="8"/>
      <c r="APD28" s="8"/>
      <c r="APE28" s="8"/>
      <c r="APF28" s="8"/>
      <c r="APG28" s="8"/>
      <c r="APH28" s="8"/>
      <c r="API28" s="8"/>
      <c r="APJ28" s="8"/>
      <c r="APK28" s="8"/>
      <c r="APL28" s="8"/>
      <c r="APM28" s="8"/>
      <c r="APN28" s="8"/>
      <c r="APO28" s="8"/>
      <c r="APP28" s="8"/>
      <c r="APQ28" s="8"/>
      <c r="APR28" s="8"/>
      <c r="APS28" s="8"/>
      <c r="APT28" s="8"/>
      <c r="APU28" s="8"/>
      <c r="APV28" s="8"/>
      <c r="APW28" s="8"/>
      <c r="APX28" s="8"/>
      <c r="APY28" s="8"/>
      <c r="APZ28" s="8"/>
      <c r="AQA28" s="8"/>
      <c r="AQB28" s="8"/>
      <c r="AQC28" s="8"/>
      <c r="AQD28" s="8"/>
      <c r="AQE28" s="8"/>
      <c r="AQF28" s="8"/>
      <c r="AQG28" s="8"/>
      <c r="AQH28" s="8"/>
      <c r="AQI28" s="8"/>
      <c r="AQJ28" s="8"/>
      <c r="AQK28" s="8"/>
      <c r="AQL28" s="8"/>
      <c r="AQM28" s="8"/>
      <c r="AQN28" s="8"/>
      <c r="AQO28" s="8"/>
      <c r="AQP28" s="8"/>
      <c r="AQQ28" s="8"/>
      <c r="AQR28" s="8"/>
      <c r="AQS28" s="8"/>
      <c r="AQT28" s="8"/>
      <c r="AQU28" s="8"/>
      <c r="AQV28" s="8"/>
      <c r="AQW28" s="8"/>
      <c r="AQX28" s="8"/>
      <c r="AQY28" s="8"/>
      <c r="AQZ28" s="8"/>
      <c r="ARA28" s="8"/>
      <c r="ARB28" s="8"/>
      <c r="ARC28" s="8"/>
      <c r="ARD28" s="8"/>
      <c r="ARE28" s="8"/>
      <c r="ARF28" s="8"/>
      <c r="ARG28" s="8"/>
      <c r="ARH28" s="8"/>
      <c r="ARI28" s="8"/>
      <c r="ARJ28" s="8"/>
      <c r="ARK28" s="8"/>
      <c r="ARL28" s="8"/>
      <c r="ARM28" s="8"/>
      <c r="ARN28" s="8"/>
      <c r="ARO28" s="8"/>
      <c r="ARP28" s="8"/>
      <c r="ARQ28" s="8"/>
      <c r="ARR28" s="8"/>
      <c r="ARS28" s="8"/>
      <c r="ART28" s="8"/>
      <c r="ARU28" s="8"/>
      <c r="ARV28" s="8"/>
      <c r="ARW28" s="8"/>
      <c r="ARX28" s="8"/>
      <c r="ARY28" s="8"/>
      <c r="ARZ28" s="8"/>
      <c r="ASA28" s="8"/>
      <c r="ASB28" s="8"/>
      <c r="ASC28" s="8"/>
      <c r="ASD28" s="8"/>
      <c r="ASE28" s="8"/>
      <c r="ASF28" s="8"/>
      <c r="ASG28" s="8"/>
      <c r="ASH28" s="8"/>
      <c r="ASI28" s="8"/>
      <c r="ASJ28" s="8"/>
      <c r="ASK28" s="8"/>
      <c r="ASL28" s="8"/>
      <c r="ASM28" s="8"/>
      <c r="ASN28" s="8"/>
      <c r="ASO28" s="8"/>
      <c r="ASP28" s="8"/>
      <c r="ASQ28" s="8"/>
      <c r="ASR28" s="8"/>
      <c r="ASS28" s="8"/>
      <c r="AST28" s="8"/>
      <c r="ASU28" s="8"/>
      <c r="ASV28" s="8"/>
      <c r="ASW28" s="8"/>
      <c r="ASX28" s="8"/>
      <c r="ASY28" s="8"/>
      <c r="ASZ28" s="8"/>
      <c r="ATA28" s="8"/>
      <c r="ATB28" s="8"/>
      <c r="ATC28" s="8"/>
      <c r="ATD28" s="8"/>
      <c r="ATE28" s="8"/>
      <c r="ATF28" s="8"/>
      <c r="ATG28" s="8"/>
      <c r="ATH28" s="8"/>
      <c r="ATI28" s="8"/>
      <c r="ATJ28" s="8"/>
      <c r="ATK28" s="8"/>
      <c r="ATL28" s="8"/>
      <c r="ATM28" s="8"/>
      <c r="ATN28" s="8"/>
      <c r="ATO28" s="8"/>
      <c r="ATP28" s="8"/>
      <c r="ATQ28" s="8"/>
      <c r="ATR28" s="8"/>
      <c r="ATS28" s="8"/>
      <c r="ATT28" s="8"/>
      <c r="ATU28" s="8"/>
      <c r="ATV28" s="8"/>
      <c r="ATW28" s="8"/>
      <c r="ATX28" s="8"/>
      <c r="ATY28" s="8"/>
      <c r="ATZ28" s="8"/>
      <c r="AUA28" s="8"/>
      <c r="AUB28" s="8"/>
      <c r="AUC28" s="8"/>
      <c r="AUD28" s="8"/>
      <c r="AUE28" s="8"/>
      <c r="AUF28" s="8"/>
      <c r="AUG28" s="8"/>
      <c r="AUH28" s="8"/>
      <c r="AUI28" s="8"/>
      <c r="AUJ28" s="8"/>
      <c r="AUK28" s="8"/>
      <c r="AUL28" s="8"/>
      <c r="AUM28" s="8"/>
      <c r="AUN28" s="8"/>
      <c r="AUO28" s="8"/>
      <c r="AUP28" s="8"/>
      <c r="AUQ28" s="8"/>
      <c r="AUR28" s="8"/>
      <c r="AUS28" s="8"/>
      <c r="AUT28" s="8"/>
      <c r="AUU28" s="8"/>
      <c r="AUV28" s="8"/>
      <c r="AUW28" s="8"/>
      <c r="AUX28" s="8"/>
      <c r="AUY28" s="8"/>
      <c r="AUZ28" s="8"/>
      <c r="AVA28" s="8"/>
      <c r="AVB28" s="8"/>
      <c r="AVC28" s="8"/>
      <c r="AVD28" s="8"/>
      <c r="AVE28" s="8"/>
      <c r="AVF28" s="8"/>
      <c r="AVG28" s="8"/>
      <c r="AVH28" s="8"/>
      <c r="AVI28" s="8"/>
      <c r="AVJ28" s="8"/>
      <c r="AVK28" s="8"/>
      <c r="AVL28" s="8"/>
      <c r="AVM28" s="8"/>
      <c r="AVN28" s="8"/>
      <c r="AVO28" s="8"/>
      <c r="AVP28" s="8"/>
      <c r="AVQ28" s="8"/>
      <c r="AVR28" s="8"/>
      <c r="AVS28" s="8"/>
      <c r="AVT28" s="8"/>
      <c r="AVU28" s="8"/>
      <c r="AVV28" s="8"/>
      <c r="AVW28" s="8"/>
      <c r="AVX28" s="8"/>
      <c r="AVY28" s="8"/>
      <c r="AVZ28" s="8"/>
      <c r="AWA28" s="8"/>
      <c r="AWB28" s="8"/>
      <c r="AWC28" s="8"/>
      <c r="AWD28" s="8"/>
      <c r="AWE28" s="8"/>
      <c r="AWF28" s="8"/>
      <c r="AWG28" s="8"/>
      <c r="AWH28" s="8"/>
      <c r="AWI28" s="8"/>
      <c r="AWJ28" s="8"/>
      <c r="AWK28" s="8"/>
      <c r="AWL28" s="8"/>
      <c r="AWM28" s="8"/>
      <c r="AWN28" s="8"/>
      <c r="AWO28" s="8"/>
      <c r="AWP28" s="8"/>
      <c r="AWQ28" s="8"/>
      <c r="AWR28" s="8"/>
      <c r="AWS28" s="8"/>
      <c r="AWT28" s="8"/>
      <c r="AWU28" s="8"/>
      <c r="AWV28" s="8"/>
      <c r="AWW28" s="8"/>
      <c r="AWX28" s="8"/>
      <c r="AWY28" s="8"/>
      <c r="AWZ28" s="8"/>
      <c r="AXA28" s="8"/>
      <c r="AXB28" s="8"/>
      <c r="AXC28" s="8"/>
      <c r="AXD28" s="8"/>
      <c r="AXE28" s="8"/>
      <c r="AXF28" s="8"/>
      <c r="AXG28" s="8"/>
      <c r="AXH28" s="8"/>
      <c r="AXI28" s="8"/>
      <c r="AXJ28" s="8"/>
      <c r="AXK28" s="8"/>
      <c r="AXL28" s="8"/>
      <c r="AXM28" s="8"/>
      <c r="AXN28" s="8"/>
      <c r="AXO28" s="8"/>
      <c r="AXP28" s="8"/>
      <c r="AXQ28" s="8"/>
      <c r="AXR28" s="8"/>
      <c r="AXS28" s="8"/>
      <c r="AXT28" s="8"/>
      <c r="AXU28" s="8"/>
      <c r="AXV28" s="8"/>
      <c r="AXW28" s="8"/>
      <c r="AXX28" s="8"/>
      <c r="AXY28" s="8"/>
      <c r="AXZ28" s="8"/>
      <c r="AYA28" s="8"/>
      <c r="AYB28" s="8"/>
      <c r="AYC28" s="8"/>
      <c r="AYD28" s="8"/>
      <c r="AYE28" s="8"/>
      <c r="AYF28" s="8"/>
      <c r="AYG28" s="8"/>
      <c r="AYH28" s="8"/>
      <c r="AYI28" s="8"/>
      <c r="AYJ28" s="8"/>
      <c r="AYK28" s="8"/>
      <c r="AYL28" s="8"/>
      <c r="AYM28" s="8"/>
      <c r="AYN28" s="8"/>
      <c r="AYO28" s="8"/>
      <c r="AYP28" s="8"/>
      <c r="AYQ28" s="8"/>
      <c r="AYR28" s="8"/>
      <c r="AYS28" s="8"/>
      <c r="AYT28" s="8"/>
      <c r="AYU28" s="8"/>
      <c r="AYV28" s="8"/>
      <c r="AYW28" s="8"/>
      <c r="AYX28" s="8"/>
      <c r="AYY28" s="8"/>
      <c r="AYZ28" s="8"/>
      <c r="AZA28" s="8"/>
      <c r="AZB28" s="8"/>
      <c r="AZC28" s="8"/>
      <c r="AZD28" s="8"/>
      <c r="AZE28" s="8"/>
      <c r="AZF28" s="8"/>
      <c r="AZG28" s="8"/>
      <c r="AZH28" s="8"/>
      <c r="AZI28" s="8"/>
      <c r="AZJ28" s="8"/>
      <c r="AZK28" s="8"/>
      <c r="AZL28" s="8"/>
      <c r="AZM28" s="8"/>
      <c r="AZN28" s="8"/>
      <c r="AZO28" s="8"/>
      <c r="AZP28" s="8"/>
      <c r="AZQ28" s="8"/>
      <c r="AZR28" s="8"/>
      <c r="AZS28" s="8"/>
      <c r="AZT28" s="8"/>
      <c r="AZU28" s="8"/>
      <c r="AZV28" s="8"/>
      <c r="AZW28" s="8"/>
      <c r="AZX28" s="8"/>
      <c r="AZY28" s="8"/>
      <c r="AZZ28" s="8"/>
      <c r="BAA28" s="8"/>
      <c r="BAB28" s="8"/>
      <c r="BAC28" s="8"/>
      <c r="BAD28" s="8"/>
      <c r="BAE28" s="8"/>
      <c r="BAF28" s="8"/>
      <c r="BAG28" s="8"/>
      <c r="BAH28" s="8"/>
      <c r="BAI28" s="8"/>
      <c r="BAJ28" s="8"/>
      <c r="BAK28" s="8"/>
      <c r="BAL28" s="8"/>
      <c r="BAM28" s="8"/>
      <c r="BAN28" s="8"/>
      <c r="BAO28" s="8"/>
      <c r="BAP28" s="8"/>
      <c r="BAQ28" s="8"/>
      <c r="BAR28" s="8"/>
      <c r="BAS28" s="8"/>
      <c r="BAT28" s="8"/>
      <c r="BAU28" s="8"/>
      <c r="BAV28" s="8"/>
      <c r="BAW28" s="8"/>
      <c r="BAX28" s="8"/>
      <c r="BAY28" s="8"/>
      <c r="BAZ28" s="8"/>
      <c r="BBA28" s="8"/>
      <c r="BBB28" s="8"/>
      <c r="BBC28" s="8"/>
      <c r="BBD28" s="8"/>
      <c r="BBE28" s="8"/>
      <c r="BBF28" s="8"/>
      <c r="BBG28" s="8"/>
      <c r="BBH28" s="8"/>
      <c r="BBI28" s="8"/>
      <c r="BBJ28" s="8"/>
      <c r="BBK28" s="8"/>
      <c r="BBL28" s="8"/>
      <c r="BBM28" s="8"/>
      <c r="BBN28" s="8"/>
      <c r="BBO28" s="8"/>
      <c r="BBP28" s="8"/>
      <c r="BBQ28" s="8"/>
      <c r="BBR28" s="8"/>
      <c r="BBS28" s="8"/>
      <c r="BBT28" s="8"/>
      <c r="BBU28" s="8"/>
      <c r="BBV28" s="8"/>
      <c r="BBW28" s="8"/>
      <c r="BBX28" s="8"/>
      <c r="BBY28" s="8"/>
      <c r="BBZ28" s="8"/>
      <c r="BCA28" s="8"/>
      <c r="BCB28" s="8"/>
      <c r="BCC28" s="8"/>
      <c r="BCD28" s="8"/>
      <c r="BCE28" s="8"/>
      <c r="BCF28" s="8"/>
      <c r="BCG28" s="8"/>
      <c r="BCH28" s="8"/>
      <c r="BCI28" s="8"/>
      <c r="BCJ28" s="8"/>
      <c r="BCK28" s="8"/>
      <c r="BCL28" s="8"/>
      <c r="BCM28" s="8"/>
      <c r="BCN28" s="8"/>
      <c r="BCO28" s="8"/>
      <c r="BCP28" s="8"/>
      <c r="BCQ28" s="8"/>
      <c r="BCR28" s="8"/>
      <c r="BCS28" s="8"/>
      <c r="BCT28" s="8"/>
      <c r="BCU28" s="8"/>
      <c r="BCV28" s="8"/>
      <c r="BCW28" s="8"/>
      <c r="BCX28" s="8"/>
      <c r="BCY28" s="8"/>
      <c r="BCZ28" s="8"/>
      <c r="BDA28" s="8"/>
      <c r="BDB28" s="8"/>
      <c r="BDC28" s="8"/>
      <c r="BDD28" s="8"/>
      <c r="BDE28" s="8"/>
      <c r="BDF28" s="8"/>
      <c r="BDG28" s="8"/>
      <c r="BDH28" s="8"/>
      <c r="BDI28" s="8"/>
      <c r="BDJ28" s="8"/>
      <c r="BDK28" s="8"/>
      <c r="BDL28" s="8"/>
      <c r="BDM28" s="8"/>
      <c r="BDN28" s="8"/>
      <c r="BDO28" s="8"/>
      <c r="BDP28" s="8"/>
      <c r="BDQ28" s="8"/>
      <c r="BDR28" s="8"/>
      <c r="BDS28" s="8"/>
      <c r="BDT28" s="8"/>
      <c r="BDU28" s="8"/>
      <c r="BDV28" s="8"/>
      <c r="BDW28" s="8"/>
      <c r="BDX28" s="8"/>
      <c r="BDY28" s="8"/>
      <c r="BDZ28" s="8"/>
      <c r="BEA28" s="8"/>
      <c r="BEB28" s="8"/>
      <c r="BEC28" s="8"/>
      <c r="BED28" s="8"/>
      <c r="BEE28" s="8"/>
      <c r="BEF28" s="8"/>
      <c r="BEG28" s="8"/>
      <c r="BEH28" s="8"/>
      <c r="BEI28" s="8"/>
      <c r="BEJ28" s="8"/>
      <c r="BEK28" s="8"/>
      <c r="BEL28" s="8"/>
      <c r="BEM28" s="8"/>
      <c r="BEN28" s="8"/>
      <c r="BEO28" s="8"/>
      <c r="BEP28" s="8"/>
      <c r="BEQ28" s="8"/>
      <c r="BER28" s="8"/>
      <c r="BES28" s="8"/>
      <c r="BET28" s="8"/>
      <c r="BEU28" s="8"/>
      <c r="BEV28" s="8"/>
      <c r="BEW28" s="8"/>
      <c r="BEX28" s="8"/>
      <c r="BEY28" s="8"/>
      <c r="BEZ28" s="8"/>
      <c r="BFA28" s="8"/>
      <c r="BFB28" s="8"/>
      <c r="BFC28" s="8"/>
      <c r="BFD28" s="8"/>
      <c r="BFE28" s="8"/>
      <c r="BFF28" s="8"/>
      <c r="BFG28" s="8"/>
      <c r="BFH28" s="8"/>
      <c r="BFI28" s="8"/>
      <c r="BFJ28" s="8"/>
      <c r="BFK28" s="8"/>
      <c r="BFL28" s="8"/>
      <c r="BFM28" s="8"/>
      <c r="BFN28" s="8"/>
      <c r="BFO28" s="8"/>
      <c r="BFP28" s="8"/>
      <c r="BFQ28" s="8"/>
      <c r="BFR28" s="8"/>
      <c r="BFS28" s="8"/>
      <c r="BFT28" s="8"/>
      <c r="BFU28" s="8"/>
      <c r="BFV28" s="8"/>
      <c r="BFW28" s="8"/>
      <c r="BFX28" s="8"/>
      <c r="BFY28" s="8"/>
      <c r="BFZ28" s="8"/>
      <c r="BGA28" s="8"/>
      <c r="BGB28" s="8"/>
      <c r="BGC28" s="8"/>
      <c r="BGD28" s="8"/>
      <c r="BGE28" s="8"/>
      <c r="BGF28" s="8"/>
      <c r="BGG28" s="8"/>
      <c r="BGH28" s="8"/>
      <c r="BGI28" s="8"/>
      <c r="BGJ28" s="8"/>
      <c r="BGK28" s="8"/>
      <c r="BGL28" s="8"/>
      <c r="BGM28" s="8"/>
      <c r="BGN28" s="8"/>
      <c r="BGO28" s="8"/>
      <c r="BGP28" s="8"/>
      <c r="BGQ28" s="8"/>
      <c r="BGR28" s="8"/>
      <c r="BGS28" s="8"/>
      <c r="BGT28" s="8"/>
      <c r="BGU28" s="8"/>
      <c r="BGV28" s="8"/>
      <c r="BGW28" s="8"/>
      <c r="BGX28" s="8"/>
      <c r="BGY28" s="8"/>
      <c r="BGZ28" s="8"/>
      <c r="BHA28" s="8"/>
      <c r="BHB28" s="8"/>
      <c r="BHC28" s="8"/>
      <c r="BHD28" s="8"/>
      <c r="BHE28" s="8"/>
      <c r="BHF28" s="8"/>
      <c r="BHG28" s="8"/>
      <c r="BHH28" s="8"/>
      <c r="BHI28" s="8"/>
      <c r="BHJ28" s="8"/>
      <c r="BHK28" s="8"/>
      <c r="BHL28" s="8"/>
      <c r="BHM28" s="8"/>
      <c r="BHN28" s="8"/>
      <c r="BHO28" s="8"/>
      <c r="BHP28" s="8"/>
      <c r="BHQ28" s="8"/>
      <c r="BHR28" s="8"/>
      <c r="BHS28" s="8"/>
      <c r="BHT28" s="8"/>
      <c r="BHU28" s="8"/>
      <c r="BHV28" s="8"/>
      <c r="BHW28" s="8"/>
      <c r="BHX28" s="8"/>
      <c r="BHY28" s="8"/>
      <c r="BHZ28" s="8"/>
      <c r="BIA28" s="8"/>
      <c r="BIB28" s="8"/>
      <c r="BIC28" s="8"/>
      <c r="BID28" s="8"/>
      <c r="BIE28" s="8"/>
      <c r="BIF28" s="8"/>
      <c r="BIG28" s="8"/>
      <c r="BIH28" s="8"/>
      <c r="BII28" s="8"/>
      <c r="BIJ28" s="8"/>
      <c r="BIK28" s="8"/>
      <c r="BIL28" s="8"/>
      <c r="BIM28" s="8"/>
      <c r="BIN28" s="8"/>
      <c r="BIO28" s="8"/>
      <c r="BIP28" s="8"/>
      <c r="BIQ28" s="8"/>
      <c r="BIR28" s="8"/>
      <c r="BIS28" s="8"/>
      <c r="BIT28" s="8"/>
      <c r="BIU28" s="8"/>
      <c r="BIV28" s="8"/>
      <c r="BIW28" s="8"/>
      <c r="BIX28" s="8"/>
      <c r="BIY28" s="8"/>
      <c r="BIZ28" s="8"/>
      <c r="BJA28" s="8"/>
      <c r="BJB28" s="8"/>
      <c r="BJC28" s="8"/>
      <c r="BJD28" s="8"/>
      <c r="BJE28" s="8"/>
      <c r="BJF28" s="8"/>
      <c r="BJG28" s="8"/>
      <c r="BJH28" s="8"/>
      <c r="BJI28" s="8"/>
      <c r="BJJ28" s="8"/>
      <c r="BJK28" s="8"/>
      <c r="BJL28" s="8"/>
      <c r="BJM28" s="8"/>
      <c r="BJN28" s="8"/>
      <c r="BJO28" s="8"/>
      <c r="BJP28" s="8"/>
      <c r="BJQ28" s="8"/>
      <c r="BJR28" s="8"/>
      <c r="BJS28" s="8"/>
      <c r="BJT28" s="8"/>
      <c r="BJU28" s="8"/>
      <c r="BJV28" s="8"/>
      <c r="BJW28" s="8"/>
      <c r="BJX28" s="8"/>
      <c r="BJY28" s="8"/>
      <c r="BJZ28" s="8"/>
      <c r="BKA28" s="8"/>
      <c r="BKB28" s="8"/>
      <c r="BKC28" s="8"/>
      <c r="BKD28" s="8"/>
      <c r="BKE28" s="8"/>
      <c r="BKF28" s="8"/>
      <c r="BKG28" s="8"/>
      <c r="BKH28" s="8"/>
      <c r="BKI28" s="8"/>
      <c r="BKJ28" s="8"/>
      <c r="BKK28" s="8"/>
      <c r="BKL28" s="8"/>
      <c r="BKM28" s="8"/>
      <c r="BKN28" s="8"/>
      <c r="BKO28" s="8"/>
      <c r="BKP28" s="8"/>
      <c r="BKQ28" s="8"/>
      <c r="BKR28" s="8"/>
      <c r="BKS28" s="8"/>
      <c r="BKT28" s="8"/>
      <c r="BKU28" s="8"/>
      <c r="BKV28" s="8"/>
      <c r="BKW28" s="8"/>
      <c r="BKX28" s="8"/>
      <c r="BKY28" s="8"/>
      <c r="BKZ28" s="8"/>
      <c r="BLA28" s="8"/>
      <c r="BLB28" s="8"/>
      <c r="BLC28" s="8"/>
      <c r="BLD28" s="8"/>
      <c r="BLE28" s="8"/>
      <c r="BLF28" s="8"/>
      <c r="BLG28" s="8"/>
      <c r="BLH28" s="8"/>
      <c r="BLI28" s="8"/>
      <c r="BLJ28" s="8"/>
      <c r="BLK28" s="8"/>
      <c r="BLL28" s="8"/>
      <c r="BLM28" s="8"/>
      <c r="BLN28" s="8"/>
      <c r="BLO28" s="8"/>
      <c r="BLP28" s="8"/>
      <c r="BLQ28" s="8"/>
      <c r="BLR28" s="8"/>
      <c r="BLS28" s="8"/>
      <c r="BLT28" s="8"/>
      <c r="BLU28" s="8"/>
      <c r="BLV28" s="8"/>
      <c r="BLW28" s="8"/>
      <c r="BLX28" s="8"/>
      <c r="BLY28" s="8"/>
      <c r="BLZ28" s="8"/>
      <c r="BMA28" s="8"/>
      <c r="BMB28" s="8"/>
      <c r="BMC28" s="8"/>
      <c r="BMD28" s="8"/>
      <c r="BME28" s="8"/>
      <c r="BMF28" s="8"/>
      <c r="BMG28" s="8"/>
      <c r="BMH28" s="8"/>
      <c r="BMI28" s="8"/>
      <c r="BMJ28" s="8"/>
      <c r="BMK28" s="8"/>
      <c r="BML28" s="8"/>
      <c r="BMM28" s="8"/>
      <c r="BMN28" s="8"/>
      <c r="BMO28" s="8"/>
      <c r="BMP28" s="8"/>
      <c r="BMQ28" s="8"/>
      <c r="BMR28" s="8"/>
      <c r="BMS28" s="8"/>
      <c r="BMT28" s="8"/>
      <c r="BMU28" s="8"/>
      <c r="BMV28" s="8"/>
      <c r="BMW28" s="8"/>
      <c r="BMX28" s="8"/>
      <c r="BMY28" s="8"/>
      <c r="BMZ28" s="8"/>
      <c r="BNA28" s="8"/>
      <c r="BNB28" s="8"/>
      <c r="BNC28" s="8"/>
      <c r="BND28" s="8"/>
      <c r="BNE28" s="8"/>
      <c r="BNF28" s="8"/>
      <c r="BNG28" s="8"/>
      <c r="BNH28" s="8"/>
      <c r="BNI28" s="8"/>
      <c r="BNJ28" s="8"/>
      <c r="BNK28" s="8"/>
      <c r="BNL28" s="8"/>
      <c r="BNM28" s="8"/>
      <c r="BNN28" s="8"/>
      <c r="BNO28" s="8"/>
      <c r="BNP28" s="8"/>
      <c r="BNQ28" s="8"/>
      <c r="BNR28" s="8"/>
      <c r="BNS28" s="8"/>
      <c r="BNT28" s="8"/>
      <c r="BNU28" s="8"/>
      <c r="BNV28" s="8"/>
      <c r="BNW28" s="8"/>
      <c r="BNX28" s="8"/>
      <c r="BNY28" s="8"/>
      <c r="BNZ28" s="8"/>
      <c r="BOA28" s="8"/>
      <c r="BOB28" s="8"/>
      <c r="BOC28" s="8"/>
      <c r="BOD28" s="8"/>
      <c r="BOE28" s="8"/>
      <c r="BOF28" s="8"/>
      <c r="BOG28" s="8"/>
      <c r="BOH28" s="8"/>
      <c r="BOI28" s="8"/>
      <c r="BOJ28" s="8"/>
      <c r="BOK28" s="8"/>
      <c r="BOL28" s="8"/>
      <c r="BOM28" s="8"/>
      <c r="BON28" s="8"/>
      <c r="BOO28" s="8"/>
      <c r="BOP28" s="8"/>
      <c r="BOQ28" s="8"/>
      <c r="BOR28" s="8"/>
      <c r="BOS28" s="8"/>
      <c r="BOT28" s="8"/>
      <c r="BOU28" s="8"/>
      <c r="BOV28" s="8"/>
      <c r="BOW28" s="8"/>
      <c r="BOX28" s="8"/>
      <c r="BOY28" s="8"/>
      <c r="BOZ28" s="8"/>
      <c r="BPA28" s="8"/>
      <c r="BPB28" s="8"/>
      <c r="BPC28" s="8"/>
      <c r="BPD28" s="8"/>
      <c r="BPE28" s="8"/>
      <c r="BPF28" s="8"/>
      <c r="BPG28" s="8"/>
      <c r="BPH28" s="8"/>
      <c r="BPI28" s="8"/>
      <c r="BPJ28" s="8"/>
      <c r="BPK28" s="8"/>
      <c r="BPL28" s="8"/>
      <c r="BPM28" s="8"/>
      <c r="BPN28" s="8"/>
      <c r="BPO28" s="8"/>
      <c r="BPP28" s="8"/>
      <c r="BPQ28" s="8"/>
      <c r="BPR28" s="8"/>
      <c r="BPS28" s="8"/>
      <c r="BPT28" s="8"/>
      <c r="BPU28" s="8"/>
      <c r="BPV28" s="8"/>
      <c r="BPW28" s="8"/>
      <c r="BPX28" s="8"/>
      <c r="BPY28" s="8"/>
      <c r="BPZ28" s="8"/>
      <c r="BQA28" s="8"/>
      <c r="BQB28" s="8"/>
      <c r="BQC28" s="8"/>
      <c r="BQD28" s="8"/>
      <c r="BQE28" s="8"/>
      <c r="BQF28" s="8"/>
      <c r="BQG28" s="8"/>
      <c r="BQH28" s="8"/>
      <c r="BQI28" s="8"/>
      <c r="BQJ28" s="8"/>
      <c r="BQK28" s="8"/>
      <c r="BQL28" s="8"/>
      <c r="BQM28" s="8"/>
      <c r="BQN28" s="8"/>
      <c r="BQO28" s="8"/>
      <c r="BQP28" s="8"/>
      <c r="BQQ28" s="8"/>
      <c r="BQR28" s="8"/>
      <c r="BQS28" s="8"/>
      <c r="BQT28" s="8"/>
      <c r="BQU28" s="8"/>
      <c r="BQV28" s="8"/>
      <c r="BQW28" s="8"/>
      <c r="BQX28" s="8"/>
      <c r="BQY28" s="8"/>
      <c r="BQZ28" s="8"/>
      <c r="BRA28" s="8"/>
      <c r="BRB28" s="8"/>
      <c r="BRC28" s="8"/>
      <c r="BRD28" s="8"/>
      <c r="BRE28" s="8"/>
      <c r="BRF28" s="8"/>
      <c r="BRG28" s="8"/>
      <c r="BRH28" s="8"/>
      <c r="BRI28" s="8"/>
      <c r="BRJ28" s="8"/>
      <c r="BRK28" s="8"/>
      <c r="BRL28" s="8"/>
      <c r="BRM28" s="8"/>
      <c r="BRN28" s="8"/>
      <c r="BRO28" s="8"/>
    </row>
    <row r="29" spans="1:1838" customFormat="1">
      <c r="A29" s="37" t="s">
        <v>364</v>
      </c>
      <c r="B29" s="37" t="s">
        <v>107</v>
      </c>
      <c r="C29" s="37" t="s">
        <v>365</v>
      </c>
      <c r="D29" s="20">
        <v>26</v>
      </c>
      <c r="E29" s="20"/>
      <c r="F29" s="20"/>
      <c r="G29" s="21"/>
      <c r="H29" s="21"/>
      <c r="I29" s="21"/>
      <c r="J29" s="22"/>
      <c r="K29" s="20"/>
      <c r="L29" s="20">
        <f t="shared" si="0"/>
        <v>26</v>
      </c>
      <c r="M29" s="2">
        <f t="shared" si="1"/>
        <v>1</v>
      </c>
      <c r="N29" s="2"/>
      <c r="O29" s="2"/>
      <c r="P29" s="2"/>
      <c r="Q29" s="2">
        <f t="shared" si="2"/>
        <v>0</v>
      </c>
      <c r="R29" s="2">
        <f t="shared" si="3"/>
        <v>0</v>
      </c>
      <c r="S29" s="2">
        <f t="shared" si="4"/>
        <v>0</v>
      </c>
      <c r="T29" s="2">
        <f t="shared" si="5"/>
        <v>0</v>
      </c>
      <c r="U29" s="2">
        <f t="shared" si="6"/>
        <v>0</v>
      </c>
      <c r="V29" s="2">
        <f t="shared" si="7"/>
        <v>0</v>
      </c>
      <c r="W29" s="20">
        <f t="shared" si="8"/>
        <v>26</v>
      </c>
      <c r="X29" s="2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/>
      <c r="IY29" s="8"/>
      <c r="IZ29" s="8"/>
      <c r="JA29" s="8"/>
      <c r="JB29" s="8"/>
      <c r="JC29" s="8"/>
      <c r="JD29" s="8"/>
      <c r="JE29" s="8"/>
      <c r="JF29" s="8"/>
      <c r="JG29" s="8"/>
      <c r="JH29" s="8"/>
      <c r="JI29" s="8"/>
      <c r="JJ29" s="8"/>
      <c r="JK29" s="8"/>
      <c r="JL29" s="8"/>
      <c r="JM29" s="8"/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/>
      <c r="KO29" s="8"/>
      <c r="KP29" s="8"/>
      <c r="KQ29" s="8"/>
      <c r="KR29" s="8"/>
      <c r="KS29" s="8"/>
      <c r="KT29" s="8"/>
      <c r="KU29" s="8"/>
      <c r="KV29" s="8"/>
      <c r="KW29" s="8"/>
      <c r="KX29" s="8"/>
      <c r="KY29" s="8"/>
      <c r="KZ29" s="8"/>
      <c r="LA29" s="8"/>
      <c r="LB29" s="8"/>
      <c r="LC29" s="8"/>
      <c r="LD29" s="8"/>
      <c r="LE29" s="8"/>
      <c r="LF29" s="8"/>
      <c r="LG29" s="8"/>
      <c r="LH29" s="8"/>
      <c r="LI29" s="8"/>
      <c r="LJ29" s="8"/>
      <c r="LK29" s="8"/>
      <c r="LL29" s="8"/>
      <c r="LM29" s="8"/>
      <c r="LN29" s="8"/>
      <c r="LO29" s="8"/>
      <c r="LP29" s="8"/>
      <c r="LQ29" s="8"/>
      <c r="LR29" s="8"/>
      <c r="LS29" s="8"/>
      <c r="LT29" s="8"/>
      <c r="LU29" s="8"/>
      <c r="LV29" s="8"/>
      <c r="LW29" s="8"/>
      <c r="LX29" s="8"/>
      <c r="LY29" s="8"/>
      <c r="LZ29" s="8"/>
      <c r="MA29" s="8"/>
      <c r="MB29" s="8"/>
      <c r="MC29" s="8"/>
      <c r="MD29" s="8"/>
      <c r="ME29" s="8"/>
      <c r="MF29" s="8"/>
      <c r="MG29" s="8"/>
      <c r="MH29" s="8"/>
      <c r="MI29" s="8"/>
      <c r="MJ29" s="8"/>
      <c r="MK29" s="8"/>
      <c r="ML29" s="8"/>
      <c r="MM29" s="8"/>
      <c r="MN29" s="8"/>
      <c r="MO29" s="8"/>
      <c r="MP29" s="8"/>
      <c r="MQ29" s="8"/>
      <c r="MR29" s="8"/>
      <c r="MS29" s="8"/>
      <c r="MT29" s="8"/>
      <c r="MU29" s="8"/>
      <c r="MV29" s="8"/>
      <c r="MW29" s="8"/>
      <c r="MX29" s="8"/>
      <c r="MY29" s="8"/>
      <c r="MZ29" s="8"/>
      <c r="NA29" s="8"/>
      <c r="NB29" s="8"/>
      <c r="NC29" s="8"/>
      <c r="ND29" s="8"/>
      <c r="NE29" s="8"/>
      <c r="NF29" s="8"/>
      <c r="NG29" s="8"/>
      <c r="NH29" s="8"/>
      <c r="NI29" s="8"/>
      <c r="NJ29" s="8"/>
      <c r="NK29" s="8"/>
      <c r="NL29" s="8"/>
      <c r="NM29" s="8"/>
      <c r="NN29" s="8"/>
      <c r="NO29" s="8"/>
      <c r="NP29" s="8"/>
      <c r="NQ29" s="8"/>
      <c r="NR29" s="8"/>
      <c r="NS29" s="8"/>
      <c r="NT29" s="8"/>
      <c r="NU29" s="8"/>
      <c r="NV29" s="8"/>
      <c r="NW29" s="8"/>
      <c r="NX29" s="8"/>
      <c r="NY29" s="8"/>
      <c r="NZ29" s="8"/>
      <c r="OA29" s="8"/>
      <c r="OB29" s="8"/>
      <c r="OC29" s="8"/>
      <c r="OD29" s="8"/>
      <c r="OE29" s="8"/>
      <c r="OF29" s="8"/>
      <c r="OG29" s="8"/>
      <c r="OH29" s="8"/>
      <c r="OI29" s="8"/>
      <c r="OJ29" s="8"/>
      <c r="OK29" s="8"/>
      <c r="OL29" s="8"/>
      <c r="OM29" s="8"/>
      <c r="ON29" s="8"/>
      <c r="OO29" s="8"/>
      <c r="OP29" s="8"/>
      <c r="OQ29" s="8"/>
      <c r="OR29" s="8"/>
      <c r="OS29" s="8"/>
      <c r="OT29" s="8"/>
      <c r="OU29" s="8"/>
      <c r="OV29" s="8"/>
      <c r="OW29" s="8"/>
      <c r="OX29" s="8"/>
      <c r="OY29" s="8"/>
      <c r="OZ29" s="8"/>
      <c r="PA29" s="8"/>
      <c r="PB29" s="8"/>
      <c r="PC29" s="8"/>
      <c r="PD29" s="8"/>
      <c r="PE29" s="8"/>
      <c r="PF29" s="8"/>
      <c r="PG29" s="8"/>
      <c r="PH29" s="8"/>
      <c r="PI29" s="8"/>
      <c r="PJ29" s="8"/>
      <c r="PK29" s="8"/>
      <c r="PL29" s="8"/>
      <c r="PM29" s="8"/>
      <c r="PN29" s="8"/>
      <c r="PO29" s="8"/>
      <c r="PP29" s="8"/>
      <c r="PQ29" s="8"/>
      <c r="PR29" s="8"/>
      <c r="PS29" s="8"/>
      <c r="PT29" s="8"/>
      <c r="PU29" s="8"/>
      <c r="PV29" s="8"/>
      <c r="PW29" s="8"/>
      <c r="PX29" s="8"/>
      <c r="PY29" s="8"/>
      <c r="PZ29" s="8"/>
      <c r="QA29" s="8"/>
      <c r="QB29" s="8"/>
      <c r="QC29" s="8"/>
      <c r="QD29" s="8"/>
      <c r="QE29" s="8"/>
      <c r="QF29" s="8"/>
      <c r="QG29" s="8"/>
      <c r="QH29" s="8"/>
      <c r="QI29" s="8"/>
      <c r="QJ29" s="8"/>
      <c r="QK29" s="8"/>
      <c r="QL29" s="8"/>
      <c r="QM29" s="8"/>
      <c r="QN29" s="8"/>
      <c r="QO29" s="8"/>
      <c r="QP29" s="8"/>
      <c r="QQ29" s="8"/>
      <c r="QR29" s="8"/>
      <c r="QS29" s="8"/>
      <c r="QT29" s="8"/>
      <c r="QU29" s="8"/>
      <c r="QV29" s="8"/>
      <c r="QW29" s="8"/>
      <c r="QX29" s="8"/>
      <c r="QY29" s="8"/>
      <c r="QZ29" s="8"/>
      <c r="RA29" s="8"/>
      <c r="RB29" s="8"/>
      <c r="RC29" s="8"/>
      <c r="RD29" s="8"/>
      <c r="RE29" s="8"/>
      <c r="RF29" s="8"/>
      <c r="RG29" s="8"/>
      <c r="RH29" s="8"/>
      <c r="RI29" s="8"/>
      <c r="RJ29" s="8"/>
      <c r="RK29" s="8"/>
      <c r="RL29" s="8"/>
      <c r="RM29" s="8"/>
      <c r="RN29" s="8"/>
      <c r="RO29" s="8"/>
      <c r="RP29" s="8"/>
      <c r="RQ29" s="8"/>
      <c r="RR29" s="8"/>
      <c r="RS29" s="8"/>
      <c r="RT29" s="8"/>
      <c r="RU29" s="8"/>
      <c r="RV29" s="8"/>
      <c r="RW29" s="8"/>
      <c r="RX29" s="8"/>
      <c r="RY29" s="8"/>
      <c r="RZ29" s="8"/>
      <c r="SA29" s="8"/>
      <c r="SB29" s="8"/>
      <c r="SC29" s="8"/>
      <c r="SD29" s="8"/>
      <c r="SE29" s="8"/>
      <c r="SF29" s="8"/>
      <c r="SG29" s="8"/>
      <c r="SH29" s="8"/>
      <c r="SI29" s="8"/>
      <c r="SJ29" s="8"/>
      <c r="SK29" s="8"/>
      <c r="SL29" s="8"/>
      <c r="SM29" s="8"/>
      <c r="SN29" s="8"/>
      <c r="SO29" s="8"/>
      <c r="SP29" s="8"/>
      <c r="SQ29" s="8"/>
      <c r="SR29" s="8"/>
      <c r="SS29" s="8"/>
      <c r="ST29" s="8"/>
      <c r="SU29" s="8"/>
      <c r="SV29" s="8"/>
      <c r="SW29" s="8"/>
      <c r="SX29" s="8"/>
      <c r="SY29" s="8"/>
      <c r="SZ29" s="8"/>
      <c r="TA29" s="8"/>
      <c r="TB29" s="8"/>
      <c r="TC29" s="8"/>
      <c r="TD29" s="8"/>
      <c r="TE29" s="8"/>
      <c r="TF29" s="8"/>
      <c r="TG29" s="8"/>
      <c r="TH29" s="8"/>
      <c r="TI29" s="8"/>
      <c r="TJ29" s="8"/>
      <c r="TK29" s="8"/>
      <c r="TL29" s="8"/>
      <c r="TM29" s="8"/>
      <c r="TN29" s="8"/>
      <c r="TO29" s="8"/>
      <c r="TP29" s="8"/>
      <c r="TQ29" s="8"/>
      <c r="TR29" s="8"/>
      <c r="TS29" s="8"/>
      <c r="TT29" s="8"/>
      <c r="TU29" s="8"/>
      <c r="TV29" s="8"/>
      <c r="TW29" s="8"/>
      <c r="TX29" s="8"/>
      <c r="TY29" s="8"/>
      <c r="TZ29" s="8"/>
      <c r="UA29" s="8"/>
      <c r="UB29" s="8"/>
      <c r="UC29" s="8"/>
      <c r="UD29" s="8"/>
      <c r="UE29" s="8"/>
      <c r="UF29" s="8"/>
      <c r="UG29" s="8"/>
      <c r="UH29" s="8"/>
      <c r="UI29" s="8"/>
      <c r="UJ29" s="8"/>
      <c r="UK29" s="8"/>
      <c r="UL29" s="8"/>
      <c r="UM29" s="8"/>
      <c r="UN29" s="8"/>
      <c r="UO29" s="8"/>
      <c r="UP29" s="8"/>
      <c r="UQ29" s="8"/>
      <c r="UR29" s="8"/>
      <c r="US29" s="8"/>
      <c r="UT29" s="8"/>
      <c r="UU29" s="8"/>
      <c r="UV29" s="8"/>
      <c r="UW29" s="8"/>
      <c r="UX29" s="8"/>
      <c r="UY29" s="8"/>
      <c r="UZ29" s="8"/>
      <c r="VA29" s="8"/>
      <c r="VB29" s="8"/>
      <c r="VC29" s="8"/>
      <c r="VD29" s="8"/>
      <c r="VE29" s="8"/>
      <c r="VF29" s="8"/>
      <c r="VG29" s="8"/>
      <c r="VH29" s="8"/>
      <c r="VI29" s="8"/>
      <c r="VJ29" s="8"/>
      <c r="VK29" s="8"/>
      <c r="VL29" s="8"/>
      <c r="VM29" s="8"/>
      <c r="VN29" s="8"/>
      <c r="VO29" s="8"/>
      <c r="VP29" s="8"/>
      <c r="VQ29" s="8"/>
      <c r="VR29" s="8"/>
      <c r="VS29" s="8"/>
      <c r="VT29" s="8"/>
      <c r="VU29" s="8"/>
      <c r="VV29" s="8"/>
      <c r="VW29" s="8"/>
      <c r="VX29" s="8"/>
      <c r="VY29" s="8"/>
      <c r="VZ29" s="8"/>
      <c r="WA29" s="8"/>
      <c r="WB29" s="8"/>
      <c r="WC29" s="8"/>
      <c r="WD29" s="8"/>
      <c r="WE29" s="8"/>
      <c r="WF29" s="8"/>
      <c r="WG29" s="8"/>
      <c r="WH29" s="8"/>
      <c r="WI29" s="8"/>
      <c r="WJ29" s="8"/>
      <c r="WK29" s="8"/>
      <c r="WL29" s="8"/>
      <c r="WM29" s="8"/>
      <c r="WN29" s="8"/>
      <c r="WO29" s="8"/>
      <c r="WP29" s="8"/>
      <c r="WQ29" s="8"/>
      <c r="WR29" s="8"/>
      <c r="WS29" s="8"/>
      <c r="WT29" s="8"/>
      <c r="WU29" s="8"/>
      <c r="WV29" s="8"/>
      <c r="WW29" s="8"/>
      <c r="WX29" s="8"/>
      <c r="WY29" s="8"/>
      <c r="WZ29" s="8"/>
      <c r="XA29" s="8"/>
      <c r="XB29" s="8"/>
      <c r="XC29" s="8"/>
      <c r="XD29" s="8"/>
      <c r="XE29" s="8"/>
      <c r="XF29" s="8"/>
      <c r="XG29" s="8"/>
      <c r="XH29" s="8"/>
      <c r="XI29" s="8"/>
      <c r="XJ29" s="8"/>
      <c r="XK29" s="8"/>
      <c r="XL29" s="8"/>
      <c r="XM29" s="8"/>
      <c r="XN29" s="8"/>
      <c r="XO29" s="8"/>
      <c r="XP29" s="8"/>
      <c r="XQ29" s="8"/>
      <c r="XR29" s="8"/>
      <c r="XS29" s="8"/>
      <c r="XT29" s="8"/>
      <c r="XU29" s="8"/>
      <c r="XV29" s="8"/>
      <c r="XW29" s="8"/>
      <c r="XX29" s="8"/>
      <c r="XY29" s="8"/>
      <c r="XZ29" s="8"/>
      <c r="YA29" s="8"/>
      <c r="YB29" s="8"/>
      <c r="YC29" s="8"/>
      <c r="YD29" s="8"/>
      <c r="YE29" s="8"/>
      <c r="YF29" s="8"/>
      <c r="YG29" s="8"/>
      <c r="YH29" s="8"/>
      <c r="YI29" s="8"/>
      <c r="YJ29" s="8"/>
      <c r="YK29" s="8"/>
      <c r="YL29" s="8"/>
      <c r="YM29" s="8"/>
      <c r="YN29" s="8"/>
      <c r="YO29" s="8"/>
      <c r="YP29" s="8"/>
      <c r="YQ29" s="8"/>
      <c r="YR29" s="8"/>
      <c r="YS29" s="8"/>
      <c r="YT29" s="8"/>
      <c r="YU29" s="8"/>
      <c r="YV29" s="8"/>
      <c r="YW29" s="8"/>
      <c r="YX29" s="8"/>
      <c r="YY29" s="8"/>
      <c r="YZ29" s="8"/>
      <c r="ZA29" s="8"/>
      <c r="ZB29" s="8"/>
      <c r="ZC29" s="8"/>
      <c r="ZD29" s="8"/>
      <c r="ZE29" s="8"/>
      <c r="ZF29" s="8"/>
      <c r="ZG29" s="8"/>
      <c r="ZH29" s="8"/>
      <c r="ZI29" s="8"/>
      <c r="ZJ29" s="8"/>
      <c r="ZK29" s="8"/>
      <c r="ZL29" s="8"/>
      <c r="ZM29" s="8"/>
      <c r="ZN29" s="8"/>
      <c r="ZO29" s="8"/>
      <c r="ZP29" s="8"/>
      <c r="ZQ29" s="8"/>
      <c r="ZR29" s="8"/>
      <c r="ZS29" s="8"/>
      <c r="ZT29" s="8"/>
      <c r="ZU29" s="8"/>
      <c r="ZV29" s="8"/>
      <c r="ZW29" s="8"/>
      <c r="ZX29" s="8"/>
      <c r="ZY29" s="8"/>
      <c r="ZZ29" s="8"/>
      <c r="AAA29" s="8"/>
      <c r="AAB29" s="8"/>
      <c r="AAC29" s="8"/>
      <c r="AAD29" s="8"/>
      <c r="AAE29" s="8"/>
      <c r="AAF29" s="8"/>
      <c r="AAG29" s="8"/>
      <c r="AAH29" s="8"/>
      <c r="AAI29" s="8"/>
      <c r="AAJ29" s="8"/>
      <c r="AAK29" s="8"/>
      <c r="AAL29" s="8"/>
      <c r="AAM29" s="8"/>
      <c r="AAN29" s="8"/>
      <c r="AAO29" s="8"/>
      <c r="AAP29" s="8"/>
      <c r="AAQ29" s="8"/>
      <c r="AAR29" s="8"/>
      <c r="AAS29" s="8"/>
      <c r="AAT29" s="8"/>
      <c r="AAU29" s="8"/>
      <c r="AAV29" s="8"/>
      <c r="AAW29" s="8"/>
      <c r="AAX29" s="8"/>
      <c r="AAY29" s="8"/>
      <c r="AAZ29" s="8"/>
      <c r="ABA29" s="8"/>
      <c r="ABB29" s="8"/>
      <c r="ABC29" s="8"/>
      <c r="ABD29" s="8"/>
      <c r="ABE29" s="8"/>
      <c r="ABF29" s="8"/>
      <c r="ABG29" s="8"/>
      <c r="ABH29" s="8"/>
      <c r="ABI29" s="8"/>
      <c r="ABJ29" s="8"/>
      <c r="ABK29" s="8"/>
      <c r="ABL29" s="8"/>
      <c r="ABM29" s="8"/>
      <c r="ABN29" s="8"/>
      <c r="ABO29" s="8"/>
      <c r="ABP29" s="8"/>
      <c r="ABQ29" s="8"/>
      <c r="ABR29" s="8"/>
      <c r="ABS29" s="8"/>
      <c r="ABT29" s="8"/>
      <c r="ABU29" s="8"/>
      <c r="ABV29" s="8"/>
      <c r="ABW29" s="8"/>
      <c r="ABX29" s="8"/>
      <c r="ABY29" s="8"/>
      <c r="ABZ29" s="8"/>
      <c r="ACA29" s="8"/>
      <c r="ACB29" s="8"/>
      <c r="ACC29" s="8"/>
      <c r="ACD29" s="8"/>
      <c r="ACE29" s="8"/>
      <c r="ACF29" s="8"/>
      <c r="ACG29" s="8"/>
      <c r="ACH29" s="8"/>
      <c r="ACI29" s="8"/>
      <c r="ACJ29" s="8"/>
      <c r="ACK29" s="8"/>
      <c r="ACL29" s="8"/>
      <c r="ACM29" s="8"/>
      <c r="ACN29" s="8"/>
      <c r="ACO29" s="8"/>
      <c r="ACP29" s="8"/>
      <c r="ACQ29" s="8"/>
      <c r="ACR29" s="8"/>
      <c r="ACS29" s="8"/>
      <c r="ACT29" s="8"/>
      <c r="ACU29" s="8"/>
      <c r="ACV29" s="8"/>
      <c r="ACW29" s="8"/>
      <c r="ACX29" s="8"/>
      <c r="ACY29" s="8"/>
      <c r="ACZ29" s="8"/>
      <c r="ADA29" s="8"/>
      <c r="ADB29" s="8"/>
      <c r="ADC29" s="8"/>
      <c r="ADD29" s="8"/>
      <c r="ADE29" s="8"/>
      <c r="ADF29" s="8"/>
      <c r="ADG29" s="8"/>
      <c r="ADH29" s="8"/>
      <c r="ADI29" s="8"/>
      <c r="ADJ29" s="8"/>
      <c r="ADK29" s="8"/>
      <c r="ADL29" s="8"/>
      <c r="ADM29" s="8"/>
      <c r="ADN29" s="8"/>
      <c r="ADO29" s="8"/>
      <c r="ADP29" s="8"/>
      <c r="ADQ29" s="8"/>
      <c r="ADR29" s="8"/>
      <c r="ADS29" s="8"/>
      <c r="ADT29" s="8"/>
      <c r="ADU29" s="8"/>
      <c r="ADV29" s="8"/>
      <c r="ADW29" s="8"/>
      <c r="ADX29" s="8"/>
      <c r="ADY29" s="8"/>
      <c r="ADZ29" s="8"/>
      <c r="AEA29" s="8"/>
      <c r="AEB29" s="8"/>
      <c r="AEC29" s="8"/>
      <c r="AED29" s="8"/>
      <c r="AEE29" s="8"/>
      <c r="AEF29" s="8"/>
      <c r="AEG29" s="8"/>
      <c r="AEH29" s="8"/>
      <c r="AEI29" s="8"/>
      <c r="AEJ29" s="8"/>
      <c r="AEK29" s="8"/>
      <c r="AEL29" s="8"/>
      <c r="AEM29" s="8"/>
      <c r="AEN29" s="8"/>
      <c r="AEO29" s="8"/>
      <c r="AEP29" s="8"/>
      <c r="AEQ29" s="8"/>
      <c r="AER29" s="8"/>
      <c r="AES29" s="8"/>
      <c r="AET29" s="8"/>
      <c r="AEU29" s="8"/>
      <c r="AEV29" s="8"/>
      <c r="AEW29" s="8"/>
      <c r="AEX29" s="8"/>
      <c r="AEY29" s="8"/>
      <c r="AEZ29" s="8"/>
      <c r="AFA29" s="8"/>
      <c r="AFB29" s="8"/>
      <c r="AFC29" s="8"/>
      <c r="AFD29" s="8"/>
      <c r="AFE29" s="8"/>
      <c r="AFF29" s="8"/>
      <c r="AFG29" s="8"/>
      <c r="AFH29" s="8"/>
      <c r="AFI29" s="8"/>
      <c r="AFJ29" s="8"/>
      <c r="AFK29" s="8"/>
      <c r="AFL29" s="8"/>
      <c r="AFM29" s="8"/>
      <c r="AFN29" s="8"/>
      <c r="AFO29" s="8"/>
      <c r="AFP29" s="8"/>
      <c r="AFQ29" s="8"/>
      <c r="AFR29" s="8"/>
      <c r="AFS29" s="8"/>
      <c r="AFT29" s="8"/>
      <c r="AFU29" s="8"/>
      <c r="AFV29" s="8"/>
      <c r="AFW29" s="8"/>
      <c r="AFX29" s="8"/>
      <c r="AFY29" s="8"/>
      <c r="AFZ29" s="8"/>
      <c r="AGA29" s="8"/>
      <c r="AGB29" s="8"/>
      <c r="AGC29" s="8"/>
      <c r="AGD29" s="8"/>
      <c r="AGE29" s="8"/>
      <c r="AGF29" s="8"/>
      <c r="AGG29" s="8"/>
      <c r="AGH29" s="8"/>
      <c r="AGI29" s="8"/>
      <c r="AGJ29" s="8"/>
      <c r="AGK29" s="8"/>
      <c r="AGL29" s="8"/>
      <c r="AGM29" s="8"/>
      <c r="AGN29" s="8"/>
      <c r="AGO29" s="8"/>
      <c r="AGP29" s="8"/>
      <c r="AGQ29" s="8"/>
      <c r="AGR29" s="8"/>
      <c r="AGS29" s="8"/>
      <c r="AGT29" s="8"/>
      <c r="AGU29" s="8"/>
      <c r="AGV29" s="8"/>
      <c r="AGW29" s="8"/>
      <c r="AGX29" s="8"/>
      <c r="AGY29" s="8"/>
      <c r="AGZ29" s="8"/>
      <c r="AHA29" s="8"/>
      <c r="AHB29" s="8"/>
      <c r="AHC29" s="8"/>
      <c r="AHD29" s="8"/>
      <c r="AHE29" s="8"/>
      <c r="AHF29" s="8"/>
      <c r="AHG29" s="8"/>
      <c r="AHH29" s="8"/>
      <c r="AHI29" s="8"/>
      <c r="AHJ29" s="8"/>
      <c r="AHK29" s="8"/>
      <c r="AHL29" s="8"/>
      <c r="AHM29" s="8"/>
      <c r="AHN29" s="8"/>
      <c r="AHO29" s="8"/>
      <c r="AHP29" s="8"/>
      <c r="AHQ29" s="8"/>
      <c r="AHR29" s="8"/>
      <c r="AHS29" s="8"/>
      <c r="AHT29" s="8"/>
      <c r="AHU29" s="8"/>
      <c r="AHV29" s="8"/>
      <c r="AHW29" s="8"/>
      <c r="AHX29" s="8"/>
      <c r="AHY29" s="8"/>
      <c r="AHZ29" s="8"/>
      <c r="AIA29" s="8"/>
      <c r="AIB29" s="8"/>
      <c r="AIC29" s="8"/>
      <c r="AID29" s="8"/>
      <c r="AIE29" s="8"/>
      <c r="AIF29" s="8"/>
      <c r="AIG29" s="8"/>
      <c r="AIH29" s="8"/>
      <c r="AII29" s="8"/>
      <c r="AIJ29" s="8"/>
      <c r="AIK29" s="8"/>
      <c r="AIL29" s="8"/>
      <c r="AIM29" s="8"/>
      <c r="AIN29" s="8"/>
      <c r="AIO29" s="8"/>
      <c r="AIP29" s="8"/>
      <c r="AIQ29" s="8"/>
      <c r="AIR29" s="8"/>
      <c r="AIS29" s="8"/>
      <c r="AIT29" s="8"/>
      <c r="AIU29" s="8"/>
      <c r="AIV29" s="8"/>
      <c r="AIW29" s="8"/>
      <c r="AIX29" s="8"/>
      <c r="AIY29" s="8"/>
      <c r="AIZ29" s="8"/>
      <c r="AJA29" s="8"/>
      <c r="AJB29" s="8"/>
      <c r="AJC29" s="8"/>
      <c r="AJD29" s="8"/>
      <c r="AJE29" s="8"/>
      <c r="AJF29" s="8"/>
      <c r="AJG29" s="8"/>
      <c r="AJH29" s="8"/>
      <c r="AJI29" s="8"/>
      <c r="AJJ29" s="8"/>
      <c r="AJK29" s="8"/>
      <c r="AJL29" s="8"/>
      <c r="AJM29" s="8"/>
      <c r="AJN29" s="8"/>
      <c r="AJO29" s="8"/>
      <c r="AJP29" s="8"/>
      <c r="AJQ29" s="8"/>
      <c r="AJR29" s="8"/>
      <c r="AJS29" s="8"/>
      <c r="AJT29" s="8"/>
      <c r="AJU29" s="8"/>
      <c r="AJV29" s="8"/>
      <c r="AJW29" s="8"/>
      <c r="AJX29" s="8"/>
      <c r="AJY29" s="8"/>
      <c r="AJZ29" s="8"/>
      <c r="AKA29" s="8"/>
      <c r="AKB29" s="8"/>
      <c r="AKC29" s="8"/>
      <c r="AKD29" s="8"/>
      <c r="AKE29" s="8"/>
      <c r="AKF29" s="8"/>
      <c r="AKG29" s="8"/>
      <c r="AKH29" s="8"/>
      <c r="AKI29" s="8"/>
      <c r="AKJ29" s="8"/>
      <c r="AKK29" s="8"/>
      <c r="AKL29" s="8"/>
      <c r="AKM29" s="8"/>
      <c r="AKN29" s="8"/>
      <c r="AKO29" s="8"/>
      <c r="AKP29" s="8"/>
      <c r="AKQ29" s="8"/>
      <c r="AKR29" s="8"/>
      <c r="AKS29" s="8"/>
      <c r="AKT29" s="8"/>
      <c r="AKU29" s="8"/>
      <c r="AKV29" s="8"/>
      <c r="AKW29" s="8"/>
      <c r="AKX29" s="8"/>
      <c r="AKY29" s="8"/>
      <c r="AKZ29" s="8"/>
      <c r="ALA29" s="8"/>
      <c r="ALB29" s="8"/>
      <c r="ALC29" s="8"/>
      <c r="ALD29" s="8"/>
      <c r="ALE29" s="8"/>
      <c r="ALF29" s="8"/>
      <c r="ALG29" s="8"/>
      <c r="ALH29" s="8"/>
      <c r="ALI29" s="8"/>
      <c r="ALJ29" s="8"/>
      <c r="ALK29" s="8"/>
      <c r="ALL29" s="8"/>
      <c r="ALM29" s="8"/>
      <c r="ALN29" s="8"/>
      <c r="ALO29" s="8"/>
      <c r="ALP29" s="8"/>
      <c r="ALQ29" s="8"/>
      <c r="ALR29" s="8"/>
      <c r="ALS29" s="8"/>
      <c r="ALT29" s="8"/>
      <c r="ALU29" s="8"/>
      <c r="ALV29" s="8"/>
      <c r="ALW29" s="8"/>
      <c r="ALX29" s="8"/>
      <c r="ALY29" s="8"/>
      <c r="ALZ29" s="8"/>
      <c r="AMA29" s="8"/>
      <c r="AMB29" s="8"/>
      <c r="AMC29" s="8"/>
      <c r="AMD29" s="8"/>
      <c r="AME29" s="8"/>
      <c r="AMF29" s="8"/>
      <c r="AMG29" s="8"/>
      <c r="AMH29" s="8"/>
      <c r="AMI29" s="8"/>
      <c r="AMJ29" s="8"/>
      <c r="AMK29" s="8"/>
      <c r="AML29" s="8"/>
      <c r="AMM29" s="8"/>
      <c r="AMN29" s="8"/>
      <c r="AMO29" s="8"/>
      <c r="AMP29" s="8"/>
      <c r="AMQ29" s="8"/>
      <c r="AMR29" s="8"/>
      <c r="AMS29" s="8"/>
      <c r="AMT29" s="8"/>
      <c r="AMU29" s="8"/>
      <c r="AMV29" s="8"/>
      <c r="AMW29" s="8"/>
      <c r="AMX29" s="8"/>
      <c r="AMY29" s="8"/>
      <c r="AMZ29" s="8"/>
      <c r="ANA29" s="8"/>
      <c r="ANB29" s="8"/>
      <c r="ANC29" s="8"/>
      <c r="AND29" s="8"/>
      <c r="ANE29" s="8"/>
      <c r="ANF29" s="8"/>
      <c r="ANG29" s="8"/>
      <c r="ANH29" s="8"/>
      <c r="ANI29" s="8"/>
      <c r="ANJ29" s="8"/>
      <c r="ANK29" s="8"/>
      <c r="ANL29" s="8"/>
      <c r="ANM29" s="8"/>
      <c r="ANN29" s="8"/>
      <c r="ANO29" s="8"/>
      <c r="ANP29" s="8"/>
      <c r="ANQ29" s="8"/>
      <c r="ANR29" s="8"/>
      <c r="ANS29" s="8"/>
      <c r="ANT29" s="8"/>
      <c r="ANU29" s="8"/>
      <c r="ANV29" s="8"/>
      <c r="ANW29" s="8"/>
      <c r="ANX29" s="8"/>
      <c r="ANY29" s="8"/>
      <c r="ANZ29" s="8"/>
      <c r="AOA29" s="8"/>
      <c r="AOB29" s="8"/>
      <c r="AOC29" s="8"/>
      <c r="AOD29" s="8"/>
      <c r="AOE29" s="8"/>
      <c r="AOF29" s="8"/>
      <c r="AOG29" s="8"/>
      <c r="AOH29" s="8"/>
      <c r="AOI29" s="8"/>
      <c r="AOJ29" s="8"/>
      <c r="AOK29" s="8"/>
      <c r="AOL29" s="8"/>
      <c r="AOM29" s="8"/>
      <c r="AON29" s="8"/>
      <c r="AOO29" s="8"/>
      <c r="AOP29" s="8"/>
      <c r="AOQ29" s="8"/>
      <c r="AOR29" s="8"/>
      <c r="AOS29" s="8"/>
      <c r="AOT29" s="8"/>
      <c r="AOU29" s="8"/>
      <c r="AOV29" s="8"/>
      <c r="AOW29" s="8"/>
      <c r="AOX29" s="8"/>
      <c r="AOY29" s="8"/>
      <c r="AOZ29" s="8"/>
      <c r="APA29" s="8"/>
      <c r="APB29" s="8"/>
      <c r="APC29" s="8"/>
      <c r="APD29" s="8"/>
      <c r="APE29" s="8"/>
      <c r="APF29" s="8"/>
      <c r="APG29" s="8"/>
      <c r="APH29" s="8"/>
      <c r="API29" s="8"/>
      <c r="APJ29" s="8"/>
      <c r="APK29" s="8"/>
      <c r="APL29" s="8"/>
      <c r="APM29" s="8"/>
      <c r="APN29" s="8"/>
      <c r="APO29" s="8"/>
      <c r="APP29" s="8"/>
      <c r="APQ29" s="8"/>
      <c r="APR29" s="8"/>
      <c r="APS29" s="8"/>
      <c r="APT29" s="8"/>
      <c r="APU29" s="8"/>
      <c r="APV29" s="8"/>
      <c r="APW29" s="8"/>
      <c r="APX29" s="8"/>
      <c r="APY29" s="8"/>
      <c r="APZ29" s="8"/>
      <c r="AQA29" s="8"/>
      <c r="AQB29" s="8"/>
      <c r="AQC29" s="8"/>
      <c r="AQD29" s="8"/>
      <c r="AQE29" s="8"/>
      <c r="AQF29" s="8"/>
      <c r="AQG29" s="8"/>
      <c r="AQH29" s="8"/>
      <c r="AQI29" s="8"/>
      <c r="AQJ29" s="8"/>
      <c r="AQK29" s="8"/>
      <c r="AQL29" s="8"/>
      <c r="AQM29" s="8"/>
      <c r="AQN29" s="8"/>
      <c r="AQO29" s="8"/>
      <c r="AQP29" s="8"/>
      <c r="AQQ29" s="8"/>
      <c r="AQR29" s="8"/>
      <c r="AQS29" s="8"/>
      <c r="AQT29" s="8"/>
      <c r="AQU29" s="8"/>
      <c r="AQV29" s="8"/>
      <c r="AQW29" s="8"/>
      <c r="AQX29" s="8"/>
      <c r="AQY29" s="8"/>
      <c r="AQZ29" s="8"/>
      <c r="ARA29" s="8"/>
      <c r="ARB29" s="8"/>
      <c r="ARC29" s="8"/>
      <c r="ARD29" s="8"/>
      <c r="ARE29" s="8"/>
      <c r="ARF29" s="8"/>
      <c r="ARG29" s="8"/>
      <c r="ARH29" s="8"/>
      <c r="ARI29" s="8"/>
      <c r="ARJ29" s="8"/>
      <c r="ARK29" s="8"/>
      <c r="ARL29" s="8"/>
      <c r="ARM29" s="8"/>
      <c r="ARN29" s="8"/>
      <c r="ARO29" s="8"/>
      <c r="ARP29" s="8"/>
      <c r="ARQ29" s="8"/>
      <c r="ARR29" s="8"/>
      <c r="ARS29" s="8"/>
      <c r="ART29" s="8"/>
      <c r="ARU29" s="8"/>
      <c r="ARV29" s="8"/>
      <c r="ARW29" s="8"/>
      <c r="ARX29" s="8"/>
      <c r="ARY29" s="8"/>
      <c r="ARZ29" s="8"/>
      <c r="ASA29" s="8"/>
      <c r="ASB29" s="8"/>
      <c r="ASC29" s="8"/>
      <c r="ASD29" s="8"/>
      <c r="ASE29" s="8"/>
      <c r="ASF29" s="8"/>
      <c r="ASG29" s="8"/>
      <c r="ASH29" s="8"/>
      <c r="ASI29" s="8"/>
      <c r="ASJ29" s="8"/>
      <c r="ASK29" s="8"/>
      <c r="ASL29" s="8"/>
      <c r="ASM29" s="8"/>
      <c r="ASN29" s="8"/>
      <c r="ASO29" s="8"/>
      <c r="ASP29" s="8"/>
      <c r="ASQ29" s="8"/>
      <c r="ASR29" s="8"/>
      <c r="ASS29" s="8"/>
      <c r="AST29" s="8"/>
      <c r="ASU29" s="8"/>
      <c r="ASV29" s="8"/>
      <c r="ASW29" s="8"/>
      <c r="ASX29" s="8"/>
      <c r="ASY29" s="8"/>
      <c r="ASZ29" s="8"/>
      <c r="ATA29" s="8"/>
      <c r="ATB29" s="8"/>
      <c r="ATC29" s="8"/>
      <c r="ATD29" s="8"/>
      <c r="ATE29" s="8"/>
      <c r="ATF29" s="8"/>
      <c r="ATG29" s="8"/>
      <c r="ATH29" s="8"/>
      <c r="ATI29" s="8"/>
      <c r="ATJ29" s="8"/>
      <c r="ATK29" s="8"/>
      <c r="ATL29" s="8"/>
      <c r="ATM29" s="8"/>
      <c r="ATN29" s="8"/>
      <c r="ATO29" s="8"/>
      <c r="ATP29" s="8"/>
      <c r="ATQ29" s="8"/>
      <c r="ATR29" s="8"/>
      <c r="ATS29" s="8"/>
      <c r="ATT29" s="8"/>
      <c r="ATU29" s="8"/>
      <c r="ATV29" s="8"/>
      <c r="ATW29" s="8"/>
      <c r="ATX29" s="8"/>
      <c r="ATY29" s="8"/>
      <c r="ATZ29" s="8"/>
      <c r="AUA29" s="8"/>
      <c r="AUB29" s="8"/>
      <c r="AUC29" s="8"/>
      <c r="AUD29" s="8"/>
      <c r="AUE29" s="8"/>
      <c r="AUF29" s="8"/>
      <c r="AUG29" s="8"/>
      <c r="AUH29" s="8"/>
      <c r="AUI29" s="8"/>
      <c r="AUJ29" s="8"/>
      <c r="AUK29" s="8"/>
      <c r="AUL29" s="8"/>
      <c r="AUM29" s="8"/>
      <c r="AUN29" s="8"/>
      <c r="AUO29" s="8"/>
      <c r="AUP29" s="8"/>
      <c r="AUQ29" s="8"/>
      <c r="AUR29" s="8"/>
      <c r="AUS29" s="8"/>
      <c r="AUT29" s="8"/>
      <c r="AUU29" s="8"/>
      <c r="AUV29" s="8"/>
      <c r="AUW29" s="8"/>
      <c r="AUX29" s="8"/>
      <c r="AUY29" s="8"/>
      <c r="AUZ29" s="8"/>
      <c r="AVA29" s="8"/>
      <c r="AVB29" s="8"/>
      <c r="AVC29" s="8"/>
      <c r="AVD29" s="8"/>
      <c r="AVE29" s="8"/>
      <c r="AVF29" s="8"/>
      <c r="AVG29" s="8"/>
      <c r="AVH29" s="8"/>
      <c r="AVI29" s="8"/>
      <c r="AVJ29" s="8"/>
      <c r="AVK29" s="8"/>
      <c r="AVL29" s="8"/>
      <c r="AVM29" s="8"/>
      <c r="AVN29" s="8"/>
      <c r="AVO29" s="8"/>
      <c r="AVP29" s="8"/>
      <c r="AVQ29" s="8"/>
      <c r="AVR29" s="8"/>
      <c r="AVS29" s="8"/>
      <c r="AVT29" s="8"/>
      <c r="AVU29" s="8"/>
      <c r="AVV29" s="8"/>
      <c r="AVW29" s="8"/>
      <c r="AVX29" s="8"/>
      <c r="AVY29" s="8"/>
      <c r="AVZ29" s="8"/>
      <c r="AWA29" s="8"/>
      <c r="AWB29" s="8"/>
      <c r="AWC29" s="8"/>
      <c r="AWD29" s="8"/>
      <c r="AWE29" s="8"/>
      <c r="AWF29" s="8"/>
      <c r="AWG29" s="8"/>
      <c r="AWH29" s="8"/>
      <c r="AWI29" s="8"/>
      <c r="AWJ29" s="8"/>
      <c r="AWK29" s="8"/>
      <c r="AWL29" s="8"/>
      <c r="AWM29" s="8"/>
      <c r="AWN29" s="8"/>
      <c r="AWO29" s="8"/>
      <c r="AWP29" s="8"/>
      <c r="AWQ29" s="8"/>
      <c r="AWR29" s="8"/>
      <c r="AWS29" s="8"/>
      <c r="AWT29" s="8"/>
      <c r="AWU29" s="8"/>
      <c r="AWV29" s="8"/>
      <c r="AWW29" s="8"/>
      <c r="AWX29" s="8"/>
      <c r="AWY29" s="8"/>
      <c r="AWZ29" s="8"/>
      <c r="AXA29" s="8"/>
      <c r="AXB29" s="8"/>
      <c r="AXC29" s="8"/>
      <c r="AXD29" s="8"/>
      <c r="AXE29" s="8"/>
      <c r="AXF29" s="8"/>
      <c r="AXG29" s="8"/>
      <c r="AXH29" s="8"/>
      <c r="AXI29" s="8"/>
      <c r="AXJ29" s="8"/>
      <c r="AXK29" s="8"/>
      <c r="AXL29" s="8"/>
      <c r="AXM29" s="8"/>
      <c r="AXN29" s="8"/>
      <c r="AXO29" s="8"/>
      <c r="AXP29" s="8"/>
      <c r="AXQ29" s="8"/>
      <c r="AXR29" s="8"/>
      <c r="AXS29" s="8"/>
      <c r="AXT29" s="8"/>
      <c r="AXU29" s="8"/>
      <c r="AXV29" s="8"/>
      <c r="AXW29" s="8"/>
      <c r="AXX29" s="8"/>
      <c r="AXY29" s="8"/>
      <c r="AXZ29" s="8"/>
      <c r="AYA29" s="8"/>
      <c r="AYB29" s="8"/>
      <c r="AYC29" s="8"/>
      <c r="AYD29" s="8"/>
      <c r="AYE29" s="8"/>
      <c r="AYF29" s="8"/>
      <c r="AYG29" s="8"/>
      <c r="AYH29" s="8"/>
      <c r="AYI29" s="8"/>
      <c r="AYJ29" s="8"/>
      <c r="AYK29" s="8"/>
      <c r="AYL29" s="8"/>
      <c r="AYM29" s="8"/>
      <c r="AYN29" s="8"/>
      <c r="AYO29" s="8"/>
      <c r="AYP29" s="8"/>
      <c r="AYQ29" s="8"/>
      <c r="AYR29" s="8"/>
      <c r="AYS29" s="8"/>
      <c r="AYT29" s="8"/>
      <c r="AYU29" s="8"/>
      <c r="AYV29" s="8"/>
      <c r="AYW29" s="8"/>
      <c r="AYX29" s="8"/>
      <c r="AYY29" s="8"/>
      <c r="AYZ29" s="8"/>
      <c r="AZA29" s="8"/>
      <c r="AZB29" s="8"/>
      <c r="AZC29" s="8"/>
      <c r="AZD29" s="8"/>
      <c r="AZE29" s="8"/>
      <c r="AZF29" s="8"/>
      <c r="AZG29" s="8"/>
      <c r="AZH29" s="8"/>
      <c r="AZI29" s="8"/>
      <c r="AZJ29" s="8"/>
      <c r="AZK29" s="8"/>
      <c r="AZL29" s="8"/>
      <c r="AZM29" s="8"/>
      <c r="AZN29" s="8"/>
      <c r="AZO29" s="8"/>
      <c r="AZP29" s="8"/>
      <c r="AZQ29" s="8"/>
      <c r="AZR29" s="8"/>
      <c r="AZS29" s="8"/>
      <c r="AZT29" s="8"/>
      <c r="AZU29" s="8"/>
      <c r="AZV29" s="8"/>
      <c r="AZW29" s="8"/>
      <c r="AZX29" s="8"/>
      <c r="AZY29" s="8"/>
      <c r="AZZ29" s="8"/>
      <c r="BAA29" s="8"/>
      <c r="BAB29" s="8"/>
      <c r="BAC29" s="8"/>
      <c r="BAD29" s="8"/>
      <c r="BAE29" s="8"/>
      <c r="BAF29" s="8"/>
      <c r="BAG29" s="8"/>
      <c r="BAH29" s="8"/>
      <c r="BAI29" s="8"/>
      <c r="BAJ29" s="8"/>
      <c r="BAK29" s="8"/>
      <c r="BAL29" s="8"/>
      <c r="BAM29" s="8"/>
      <c r="BAN29" s="8"/>
      <c r="BAO29" s="8"/>
      <c r="BAP29" s="8"/>
      <c r="BAQ29" s="8"/>
      <c r="BAR29" s="8"/>
      <c r="BAS29" s="8"/>
      <c r="BAT29" s="8"/>
      <c r="BAU29" s="8"/>
      <c r="BAV29" s="8"/>
      <c r="BAW29" s="8"/>
      <c r="BAX29" s="8"/>
      <c r="BAY29" s="8"/>
      <c r="BAZ29" s="8"/>
      <c r="BBA29" s="8"/>
      <c r="BBB29" s="8"/>
      <c r="BBC29" s="8"/>
      <c r="BBD29" s="8"/>
      <c r="BBE29" s="8"/>
      <c r="BBF29" s="8"/>
      <c r="BBG29" s="8"/>
      <c r="BBH29" s="8"/>
      <c r="BBI29" s="8"/>
      <c r="BBJ29" s="8"/>
      <c r="BBK29" s="8"/>
      <c r="BBL29" s="8"/>
      <c r="BBM29" s="8"/>
      <c r="BBN29" s="8"/>
      <c r="BBO29" s="8"/>
      <c r="BBP29" s="8"/>
      <c r="BBQ29" s="8"/>
      <c r="BBR29" s="8"/>
      <c r="BBS29" s="8"/>
      <c r="BBT29" s="8"/>
      <c r="BBU29" s="8"/>
      <c r="BBV29" s="8"/>
      <c r="BBW29" s="8"/>
      <c r="BBX29" s="8"/>
      <c r="BBY29" s="8"/>
      <c r="BBZ29" s="8"/>
      <c r="BCA29" s="8"/>
      <c r="BCB29" s="8"/>
      <c r="BCC29" s="8"/>
      <c r="BCD29" s="8"/>
      <c r="BCE29" s="8"/>
      <c r="BCF29" s="8"/>
      <c r="BCG29" s="8"/>
      <c r="BCH29" s="8"/>
      <c r="BCI29" s="8"/>
      <c r="BCJ29" s="8"/>
      <c r="BCK29" s="8"/>
      <c r="BCL29" s="8"/>
      <c r="BCM29" s="8"/>
      <c r="BCN29" s="8"/>
      <c r="BCO29" s="8"/>
      <c r="BCP29" s="8"/>
      <c r="BCQ29" s="8"/>
      <c r="BCR29" s="8"/>
      <c r="BCS29" s="8"/>
      <c r="BCT29" s="8"/>
      <c r="BCU29" s="8"/>
      <c r="BCV29" s="8"/>
      <c r="BCW29" s="8"/>
      <c r="BCX29" s="8"/>
      <c r="BCY29" s="8"/>
      <c r="BCZ29" s="8"/>
      <c r="BDA29" s="8"/>
      <c r="BDB29" s="8"/>
      <c r="BDC29" s="8"/>
      <c r="BDD29" s="8"/>
      <c r="BDE29" s="8"/>
      <c r="BDF29" s="8"/>
      <c r="BDG29" s="8"/>
      <c r="BDH29" s="8"/>
      <c r="BDI29" s="8"/>
      <c r="BDJ29" s="8"/>
      <c r="BDK29" s="8"/>
      <c r="BDL29" s="8"/>
      <c r="BDM29" s="8"/>
      <c r="BDN29" s="8"/>
      <c r="BDO29" s="8"/>
      <c r="BDP29" s="8"/>
      <c r="BDQ29" s="8"/>
      <c r="BDR29" s="8"/>
      <c r="BDS29" s="8"/>
      <c r="BDT29" s="8"/>
      <c r="BDU29" s="8"/>
      <c r="BDV29" s="8"/>
      <c r="BDW29" s="8"/>
      <c r="BDX29" s="8"/>
      <c r="BDY29" s="8"/>
      <c r="BDZ29" s="8"/>
      <c r="BEA29" s="8"/>
      <c r="BEB29" s="8"/>
      <c r="BEC29" s="8"/>
      <c r="BED29" s="8"/>
      <c r="BEE29" s="8"/>
      <c r="BEF29" s="8"/>
      <c r="BEG29" s="8"/>
      <c r="BEH29" s="8"/>
      <c r="BEI29" s="8"/>
      <c r="BEJ29" s="8"/>
      <c r="BEK29" s="8"/>
      <c r="BEL29" s="8"/>
      <c r="BEM29" s="8"/>
      <c r="BEN29" s="8"/>
      <c r="BEO29" s="8"/>
      <c r="BEP29" s="8"/>
      <c r="BEQ29" s="8"/>
      <c r="BER29" s="8"/>
      <c r="BES29" s="8"/>
      <c r="BET29" s="8"/>
      <c r="BEU29" s="8"/>
      <c r="BEV29" s="8"/>
      <c r="BEW29" s="8"/>
      <c r="BEX29" s="8"/>
      <c r="BEY29" s="8"/>
      <c r="BEZ29" s="8"/>
      <c r="BFA29" s="8"/>
      <c r="BFB29" s="8"/>
      <c r="BFC29" s="8"/>
      <c r="BFD29" s="8"/>
      <c r="BFE29" s="8"/>
      <c r="BFF29" s="8"/>
      <c r="BFG29" s="8"/>
      <c r="BFH29" s="8"/>
      <c r="BFI29" s="8"/>
      <c r="BFJ29" s="8"/>
      <c r="BFK29" s="8"/>
      <c r="BFL29" s="8"/>
      <c r="BFM29" s="8"/>
      <c r="BFN29" s="8"/>
      <c r="BFO29" s="8"/>
      <c r="BFP29" s="8"/>
      <c r="BFQ29" s="8"/>
      <c r="BFR29" s="8"/>
      <c r="BFS29" s="8"/>
      <c r="BFT29" s="8"/>
      <c r="BFU29" s="8"/>
      <c r="BFV29" s="8"/>
      <c r="BFW29" s="8"/>
      <c r="BFX29" s="8"/>
      <c r="BFY29" s="8"/>
      <c r="BFZ29" s="8"/>
      <c r="BGA29" s="8"/>
      <c r="BGB29" s="8"/>
      <c r="BGC29" s="8"/>
      <c r="BGD29" s="8"/>
      <c r="BGE29" s="8"/>
      <c r="BGF29" s="8"/>
      <c r="BGG29" s="8"/>
      <c r="BGH29" s="8"/>
      <c r="BGI29" s="8"/>
      <c r="BGJ29" s="8"/>
      <c r="BGK29" s="8"/>
      <c r="BGL29" s="8"/>
      <c r="BGM29" s="8"/>
      <c r="BGN29" s="8"/>
      <c r="BGO29" s="8"/>
      <c r="BGP29" s="8"/>
      <c r="BGQ29" s="8"/>
      <c r="BGR29" s="8"/>
      <c r="BGS29" s="8"/>
      <c r="BGT29" s="8"/>
      <c r="BGU29" s="8"/>
      <c r="BGV29" s="8"/>
      <c r="BGW29" s="8"/>
      <c r="BGX29" s="8"/>
      <c r="BGY29" s="8"/>
      <c r="BGZ29" s="8"/>
      <c r="BHA29" s="8"/>
      <c r="BHB29" s="8"/>
      <c r="BHC29" s="8"/>
      <c r="BHD29" s="8"/>
      <c r="BHE29" s="8"/>
      <c r="BHF29" s="8"/>
      <c r="BHG29" s="8"/>
      <c r="BHH29" s="8"/>
      <c r="BHI29" s="8"/>
      <c r="BHJ29" s="8"/>
      <c r="BHK29" s="8"/>
      <c r="BHL29" s="8"/>
      <c r="BHM29" s="8"/>
      <c r="BHN29" s="8"/>
      <c r="BHO29" s="8"/>
      <c r="BHP29" s="8"/>
      <c r="BHQ29" s="8"/>
      <c r="BHR29" s="8"/>
      <c r="BHS29" s="8"/>
      <c r="BHT29" s="8"/>
      <c r="BHU29" s="8"/>
      <c r="BHV29" s="8"/>
      <c r="BHW29" s="8"/>
      <c r="BHX29" s="8"/>
      <c r="BHY29" s="8"/>
      <c r="BHZ29" s="8"/>
      <c r="BIA29" s="8"/>
      <c r="BIB29" s="8"/>
      <c r="BIC29" s="8"/>
      <c r="BID29" s="8"/>
      <c r="BIE29" s="8"/>
      <c r="BIF29" s="8"/>
      <c r="BIG29" s="8"/>
      <c r="BIH29" s="8"/>
      <c r="BII29" s="8"/>
      <c r="BIJ29" s="8"/>
      <c r="BIK29" s="8"/>
      <c r="BIL29" s="8"/>
      <c r="BIM29" s="8"/>
      <c r="BIN29" s="8"/>
      <c r="BIO29" s="8"/>
      <c r="BIP29" s="8"/>
      <c r="BIQ29" s="8"/>
      <c r="BIR29" s="8"/>
      <c r="BIS29" s="8"/>
      <c r="BIT29" s="8"/>
      <c r="BIU29" s="8"/>
      <c r="BIV29" s="8"/>
      <c r="BIW29" s="8"/>
      <c r="BIX29" s="8"/>
      <c r="BIY29" s="8"/>
      <c r="BIZ29" s="8"/>
      <c r="BJA29" s="8"/>
      <c r="BJB29" s="8"/>
      <c r="BJC29" s="8"/>
      <c r="BJD29" s="8"/>
      <c r="BJE29" s="8"/>
      <c r="BJF29" s="8"/>
      <c r="BJG29" s="8"/>
      <c r="BJH29" s="8"/>
      <c r="BJI29" s="8"/>
      <c r="BJJ29" s="8"/>
      <c r="BJK29" s="8"/>
      <c r="BJL29" s="8"/>
      <c r="BJM29" s="8"/>
      <c r="BJN29" s="8"/>
      <c r="BJO29" s="8"/>
      <c r="BJP29" s="8"/>
      <c r="BJQ29" s="8"/>
      <c r="BJR29" s="8"/>
      <c r="BJS29" s="8"/>
      <c r="BJT29" s="8"/>
      <c r="BJU29" s="8"/>
      <c r="BJV29" s="8"/>
      <c r="BJW29" s="8"/>
      <c r="BJX29" s="8"/>
      <c r="BJY29" s="8"/>
      <c r="BJZ29" s="8"/>
      <c r="BKA29" s="8"/>
      <c r="BKB29" s="8"/>
      <c r="BKC29" s="8"/>
      <c r="BKD29" s="8"/>
      <c r="BKE29" s="8"/>
      <c r="BKF29" s="8"/>
      <c r="BKG29" s="8"/>
      <c r="BKH29" s="8"/>
      <c r="BKI29" s="8"/>
      <c r="BKJ29" s="8"/>
      <c r="BKK29" s="8"/>
      <c r="BKL29" s="8"/>
      <c r="BKM29" s="8"/>
      <c r="BKN29" s="8"/>
      <c r="BKO29" s="8"/>
      <c r="BKP29" s="8"/>
      <c r="BKQ29" s="8"/>
      <c r="BKR29" s="8"/>
      <c r="BKS29" s="8"/>
      <c r="BKT29" s="8"/>
      <c r="BKU29" s="8"/>
      <c r="BKV29" s="8"/>
      <c r="BKW29" s="8"/>
      <c r="BKX29" s="8"/>
      <c r="BKY29" s="8"/>
      <c r="BKZ29" s="8"/>
      <c r="BLA29" s="8"/>
      <c r="BLB29" s="8"/>
      <c r="BLC29" s="8"/>
      <c r="BLD29" s="8"/>
      <c r="BLE29" s="8"/>
      <c r="BLF29" s="8"/>
      <c r="BLG29" s="8"/>
      <c r="BLH29" s="8"/>
      <c r="BLI29" s="8"/>
      <c r="BLJ29" s="8"/>
      <c r="BLK29" s="8"/>
      <c r="BLL29" s="8"/>
      <c r="BLM29" s="8"/>
      <c r="BLN29" s="8"/>
      <c r="BLO29" s="8"/>
      <c r="BLP29" s="8"/>
      <c r="BLQ29" s="8"/>
      <c r="BLR29" s="8"/>
      <c r="BLS29" s="8"/>
      <c r="BLT29" s="8"/>
      <c r="BLU29" s="8"/>
      <c r="BLV29" s="8"/>
      <c r="BLW29" s="8"/>
      <c r="BLX29" s="8"/>
      <c r="BLY29" s="8"/>
      <c r="BLZ29" s="8"/>
      <c r="BMA29" s="8"/>
      <c r="BMB29" s="8"/>
      <c r="BMC29" s="8"/>
      <c r="BMD29" s="8"/>
      <c r="BME29" s="8"/>
      <c r="BMF29" s="8"/>
      <c r="BMG29" s="8"/>
      <c r="BMH29" s="8"/>
      <c r="BMI29" s="8"/>
      <c r="BMJ29" s="8"/>
      <c r="BMK29" s="8"/>
      <c r="BML29" s="8"/>
      <c r="BMM29" s="8"/>
      <c r="BMN29" s="8"/>
      <c r="BMO29" s="8"/>
      <c r="BMP29" s="8"/>
      <c r="BMQ29" s="8"/>
      <c r="BMR29" s="8"/>
      <c r="BMS29" s="8"/>
      <c r="BMT29" s="8"/>
      <c r="BMU29" s="8"/>
      <c r="BMV29" s="8"/>
      <c r="BMW29" s="8"/>
      <c r="BMX29" s="8"/>
      <c r="BMY29" s="8"/>
      <c r="BMZ29" s="8"/>
      <c r="BNA29" s="8"/>
      <c r="BNB29" s="8"/>
      <c r="BNC29" s="8"/>
      <c r="BND29" s="8"/>
      <c r="BNE29" s="8"/>
      <c r="BNF29" s="8"/>
      <c r="BNG29" s="8"/>
      <c r="BNH29" s="8"/>
      <c r="BNI29" s="8"/>
      <c r="BNJ29" s="8"/>
      <c r="BNK29" s="8"/>
      <c r="BNL29" s="8"/>
      <c r="BNM29" s="8"/>
      <c r="BNN29" s="8"/>
      <c r="BNO29" s="8"/>
      <c r="BNP29" s="8"/>
      <c r="BNQ29" s="8"/>
      <c r="BNR29" s="8"/>
      <c r="BNS29" s="8"/>
      <c r="BNT29" s="8"/>
      <c r="BNU29" s="8"/>
      <c r="BNV29" s="8"/>
      <c r="BNW29" s="8"/>
      <c r="BNX29" s="8"/>
      <c r="BNY29" s="8"/>
      <c r="BNZ29" s="8"/>
      <c r="BOA29" s="8"/>
      <c r="BOB29" s="8"/>
      <c r="BOC29" s="8"/>
      <c r="BOD29" s="8"/>
      <c r="BOE29" s="8"/>
      <c r="BOF29" s="8"/>
      <c r="BOG29" s="8"/>
      <c r="BOH29" s="8"/>
      <c r="BOI29" s="8"/>
      <c r="BOJ29" s="8"/>
      <c r="BOK29" s="8"/>
      <c r="BOL29" s="8"/>
      <c r="BOM29" s="8"/>
      <c r="BON29" s="8"/>
      <c r="BOO29" s="8"/>
      <c r="BOP29" s="8"/>
      <c r="BOQ29" s="8"/>
      <c r="BOR29" s="8"/>
      <c r="BOS29" s="8"/>
      <c r="BOT29" s="8"/>
      <c r="BOU29" s="8"/>
      <c r="BOV29" s="8"/>
      <c r="BOW29" s="8"/>
      <c r="BOX29" s="8"/>
      <c r="BOY29" s="8"/>
      <c r="BOZ29" s="8"/>
      <c r="BPA29" s="8"/>
      <c r="BPB29" s="8"/>
      <c r="BPC29" s="8"/>
      <c r="BPD29" s="8"/>
      <c r="BPE29" s="8"/>
      <c r="BPF29" s="8"/>
      <c r="BPG29" s="8"/>
      <c r="BPH29" s="8"/>
      <c r="BPI29" s="8"/>
      <c r="BPJ29" s="8"/>
      <c r="BPK29" s="8"/>
      <c r="BPL29" s="8"/>
      <c r="BPM29" s="8"/>
      <c r="BPN29" s="8"/>
      <c r="BPO29" s="8"/>
      <c r="BPP29" s="8"/>
      <c r="BPQ29" s="8"/>
      <c r="BPR29" s="8"/>
      <c r="BPS29" s="8"/>
      <c r="BPT29" s="8"/>
      <c r="BPU29" s="8"/>
      <c r="BPV29" s="8"/>
      <c r="BPW29" s="8"/>
      <c r="BPX29" s="8"/>
      <c r="BPY29" s="8"/>
      <c r="BPZ29" s="8"/>
      <c r="BQA29" s="8"/>
      <c r="BQB29" s="8"/>
      <c r="BQC29" s="8"/>
      <c r="BQD29" s="8"/>
      <c r="BQE29" s="8"/>
      <c r="BQF29" s="8"/>
      <c r="BQG29" s="8"/>
      <c r="BQH29" s="8"/>
      <c r="BQI29" s="8"/>
      <c r="BQJ29" s="8"/>
      <c r="BQK29" s="8"/>
      <c r="BQL29" s="8"/>
      <c r="BQM29" s="8"/>
      <c r="BQN29" s="8"/>
      <c r="BQO29" s="8"/>
      <c r="BQP29" s="8"/>
      <c r="BQQ29" s="8"/>
      <c r="BQR29" s="8"/>
      <c r="BQS29" s="8"/>
      <c r="BQT29" s="8"/>
      <c r="BQU29" s="8"/>
      <c r="BQV29" s="8"/>
      <c r="BQW29" s="8"/>
      <c r="BQX29" s="8"/>
      <c r="BQY29" s="8"/>
      <c r="BQZ29" s="8"/>
      <c r="BRA29" s="8"/>
      <c r="BRB29" s="8"/>
      <c r="BRC29" s="8"/>
      <c r="BRD29" s="8"/>
      <c r="BRE29" s="8"/>
      <c r="BRF29" s="8"/>
      <c r="BRG29" s="8"/>
      <c r="BRH29" s="8"/>
      <c r="BRI29" s="8"/>
      <c r="BRJ29" s="8"/>
      <c r="BRK29" s="8"/>
      <c r="BRL29" s="8"/>
      <c r="BRM29" s="8"/>
      <c r="BRN29" s="8"/>
      <c r="BRO29" s="8"/>
    </row>
    <row r="30" spans="1:1838" customFormat="1">
      <c r="A30" s="37" t="s">
        <v>332</v>
      </c>
      <c r="B30" s="37" t="s">
        <v>31</v>
      </c>
      <c r="C30" s="37" t="s">
        <v>21</v>
      </c>
      <c r="D30" s="20">
        <v>8</v>
      </c>
      <c r="E30" s="20"/>
      <c r="F30" s="20"/>
      <c r="G30" s="21"/>
      <c r="H30" s="21"/>
      <c r="I30" s="21"/>
      <c r="J30" s="22"/>
      <c r="K30" s="20"/>
      <c r="L30" s="20">
        <f t="shared" si="0"/>
        <v>8</v>
      </c>
      <c r="M30" s="2">
        <f t="shared" si="1"/>
        <v>1</v>
      </c>
      <c r="N30" s="2"/>
      <c r="O30" s="2"/>
      <c r="P30" s="2"/>
      <c r="Q30" s="2">
        <f t="shared" si="2"/>
        <v>0</v>
      </c>
      <c r="R30" s="2">
        <f t="shared" si="3"/>
        <v>0</v>
      </c>
      <c r="S30" s="2">
        <f t="shared" si="4"/>
        <v>0</v>
      </c>
      <c r="T30" s="2">
        <f t="shared" si="5"/>
        <v>0</v>
      </c>
      <c r="U30" s="2">
        <f t="shared" si="6"/>
        <v>0</v>
      </c>
      <c r="V30" s="2">
        <f t="shared" si="7"/>
        <v>0</v>
      </c>
      <c r="W30" s="20">
        <f t="shared" si="8"/>
        <v>8</v>
      </c>
      <c r="X30" s="2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  <c r="IW30" s="8"/>
      <c r="IX30" s="8"/>
      <c r="IY30" s="8"/>
      <c r="IZ30" s="8"/>
      <c r="JA30" s="8"/>
      <c r="JB30" s="8"/>
      <c r="JC30" s="8"/>
      <c r="JD30" s="8"/>
      <c r="JE30" s="8"/>
      <c r="JF30" s="8"/>
      <c r="JG30" s="8"/>
      <c r="JH30" s="8"/>
      <c r="JI30" s="8"/>
      <c r="JJ30" s="8"/>
      <c r="JK30" s="8"/>
      <c r="JL30" s="8"/>
      <c r="JM30" s="8"/>
      <c r="JN30" s="8"/>
      <c r="JO30" s="8"/>
      <c r="JP30" s="8"/>
      <c r="JQ30" s="8"/>
      <c r="JR30" s="8"/>
      <c r="JS30" s="8"/>
      <c r="JT30" s="8"/>
      <c r="JU30" s="8"/>
      <c r="JV30" s="8"/>
      <c r="JW30" s="8"/>
      <c r="JX30" s="8"/>
      <c r="JY30" s="8"/>
      <c r="JZ30" s="8"/>
      <c r="KA30" s="8"/>
      <c r="KB30" s="8"/>
      <c r="KC30" s="8"/>
      <c r="KD30" s="8"/>
      <c r="KE30" s="8"/>
      <c r="KF30" s="8"/>
      <c r="KG30" s="8"/>
      <c r="KH30" s="8"/>
      <c r="KI30" s="8"/>
      <c r="KJ30" s="8"/>
      <c r="KK30" s="8"/>
      <c r="KL30" s="8"/>
      <c r="KM30" s="8"/>
      <c r="KN30" s="8"/>
      <c r="KO30" s="8"/>
      <c r="KP30" s="8"/>
      <c r="KQ30" s="8"/>
      <c r="KR30" s="8"/>
      <c r="KS30" s="8"/>
      <c r="KT30" s="8"/>
      <c r="KU30" s="8"/>
      <c r="KV30" s="8"/>
      <c r="KW30" s="8"/>
      <c r="KX30" s="8"/>
      <c r="KY30" s="8"/>
      <c r="KZ30" s="8"/>
      <c r="LA30" s="8"/>
      <c r="LB30" s="8"/>
      <c r="LC30" s="8"/>
      <c r="LD30" s="8"/>
      <c r="LE30" s="8"/>
      <c r="LF30" s="8"/>
      <c r="LG30" s="8"/>
      <c r="LH30" s="8"/>
      <c r="LI30" s="8"/>
      <c r="LJ30" s="8"/>
      <c r="LK30" s="8"/>
      <c r="LL30" s="8"/>
      <c r="LM30" s="8"/>
      <c r="LN30" s="8"/>
      <c r="LO30" s="8"/>
      <c r="LP30" s="8"/>
      <c r="LQ30" s="8"/>
      <c r="LR30" s="8"/>
      <c r="LS30" s="8"/>
      <c r="LT30" s="8"/>
      <c r="LU30" s="8"/>
      <c r="LV30" s="8"/>
      <c r="LW30" s="8"/>
      <c r="LX30" s="8"/>
      <c r="LY30" s="8"/>
      <c r="LZ30" s="8"/>
      <c r="MA30" s="8"/>
      <c r="MB30" s="8"/>
      <c r="MC30" s="8"/>
      <c r="MD30" s="8"/>
      <c r="ME30" s="8"/>
      <c r="MF30" s="8"/>
      <c r="MG30" s="8"/>
      <c r="MH30" s="8"/>
      <c r="MI30" s="8"/>
      <c r="MJ30" s="8"/>
      <c r="MK30" s="8"/>
      <c r="ML30" s="8"/>
      <c r="MM30" s="8"/>
      <c r="MN30" s="8"/>
      <c r="MO30" s="8"/>
      <c r="MP30" s="8"/>
      <c r="MQ30" s="8"/>
      <c r="MR30" s="8"/>
      <c r="MS30" s="8"/>
      <c r="MT30" s="8"/>
      <c r="MU30" s="8"/>
      <c r="MV30" s="8"/>
      <c r="MW30" s="8"/>
      <c r="MX30" s="8"/>
      <c r="MY30" s="8"/>
      <c r="MZ30" s="8"/>
      <c r="NA30" s="8"/>
      <c r="NB30" s="8"/>
      <c r="NC30" s="8"/>
      <c r="ND30" s="8"/>
      <c r="NE30" s="8"/>
      <c r="NF30" s="8"/>
      <c r="NG30" s="8"/>
      <c r="NH30" s="8"/>
      <c r="NI30" s="8"/>
      <c r="NJ30" s="8"/>
      <c r="NK30" s="8"/>
      <c r="NL30" s="8"/>
      <c r="NM30" s="8"/>
      <c r="NN30" s="8"/>
      <c r="NO30" s="8"/>
      <c r="NP30" s="8"/>
      <c r="NQ30" s="8"/>
      <c r="NR30" s="8"/>
      <c r="NS30" s="8"/>
      <c r="NT30" s="8"/>
      <c r="NU30" s="8"/>
      <c r="NV30" s="8"/>
      <c r="NW30" s="8"/>
      <c r="NX30" s="8"/>
      <c r="NY30" s="8"/>
      <c r="NZ30" s="8"/>
      <c r="OA30" s="8"/>
      <c r="OB30" s="8"/>
      <c r="OC30" s="8"/>
      <c r="OD30" s="8"/>
      <c r="OE30" s="8"/>
      <c r="OF30" s="8"/>
      <c r="OG30" s="8"/>
      <c r="OH30" s="8"/>
      <c r="OI30" s="8"/>
      <c r="OJ30" s="8"/>
      <c r="OK30" s="8"/>
      <c r="OL30" s="8"/>
      <c r="OM30" s="8"/>
      <c r="ON30" s="8"/>
      <c r="OO30" s="8"/>
      <c r="OP30" s="8"/>
      <c r="OQ30" s="8"/>
      <c r="OR30" s="8"/>
      <c r="OS30" s="8"/>
      <c r="OT30" s="8"/>
      <c r="OU30" s="8"/>
      <c r="OV30" s="8"/>
      <c r="OW30" s="8"/>
      <c r="OX30" s="8"/>
      <c r="OY30" s="8"/>
      <c r="OZ30" s="8"/>
      <c r="PA30" s="8"/>
      <c r="PB30" s="8"/>
      <c r="PC30" s="8"/>
      <c r="PD30" s="8"/>
      <c r="PE30" s="8"/>
      <c r="PF30" s="8"/>
      <c r="PG30" s="8"/>
      <c r="PH30" s="8"/>
      <c r="PI30" s="8"/>
      <c r="PJ30" s="8"/>
      <c r="PK30" s="8"/>
      <c r="PL30" s="8"/>
      <c r="PM30" s="8"/>
      <c r="PN30" s="8"/>
      <c r="PO30" s="8"/>
      <c r="PP30" s="8"/>
      <c r="PQ30" s="8"/>
      <c r="PR30" s="8"/>
      <c r="PS30" s="8"/>
      <c r="PT30" s="8"/>
      <c r="PU30" s="8"/>
      <c r="PV30" s="8"/>
      <c r="PW30" s="8"/>
      <c r="PX30" s="8"/>
      <c r="PY30" s="8"/>
      <c r="PZ30" s="8"/>
      <c r="QA30" s="8"/>
      <c r="QB30" s="8"/>
      <c r="QC30" s="8"/>
      <c r="QD30" s="8"/>
      <c r="QE30" s="8"/>
      <c r="QF30" s="8"/>
      <c r="QG30" s="8"/>
      <c r="QH30" s="8"/>
      <c r="QI30" s="8"/>
      <c r="QJ30" s="8"/>
      <c r="QK30" s="8"/>
      <c r="QL30" s="8"/>
      <c r="QM30" s="8"/>
      <c r="QN30" s="8"/>
      <c r="QO30" s="8"/>
      <c r="QP30" s="8"/>
      <c r="QQ30" s="8"/>
      <c r="QR30" s="8"/>
      <c r="QS30" s="8"/>
      <c r="QT30" s="8"/>
      <c r="QU30" s="8"/>
      <c r="QV30" s="8"/>
      <c r="QW30" s="8"/>
      <c r="QX30" s="8"/>
      <c r="QY30" s="8"/>
      <c r="QZ30" s="8"/>
      <c r="RA30" s="8"/>
      <c r="RB30" s="8"/>
      <c r="RC30" s="8"/>
      <c r="RD30" s="8"/>
      <c r="RE30" s="8"/>
      <c r="RF30" s="8"/>
      <c r="RG30" s="8"/>
      <c r="RH30" s="8"/>
      <c r="RI30" s="8"/>
      <c r="RJ30" s="8"/>
      <c r="RK30" s="8"/>
      <c r="RL30" s="8"/>
      <c r="RM30" s="8"/>
      <c r="RN30" s="8"/>
      <c r="RO30" s="8"/>
      <c r="RP30" s="8"/>
      <c r="RQ30" s="8"/>
      <c r="RR30" s="8"/>
      <c r="RS30" s="8"/>
      <c r="RT30" s="8"/>
      <c r="RU30" s="8"/>
      <c r="RV30" s="8"/>
      <c r="RW30" s="8"/>
      <c r="RX30" s="8"/>
      <c r="RY30" s="8"/>
      <c r="RZ30" s="8"/>
      <c r="SA30" s="8"/>
      <c r="SB30" s="8"/>
      <c r="SC30" s="8"/>
      <c r="SD30" s="8"/>
      <c r="SE30" s="8"/>
      <c r="SF30" s="8"/>
      <c r="SG30" s="8"/>
      <c r="SH30" s="8"/>
      <c r="SI30" s="8"/>
      <c r="SJ30" s="8"/>
      <c r="SK30" s="8"/>
      <c r="SL30" s="8"/>
      <c r="SM30" s="8"/>
      <c r="SN30" s="8"/>
      <c r="SO30" s="8"/>
      <c r="SP30" s="8"/>
      <c r="SQ30" s="8"/>
      <c r="SR30" s="8"/>
      <c r="SS30" s="8"/>
      <c r="ST30" s="8"/>
      <c r="SU30" s="8"/>
      <c r="SV30" s="8"/>
      <c r="SW30" s="8"/>
      <c r="SX30" s="8"/>
      <c r="SY30" s="8"/>
      <c r="SZ30" s="8"/>
      <c r="TA30" s="8"/>
      <c r="TB30" s="8"/>
      <c r="TC30" s="8"/>
      <c r="TD30" s="8"/>
      <c r="TE30" s="8"/>
      <c r="TF30" s="8"/>
      <c r="TG30" s="8"/>
      <c r="TH30" s="8"/>
      <c r="TI30" s="8"/>
      <c r="TJ30" s="8"/>
      <c r="TK30" s="8"/>
      <c r="TL30" s="8"/>
      <c r="TM30" s="8"/>
      <c r="TN30" s="8"/>
      <c r="TO30" s="8"/>
      <c r="TP30" s="8"/>
      <c r="TQ30" s="8"/>
      <c r="TR30" s="8"/>
      <c r="TS30" s="8"/>
      <c r="TT30" s="8"/>
      <c r="TU30" s="8"/>
      <c r="TV30" s="8"/>
      <c r="TW30" s="8"/>
      <c r="TX30" s="8"/>
      <c r="TY30" s="8"/>
      <c r="TZ30" s="8"/>
      <c r="UA30" s="8"/>
      <c r="UB30" s="8"/>
      <c r="UC30" s="8"/>
      <c r="UD30" s="8"/>
      <c r="UE30" s="8"/>
      <c r="UF30" s="8"/>
      <c r="UG30" s="8"/>
      <c r="UH30" s="8"/>
      <c r="UI30" s="8"/>
      <c r="UJ30" s="8"/>
      <c r="UK30" s="8"/>
      <c r="UL30" s="8"/>
      <c r="UM30" s="8"/>
      <c r="UN30" s="8"/>
      <c r="UO30" s="8"/>
      <c r="UP30" s="8"/>
      <c r="UQ30" s="8"/>
      <c r="UR30" s="8"/>
      <c r="US30" s="8"/>
      <c r="UT30" s="8"/>
      <c r="UU30" s="8"/>
      <c r="UV30" s="8"/>
      <c r="UW30" s="8"/>
      <c r="UX30" s="8"/>
      <c r="UY30" s="8"/>
      <c r="UZ30" s="8"/>
      <c r="VA30" s="8"/>
      <c r="VB30" s="8"/>
      <c r="VC30" s="8"/>
      <c r="VD30" s="8"/>
      <c r="VE30" s="8"/>
      <c r="VF30" s="8"/>
      <c r="VG30" s="8"/>
      <c r="VH30" s="8"/>
      <c r="VI30" s="8"/>
      <c r="VJ30" s="8"/>
      <c r="VK30" s="8"/>
      <c r="VL30" s="8"/>
      <c r="VM30" s="8"/>
      <c r="VN30" s="8"/>
      <c r="VO30" s="8"/>
      <c r="VP30" s="8"/>
      <c r="VQ30" s="8"/>
      <c r="VR30" s="8"/>
      <c r="VS30" s="8"/>
      <c r="VT30" s="8"/>
      <c r="VU30" s="8"/>
      <c r="VV30" s="8"/>
      <c r="VW30" s="8"/>
      <c r="VX30" s="8"/>
      <c r="VY30" s="8"/>
      <c r="VZ30" s="8"/>
      <c r="WA30" s="8"/>
      <c r="WB30" s="8"/>
      <c r="WC30" s="8"/>
      <c r="WD30" s="8"/>
      <c r="WE30" s="8"/>
      <c r="WF30" s="8"/>
      <c r="WG30" s="8"/>
      <c r="WH30" s="8"/>
      <c r="WI30" s="8"/>
      <c r="WJ30" s="8"/>
      <c r="WK30" s="8"/>
      <c r="WL30" s="8"/>
      <c r="WM30" s="8"/>
      <c r="WN30" s="8"/>
      <c r="WO30" s="8"/>
      <c r="WP30" s="8"/>
      <c r="WQ30" s="8"/>
      <c r="WR30" s="8"/>
      <c r="WS30" s="8"/>
      <c r="WT30" s="8"/>
      <c r="WU30" s="8"/>
      <c r="WV30" s="8"/>
      <c r="WW30" s="8"/>
      <c r="WX30" s="8"/>
      <c r="WY30" s="8"/>
      <c r="WZ30" s="8"/>
      <c r="XA30" s="8"/>
      <c r="XB30" s="8"/>
      <c r="XC30" s="8"/>
      <c r="XD30" s="8"/>
      <c r="XE30" s="8"/>
      <c r="XF30" s="8"/>
      <c r="XG30" s="8"/>
      <c r="XH30" s="8"/>
      <c r="XI30" s="8"/>
      <c r="XJ30" s="8"/>
      <c r="XK30" s="8"/>
      <c r="XL30" s="8"/>
      <c r="XM30" s="8"/>
      <c r="XN30" s="8"/>
      <c r="XO30" s="8"/>
      <c r="XP30" s="8"/>
      <c r="XQ30" s="8"/>
      <c r="XR30" s="8"/>
      <c r="XS30" s="8"/>
      <c r="XT30" s="8"/>
      <c r="XU30" s="8"/>
      <c r="XV30" s="8"/>
      <c r="XW30" s="8"/>
      <c r="XX30" s="8"/>
      <c r="XY30" s="8"/>
      <c r="XZ30" s="8"/>
      <c r="YA30" s="8"/>
      <c r="YB30" s="8"/>
      <c r="YC30" s="8"/>
      <c r="YD30" s="8"/>
      <c r="YE30" s="8"/>
      <c r="YF30" s="8"/>
      <c r="YG30" s="8"/>
      <c r="YH30" s="8"/>
      <c r="YI30" s="8"/>
      <c r="YJ30" s="8"/>
      <c r="YK30" s="8"/>
      <c r="YL30" s="8"/>
      <c r="YM30" s="8"/>
      <c r="YN30" s="8"/>
      <c r="YO30" s="8"/>
      <c r="YP30" s="8"/>
      <c r="YQ30" s="8"/>
      <c r="YR30" s="8"/>
      <c r="YS30" s="8"/>
      <c r="YT30" s="8"/>
      <c r="YU30" s="8"/>
      <c r="YV30" s="8"/>
      <c r="YW30" s="8"/>
      <c r="YX30" s="8"/>
      <c r="YY30" s="8"/>
      <c r="YZ30" s="8"/>
      <c r="ZA30" s="8"/>
      <c r="ZB30" s="8"/>
      <c r="ZC30" s="8"/>
      <c r="ZD30" s="8"/>
      <c r="ZE30" s="8"/>
      <c r="ZF30" s="8"/>
      <c r="ZG30" s="8"/>
      <c r="ZH30" s="8"/>
      <c r="ZI30" s="8"/>
      <c r="ZJ30" s="8"/>
      <c r="ZK30" s="8"/>
      <c r="ZL30" s="8"/>
      <c r="ZM30" s="8"/>
      <c r="ZN30" s="8"/>
      <c r="ZO30" s="8"/>
      <c r="ZP30" s="8"/>
      <c r="ZQ30" s="8"/>
      <c r="ZR30" s="8"/>
      <c r="ZS30" s="8"/>
      <c r="ZT30" s="8"/>
      <c r="ZU30" s="8"/>
      <c r="ZV30" s="8"/>
      <c r="ZW30" s="8"/>
      <c r="ZX30" s="8"/>
      <c r="ZY30" s="8"/>
      <c r="ZZ30" s="8"/>
      <c r="AAA30" s="8"/>
      <c r="AAB30" s="8"/>
      <c r="AAC30" s="8"/>
      <c r="AAD30" s="8"/>
      <c r="AAE30" s="8"/>
      <c r="AAF30" s="8"/>
      <c r="AAG30" s="8"/>
      <c r="AAH30" s="8"/>
      <c r="AAI30" s="8"/>
      <c r="AAJ30" s="8"/>
      <c r="AAK30" s="8"/>
      <c r="AAL30" s="8"/>
      <c r="AAM30" s="8"/>
      <c r="AAN30" s="8"/>
      <c r="AAO30" s="8"/>
      <c r="AAP30" s="8"/>
      <c r="AAQ30" s="8"/>
      <c r="AAR30" s="8"/>
      <c r="AAS30" s="8"/>
      <c r="AAT30" s="8"/>
      <c r="AAU30" s="8"/>
      <c r="AAV30" s="8"/>
      <c r="AAW30" s="8"/>
      <c r="AAX30" s="8"/>
      <c r="AAY30" s="8"/>
      <c r="AAZ30" s="8"/>
      <c r="ABA30" s="8"/>
      <c r="ABB30" s="8"/>
      <c r="ABC30" s="8"/>
      <c r="ABD30" s="8"/>
      <c r="ABE30" s="8"/>
      <c r="ABF30" s="8"/>
      <c r="ABG30" s="8"/>
      <c r="ABH30" s="8"/>
      <c r="ABI30" s="8"/>
      <c r="ABJ30" s="8"/>
      <c r="ABK30" s="8"/>
      <c r="ABL30" s="8"/>
      <c r="ABM30" s="8"/>
      <c r="ABN30" s="8"/>
      <c r="ABO30" s="8"/>
      <c r="ABP30" s="8"/>
      <c r="ABQ30" s="8"/>
      <c r="ABR30" s="8"/>
      <c r="ABS30" s="8"/>
      <c r="ABT30" s="8"/>
      <c r="ABU30" s="8"/>
      <c r="ABV30" s="8"/>
      <c r="ABW30" s="8"/>
      <c r="ABX30" s="8"/>
      <c r="ABY30" s="8"/>
      <c r="ABZ30" s="8"/>
      <c r="ACA30" s="8"/>
      <c r="ACB30" s="8"/>
      <c r="ACC30" s="8"/>
      <c r="ACD30" s="8"/>
      <c r="ACE30" s="8"/>
      <c r="ACF30" s="8"/>
      <c r="ACG30" s="8"/>
      <c r="ACH30" s="8"/>
      <c r="ACI30" s="8"/>
      <c r="ACJ30" s="8"/>
      <c r="ACK30" s="8"/>
      <c r="ACL30" s="8"/>
      <c r="ACM30" s="8"/>
      <c r="ACN30" s="8"/>
      <c r="ACO30" s="8"/>
      <c r="ACP30" s="8"/>
      <c r="ACQ30" s="8"/>
      <c r="ACR30" s="8"/>
      <c r="ACS30" s="8"/>
      <c r="ACT30" s="8"/>
      <c r="ACU30" s="8"/>
      <c r="ACV30" s="8"/>
      <c r="ACW30" s="8"/>
      <c r="ACX30" s="8"/>
      <c r="ACY30" s="8"/>
      <c r="ACZ30" s="8"/>
      <c r="ADA30" s="8"/>
      <c r="ADB30" s="8"/>
      <c r="ADC30" s="8"/>
      <c r="ADD30" s="8"/>
      <c r="ADE30" s="8"/>
      <c r="ADF30" s="8"/>
      <c r="ADG30" s="8"/>
      <c r="ADH30" s="8"/>
      <c r="ADI30" s="8"/>
      <c r="ADJ30" s="8"/>
      <c r="ADK30" s="8"/>
      <c r="ADL30" s="8"/>
      <c r="ADM30" s="8"/>
      <c r="ADN30" s="8"/>
      <c r="ADO30" s="8"/>
      <c r="ADP30" s="8"/>
      <c r="ADQ30" s="8"/>
      <c r="ADR30" s="8"/>
      <c r="ADS30" s="8"/>
      <c r="ADT30" s="8"/>
      <c r="ADU30" s="8"/>
      <c r="ADV30" s="8"/>
      <c r="ADW30" s="8"/>
      <c r="ADX30" s="8"/>
      <c r="ADY30" s="8"/>
      <c r="ADZ30" s="8"/>
      <c r="AEA30" s="8"/>
      <c r="AEB30" s="8"/>
      <c r="AEC30" s="8"/>
      <c r="AED30" s="8"/>
      <c r="AEE30" s="8"/>
      <c r="AEF30" s="8"/>
      <c r="AEG30" s="8"/>
      <c r="AEH30" s="8"/>
      <c r="AEI30" s="8"/>
      <c r="AEJ30" s="8"/>
      <c r="AEK30" s="8"/>
      <c r="AEL30" s="8"/>
      <c r="AEM30" s="8"/>
      <c r="AEN30" s="8"/>
      <c r="AEO30" s="8"/>
      <c r="AEP30" s="8"/>
      <c r="AEQ30" s="8"/>
      <c r="AER30" s="8"/>
      <c r="AES30" s="8"/>
      <c r="AET30" s="8"/>
      <c r="AEU30" s="8"/>
      <c r="AEV30" s="8"/>
      <c r="AEW30" s="8"/>
      <c r="AEX30" s="8"/>
      <c r="AEY30" s="8"/>
      <c r="AEZ30" s="8"/>
      <c r="AFA30" s="8"/>
      <c r="AFB30" s="8"/>
      <c r="AFC30" s="8"/>
      <c r="AFD30" s="8"/>
      <c r="AFE30" s="8"/>
      <c r="AFF30" s="8"/>
      <c r="AFG30" s="8"/>
      <c r="AFH30" s="8"/>
      <c r="AFI30" s="8"/>
      <c r="AFJ30" s="8"/>
      <c r="AFK30" s="8"/>
      <c r="AFL30" s="8"/>
      <c r="AFM30" s="8"/>
      <c r="AFN30" s="8"/>
      <c r="AFO30" s="8"/>
      <c r="AFP30" s="8"/>
      <c r="AFQ30" s="8"/>
      <c r="AFR30" s="8"/>
      <c r="AFS30" s="8"/>
      <c r="AFT30" s="8"/>
      <c r="AFU30" s="8"/>
      <c r="AFV30" s="8"/>
      <c r="AFW30" s="8"/>
      <c r="AFX30" s="8"/>
      <c r="AFY30" s="8"/>
      <c r="AFZ30" s="8"/>
      <c r="AGA30" s="8"/>
      <c r="AGB30" s="8"/>
      <c r="AGC30" s="8"/>
      <c r="AGD30" s="8"/>
      <c r="AGE30" s="8"/>
      <c r="AGF30" s="8"/>
      <c r="AGG30" s="8"/>
      <c r="AGH30" s="8"/>
      <c r="AGI30" s="8"/>
      <c r="AGJ30" s="8"/>
      <c r="AGK30" s="8"/>
      <c r="AGL30" s="8"/>
      <c r="AGM30" s="8"/>
      <c r="AGN30" s="8"/>
      <c r="AGO30" s="8"/>
      <c r="AGP30" s="8"/>
      <c r="AGQ30" s="8"/>
      <c r="AGR30" s="8"/>
      <c r="AGS30" s="8"/>
      <c r="AGT30" s="8"/>
      <c r="AGU30" s="8"/>
      <c r="AGV30" s="8"/>
      <c r="AGW30" s="8"/>
      <c r="AGX30" s="8"/>
      <c r="AGY30" s="8"/>
      <c r="AGZ30" s="8"/>
      <c r="AHA30" s="8"/>
      <c r="AHB30" s="8"/>
      <c r="AHC30" s="8"/>
      <c r="AHD30" s="8"/>
      <c r="AHE30" s="8"/>
      <c r="AHF30" s="8"/>
      <c r="AHG30" s="8"/>
      <c r="AHH30" s="8"/>
      <c r="AHI30" s="8"/>
      <c r="AHJ30" s="8"/>
      <c r="AHK30" s="8"/>
      <c r="AHL30" s="8"/>
      <c r="AHM30" s="8"/>
      <c r="AHN30" s="8"/>
      <c r="AHO30" s="8"/>
      <c r="AHP30" s="8"/>
      <c r="AHQ30" s="8"/>
      <c r="AHR30" s="8"/>
      <c r="AHS30" s="8"/>
      <c r="AHT30" s="8"/>
      <c r="AHU30" s="8"/>
      <c r="AHV30" s="8"/>
      <c r="AHW30" s="8"/>
      <c r="AHX30" s="8"/>
      <c r="AHY30" s="8"/>
      <c r="AHZ30" s="8"/>
      <c r="AIA30" s="8"/>
      <c r="AIB30" s="8"/>
      <c r="AIC30" s="8"/>
      <c r="AID30" s="8"/>
      <c r="AIE30" s="8"/>
      <c r="AIF30" s="8"/>
      <c r="AIG30" s="8"/>
      <c r="AIH30" s="8"/>
      <c r="AII30" s="8"/>
      <c r="AIJ30" s="8"/>
      <c r="AIK30" s="8"/>
      <c r="AIL30" s="8"/>
      <c r="AIM30" s="8"/>
      <c r="AIN30" s="8"/>
      <c r="AIO30" s="8"/>
      <c r="AIP30" s="8"/>
      <c r="AIQ30" s="8"/>
      <c r="AIR30" s="8"/>
      <c r="AIS30" s="8"/>
      <c r="AIT30" s="8"/>
      <c r="AIU30" s="8"/>
      <c r="AIV30" s="8"/>
      <c r="AIW30" s="8"/>
      <c r="AIX30" s="8"/>
      <c r="AIY30" s="8"/>
      <c r="AIZ30" s="8"/>
      <c r="AJA30" s="8"/>
      <c r="AJB30" s="8"/>
      <c r="AJC30" s="8"/>
      <c r="AJD30" s="8"/>
      <c r="AJE30" s="8"/>
      <c r="AJF30" s="8"/>
      <c r="AJG30" s="8"/>
      <c r="AJH30" s="8"/>
      <c r="AJI30" s="8"/>
      <c r="AJJ30" s="8"/>
      <c r="AJK30" s="8"/>
      <c r="AJL30" s="8"/>
      <c r="AJM30" s="8"/>
      <c r="AJN30" s="8"/>
      <c r="AJO30" s="8"/>
      <c r="AJP30" s="8"/>
      <c r="AJQ30" s="8"/>
      <c r="AJR30" s="8"/>
      <c r="AJS30" s="8"/>
      <c r="AJT30" s="8"/>
      <c r="AJU30" s="8"/>
      <c r="AJV30" s="8"/>
      <c r="AJW30" s="8"/>
      <c r="AJX30" s="8"/>
      <c r="AJY30" s="8"/>
      <c r="AJZ30" s="8"/>
      <c r="AKA30" s="8"/>
      <c r="AKB30" s="8"/>
      <c r="AKC30" s="8"/>
      <c r="AKD30" s="8"/>
      <c r="AKE30" s="8"/>
      <c r="AKF30" s="8"/>
      <c r="AKG30" s="8"/>
      <c r="AKH30" s="8"/>
      <c r="AKI30" s="8"/>
      <c r="AKJ30" s="8"/>
      <c r="AKK30" s="8"/>
      <c r="AKL30" s="8"/>
      <c r="AKM30" s="8"/>
      <c r="AKN30" s="8"/>
      <c r="AKO30" s="8"/>
      <c r="AKP30" s="8"/>
      <c r="AKQ30" s="8"/>
      <c r="AKR30" s="8"/>
      <c r="AKS30" s="8"/>
      <c r="AKT30" s="8"/>
      <c r="AKU30" s="8"/>
      <c r="AKV30" s="8"/>
      <c r="AKW30" s="8"/>
      <c r="AKX30" s="8"/>
      <c r="AKY30" s="8"/>
      <c r="AKZ30" s="8"/>
      <c r="ALA30" s="8"/>
      <c r="ALB30" s="8"/>
      <c r="ALC30" s="8"/>
      <c r="ALD30" s="8"/>
      <c r="ALE30" s="8"/>
      <c r="ALF30" s="8"/>
      <c r="ALG30" s="8"/>
      <c r="ALH30" s="8"/>
      <c r="ALI30" s="8"/>
      <c r="ALJ30" s="8"/>
      <c r="ALK30" s="8"/>
      <c r="ALL30" s="8"/>
      <c r="ALM30" s="8"/>
      <c r="ALN30" s="8"/>
      <c r="ALO30" s="8"/>
      <c r="ALP30" s="8"/>
      <c r="ALQ30" s="8"/>
      <c r="ALR30" s="8"/>
      <c r="ALS30" s="8"/>
      <c r="ALT30" s="8"/>
      <c r="ALU30" s="8"/>
      <c r="ALV30" s="8"/>
      <c r="ALW30" s="8"/>
      <c r="ALX30" s="8"/>
      <c r="ALY30" s="8"/>
      <c r="ALZ30" s="8"/>
      <c r="AMA30" s="8"/>
      <c r="AMB30" s="8"/>
      <c r="AMC30" s="8"/>
      <c r="AMD30" s="8"/>
      <c r="AME30" s="8"/>
      <c r="AMF30" s="8"/>
      <c r="AMG30" s="8"/>
      <c r="AMH30" s="8"/>
      <c r="AMI30" s="8"/>
      <c r="AMJ30" s="8"/>
      <c r="AMK30" s="8"/>
      <c r="AML30" s="8"/>
      <c r="AMM30" s="8"/>
      <c r="AMN30" s="8"/>
      <c r="AMO30" s="8"/>
      <c r="AMP30" s="8"/>
      <c r="AMQ30" s="8"/>
      <c r="AMR30" s="8"/>
      <c r="AMS30" s="8"/>
      <c r="AMT30" s="8"/>
      <c r="AMU30" s="8"/>
      <c r="AMV30" s="8"/>
      <c r="AMW30" s="8"/>
      <c r="AMX30" s="8"/>
      <c r="AMY30" s="8"/>
      <c r="AMZ30" s="8"/>
      <c r="ANA30" s="8"/>
      <c r="ANB30" s="8"/>
      <c r="ANC30" s="8"/>
      <c r="AND30" s="8"/>
      <c r="ANE30" s="8"/>
      <c r="ANF30" s="8"/>
      <c r="ANG30" s="8"/>
      <c r="ANH30" s="8"/>
      <c r="ANI30" s="8"/>
      <c r="ANJ30" s="8"/>
      <c r="ANK30" s="8"/>
      <c r="ANL30" s="8"/>
      <c r="ANM30" s="8"/>
      <c r="ANN30" s="8"/>
      <c r="ANO30" s="8"/>
      <c r="ANP30" s="8"/>
      <c r="ANQ30" s="8"/>
      <c r="ANR30" s="8"/>
      <c r="ANS30" s="8"/>
      <c r="ANT30" s="8"/>
      <c r="ANU30" s="8"/>
      <c r="ANV30" s="8"/>
      <c r="ANW30" s="8"/>
      <c r="ANX30" s="8"/>
      <c r="ANY30" s="8"/>
      <c r="ANZ30" s="8"/>
      <c r="AOA30" s="8"/>
      <c r="AOB30" s="8"/>
      <c r="AOC30" s="8"/>
      <c r="AOD30" s="8"/>
      <c r="AOE30" s="8"/>
      <c r="AOF30" s="8"/>
      <c r="AOG30" s="8"/>
      <c r="AOH30" s="8"/>
      <c r="AOI30" s="8"/>
      <c r="AOJ30" s="8"/>
      <c r="AOK30" s="8"/>
      <c r="AOL30" s="8"/>
      <c r="AOM30" s="8"/>
      <c r="AON30" s="8"/>
      <c r="AOO30" s="8"/>
      <c r="AOP30" s="8"/>
      <c r="AOQ30" s="8"/>
      <c r="AOR30" s="8"/>
      <c r="AOS30" s="8"/>
      <c r="AOT30" s="8"/>
      <c r="AOU30" s="8"/>
      <c r="AOV30" s="8"/>
      <c r="AOW30" s="8"/>
      <c r="AOX30" s="8"/>
      <c r="AOY30" s="8"/>
      <c r="AOZ30" s="8"/>
      <c r="APA30" s="8"/>
      <c r="APB30" s="8"/>
      <c r="APC30" s="8"/>
      <c r="APD30" s="8"/>
      <c r="APE30" s="8"/>
      <c r="APF30" s="8"/>
      <c r="APG30" s="8"/>
      <c r="APH30" s="8"/>
      <c r="API30" s="8"/>
      <c r="APJ30" s="8"/>
      <c r="APK30" s="8"/>
      <c r="APL30" s="8"/>
      <c r="APM30" s="8"/>
      <c r="APN30" s="8"/>
      <c r="APO30" s="8"/>
      <c r="APP30" s="8"/>
      <c r="APQ30" s="8"/>
      <c r="APR30" s="8"/>
      <c r="APS30" s="8"/>
      <c r="APT30" s="8"/>
      <c r="APU30" s="8"/>
      <c r="APV30" s="8"/>
      <c r="APW30" s="8"/>
      <c r="APX30" s="8"/>
      <c r="APY30" s="8"/>
      <c r="APZ30" s="8"/>
      <c r="AQA30" s="8"/>
      <c r="AQB30" s="8"/>
      <c r="AQC30" s="8"/>
      <c r="AQD30" s="8"/>
      <c r="AQE30" s="8"/>
      <c r="AQF30" s="8"/>
      <c r="AQG30" s="8"/>
      <c r="AQH30" s="8"/>
      <c r="AQI30" s="8"/>
      <c r="AQJ30" s="8"/>
      <c r="AQK30" s="8"/>
      <c r="AQL30" s="8"/>
      <c r="AQM30" s="8"/>
      <c r="AQN30" s="8"/>
      <c r="AQO30" s="8"/>
      <c r="AQP30" s="8"/>
      <c r="AQQ30" s="8"/>
      <c r="AQR30" s="8"/>
      <c r="AQS30" s="8"/>
      <c r="AQT30" s="8"/>
      <c r="AQU30" s="8"/>
      <c r="AQV30" s="8"/>
      <c r="AQW30" s="8"/>
      <c r="AQX30" s="8"/>
      <c r="AQY30" s="8"/>
      <c r="AQZ30" s="8"/>
      <c r="ARA30" s="8"/>
      <c r="ARB30" s="8"/>
      <c r="ARC30" s="8"/>
      <c r="ARD30" s="8"/>
      <c r="ARE30" s="8"/>
      <c r="ARF30" s="8"/>
      <c r="ARG30" s="8"/>
      <c r="ARH30" s="8"/>
      <c r="ARI30" s="8"/>
      <c r="ARJ30" s="8"/>
      <c r="ARK30" s="8"/>
      <c r="ARL30" s="8"/>
      <c r="ARM30" s="8"/>
      <c r="ARN30" s="8"/>
      <c r="ARO30" s="8"/>
      <c r="ARP30" s="8"/>
      <c r="ARQ30" s="8"/>
      <c r="ARR30" s="8"/>
      <c r="ARS30" s="8"/>
      <c r="ART30" s="8"/>
      <c r="ARU30" s="8"/>
      <c r="ARV30" s="8"/>
      <c r="ARW30" s="8"/>
      <c r="ARX30" s="8"/>
      <c r="ARY30" s="8"/>
      <c r="ARZ30" s="8"/>
      <c r="ASA30" s="8"/>
      <c r="ASB30" s="8"/>
      <c r="ASC30" s="8"/>
      <c r="ASD30" s="8"/>
      <c r="ASE30" s="8"/>
      <c r="ASF30" s="8"/>
      <c r="ASG30" s="8"/>
      <c r="ASH30" s="8"/>
      <c r="ASI30" s="8"/>
      <c r="ASJ30" s="8"/>
      <c r="ASK30" s="8"/>
      <c r="ASL30" s="8"/>
      <c r="ASM30" s="8"/>
      <c r="ASN30" s="8"/>
      <c r="ASO30" s="8"/>
      <c r="ASP30" s="8"/>
      <c r="ASQ30" s="8"/>
      <c r="ASR30" s="8"/>
      <c r="ASS30" s="8"/>
      <c r="AST30" s="8"/>
      <c r="ASU30" s="8"/>
      <c r="ASV30" s="8"/>
      <c r="ASW30" s="8"/>
      <c r="ASX30" s="8"/>
      <c r="ASY30" s="8"/>
      <c r="ASZ30" s="8"/>
      <c r="ATA30" s="8"/>
      <c r="ATB30" s="8"/>
      <c r="ATC30" s="8"/>
      <c r="ATD30" s="8"/>
      <c r="ATE30" s="8"/>
      <c r="ATF30" s="8"/>
      <c r="ATG30" s="8"/>
      <c r="ATH30" s="8"/>
      <c r="ATI30" s="8"/>
      <c r="ATJ30" s="8"/>
      <c r="ATK30" s="8"/>
      <c r="ATL30" s="8"/>
      <c r="ATM30" s="8"/>
      <c r="ATN30" s="8"/>
      <c r="ATO30" s="8"/>
      <c r="ATP30" s="8"/>
      <c r="ATQ30" s="8"/>
      <c r="ATR30" s="8"/>
      <c r="ATS30" s="8"/>
      <c r="ATT30" s="8"/>
      <c r="ATU30" s="8"/>
      <c r="ATV30" s="8"/>
      <c r="ATW30" s="8"/>
      <c r="ATX30" s="8"/>
      <c r="ATY30" s="8"/>
      <c r="ATZ30" s="8"/>
      <c r="AUA30" s="8"/>
      <c r="AUB30" s="8"/>
      <c r="AUC30" s="8"/>
      <c r="AUD30" s="8"/>
      <c r="AUE30" s="8"/>
      <c r="AUF30" s="8"/>
      <c r="AUG30" s="8"/>
      <c r="AUH30" s="8"/>
      <c r="AUI30" s="8"/>
      <c r="AUJ30" s="8"/>
      <c r="AUK30" s="8"/>
      <c r="AUL30" s="8"/>
      <c r="AUM30" s="8"/>
      <c r="AUN30" s="8"/>
      <c r="AUO30" s="8"/>
      <c r="AUP30" s="8"/>
      <c r="AUQ30" s="8"/>
      <c r="AUR30" s="8"/>
      <c r="AUS30" s="8"/>
      <c r="AUT30" s="8"/>
      <c r="AUU30" s="8"/>
      <c r="AUV30" s="8"/>
      <c r="AUW30" s="8"/>
      <c r="AUX30" s="8"/>
      <c r="AUY30" s="8"/>
      <c r="AUZ30" s="8"/>
      <c r="AVA30" s="8"/>
      <c r="AVB30" s="8"/>
      <c r="AVC30" s="8"/>
      <c r="AVD30" s="8"/>
      <c r="AVE30" s="8"/>
      <c r="AVF30" s="8"/>
      <c r="AVG30" s="8"/>
      <c r="AVH30" s="8"/>
      <c r="AVI30" s="8"/>
      <c r="AVJ30" s="8"/>
      <c r="AVK30" s="8"/>
      <c r="AVL30" s="8"/>
      <c r="AVM30" s="8"/>
      <c r="AVN30" s="8"/>
      <c r="AVO30" s="8"/>
      <c r="AVP30" s="8"/>
      <c r="AVQ30" s="8"/>
      <c r="AVR30" s="8"/>
      <c r="AVS30" s="8"/>
      <c r="AVT30" s="8"/>
      <c r="AVU30" s="8"/>
      <c r="AVV30" s="8"/>
      <c r="AVW30" s="8"/>
      <c r="AVX30" s="8"/>
      <c r="AVY30" s="8"/>
      <c r="AVZ30" s="8"/>
      <c r="AWA30" s="8"/>
      <c r="AWB30" s="8"/>
      <c r="AWC30" s="8"/>
      <c r="AWD30" s="8"/>
      <c r="AWE30" s="8"/>
      <c r="AWF30" s="8"/>
      <c r="AWG30" s="8"/>
      <c r="AWH30" s="8"/>
      <c r="AWI30" s="8"/>
      <c r="AWJ30" s="8"/>
      <c r="AWK30" s="8"/>
      <c r="AWL30" s="8"/>
      <c r="AWM30" s="8"/>
      <c r="AWN30" s="8"/>
      <c r="AWO30" s="8"/>
      <c r="AWP30" s="8"/>
      <c r="AWQ30" s="8"/>
      <c r="AWR30" s="8"/>
      <c r="AWS30" s="8"/>
      <c r="AWT30" s="8"/>
      <c r="AWU30" s="8"/>
      <c r="AWV30" s="8"/>
      <c r="AWW30" s="8"/>
      <c r="AWX30" s="8"/>
      <c r="AWY30" s="8"/>
      <c r="AWZ30" s="8"/>
      <c r="AXA30" s="8"/>
      <c r="AXB30" s="8"/>
      <c r="AXC30" s="8"/>
      <c r="AXD30" s="8"/>
      <c r="AXE30" s="8"/>
      <c r="AXF30" s="8"/>
      <c r="AXG30" s="8"/>
      <c r="AXH30" s="8"/>
      <c r="AXI30" s="8"/>
      <c r="AXJ30" s="8"/>
      <c r="AXK30" s="8"/>
      <c r="AXL30" s="8"/>
      <c r="AXM30" s="8"/>
      <c r="AXN30" s="8"/>
      <c r="AXO30" s="8"/>
      <c r="AXP30" s="8"/>
      <c r="AXQ30" s="8"/>
      <c r="AXR30" s="8"/>
      <c r="AXS30" s="8"/>
      <c r="AXT30" s="8"/>
      <c r="AXU30" s="8"/>
      <c r="AXV30" s="8"/>
      <c r="AXW30" s="8"/>
      <c r="AXX30" s="8"/>
      <c r="AXY30" s="8"/>
      <c r="AXZ30" s="8"/>
      <c r="AYA30" s="8"/>
      <c r="AYB30" s="8"/>
      <c r="AYC30" s="8"/>
      <c r="AYD30" s="8"/>
      <c r="AYE30" s="8"/>
      <c r="AYF30" s="8"/>
      <c r="AYG30" s="8"/>
      <c r="AYH30" s="8"/>
      <c r="AYI30" s="8"/>
      <c r="AYJ30" s="8"/>
      <c r="AYK30" s="8"/>
      <c r="AYL30" s="8"/>
      <c r="AYM30" s="8"/>
      <c r="AYN30" s="8"/>
      <c r="AYO30" s="8"/>
      <c r="AYP30" s="8"/>
      <c r="AYQ30" s="8"/>
      <c r="AYR30" s="8"/>
      <c r="AYS30" s="8"/>
      <c r="AYT30" s="8"/>
      <c r="AYU30" s="8"/>
      <c r="AYV30" s="8"/>
      <c r="AYW30" s="8"/>
      <c r="AYX30" s="8"/>
      <c r="AYY30" s="8"/>
      <c r="AYZ30" s="8"/>
      <c r="AZA30" s="8"/>
      <c r="AZB30" s="8"/>
      <c r="AZC30" s="8"/>
      <c r="AZD30" s="8"/>
      <c r="AZE30" s="8"/>
      <c r="AZF30" s="8"/>
      <c r="AZG30" s="8"/>
      <c r="AZH30" s="8"/>
      <c r="AZI30" s="8"/>
      <c r="AZJ30" s="8"/>
      <c r="AZK30" s="8"/>
      <c r="AZL30" s="8"/>
      <c r="AZM30" s="8"/>
      <c r="AZN30" s="8"/>
      <c r="AZO30" s="8"/>
      <c r="AZP30" s="8"/>
      <c r="AZQ30" s="8"/>
      <c r="AZR30" s="8"/>
      <c r="AZS30" s="8"/>
      <c r="AZT30" s="8"/>
      <c r="AZU30" s="8"/>
      <c r="AZV30" s="8"/>
      <c r="AZW30" s="8"/>
      <c r="AZX30" s="8"/>
      <c r="AZY30" s="8"/>
      <c r="AZZ30" s="8"/>
      <c r="BAA30" s="8"/>
      <c r="BAB30" s="8"/>
      <c r="BAC30" s="8"/>
      <c r="BAD30" s="8"/>
      <c r="BAE30" s="8"/>
      <c r="BAF30" s="8"/>
      <c r="BAG30" s="8"/>
      <c r="BAH30" s="8"/>
      <c r="BAI30" s="8"/>
      <c r="BAJ30" s="8"/>
      <c r="BAK30" s="8"/>
      <c r="BAL30" s="8"/>
      <c r="BAM30" s="8"/>
      <c r="BAN30" s="8"/>
      <c r="BAO30" s="8"/>
      <c r="BAP30" s="8"/>
      <c r="BAQ30" s="8"/>
      <c r="BAR30" s="8"/>
      <c r="BAS30" s="8"/>
      <c r="BAT30" s="8"/>
      <c r="BAU30" s="8"/>
      <c r="BAV30" s="8"/>
      <c r="BAW30" s="8"/>
      <c r="BAX30" s="8"/>
      <c r="BAY30" s="8"/>
      <c r="BAZ30" s="8"/>
      <c r="BBA30" s="8"/>
      <c r="BBB30" s="8"/>
      <c r="BBC30" s="8"/>
      <c r="BBD30" s="8"/>
      <c r="BBE30" s="8"/>
      <c r="BBF30" s="8"/>
      <c r="BBG30" s="8"/>
      <c r="BBH30" s="8"/>
      <c r="BBI30" s="8"/>
      <c r="BBJ30" s="8"/>
      <c r="BBK30" s="8"/>
      <c r="BBL30" s="8"/>
      <c r="BBM30" s="8"/>
      <c r="BBN30" s="8"/>
      <c r="BBO30" s="8"/>
      <c r="BBP30" s="8"/>
      <c r="BBQ30" s="8"/>
      <c r="BBR30" s="8"/>
      <c r="BBS30" s="8"/>
      <c r="BBT30" s="8"/>
      <c r="BBU30" s="8"/>
      <c r="BBV30" s="8"/>
      <c r="BBW30" s="8"/>
      <c r="BBX30" s="8"/>
      <c r="BBY30" s="8"/>
      <c r="BBZ30" s="8"/>
      <c r="BCA30" s="8"/>
      <c r="BCB30" s="8"/>
      <c r="BCC30" s="8"/>
      <c r="BCD30" s="8"/>
      <c r="BCE30" s="8"/>
      <c r="BCF30" s="8"/>
      <c r="BCG30" s="8"/>
      <c r="BCH30" s="8"/>
      <c r="BCI30" s="8"/>
      <c r="BCJ30" s="8"/>
      <c r="BCK30" s="8"/>
      <c r="BCL30" s="8"/>
      <c r="BCM30" s="8"/>
      <c r="BCN30" s="8"/>
      <c r="BCO30" s="8"/>
      <c r="BCP30" s="8"/>
      <c r="BCQ30" s="8"/>
      <c r="BCR30" s="8"/>
      <c r="BCS30" s="8"/>
      <c r="BCT30" s="8"/>
      <c r="BCU30" s="8"/>
      <c r="BCV30" s="8"/>
      <c r="BCW30" s="8"/>
      <c r="BCX30" s="8"/>
      <c r="BCY30" s="8"/>
      <c r="BCZ30" s="8"/>
      <c r="BDA30" s="8"/>
      <c r="BDB30" s="8"/>
      <c r="BDC30" s="8"/>
      <c r="BDD30" s="8"/>
      <c r="BDE30" s="8"/>
      <c r="BDF30" s="8"/>
      <c r="BDG30" s="8"/>
      <c r="BDH30" s="8"/>
      <c r="BDI30" s="8"/>
      <c r="BDJ30" s="8"/>
      <c r="BDK30" s="8"/>
      <c r="BDL30" s="8"/>
      <c r="BDM30" s="8"/>
      <c r="BDN30" s="8"/>
      <c r="BDO30" s="8"/>
      <c r="BDP30" s="8"/>
      <c r="BDQ30" s="8"/>
      <c r="BDR30" s="8"/>
      <c r="BDS30" s="8"/>
      <c r="BDT30" s="8"/>
      <c r="BDU30" s="8"/>
      <c r="BDV30" s="8"/>
      <c r="BDW30" s="8"/>
      <c r="BDX30" s="8"/>
      <c r="BDY30" s="8"/>
      <c r="BDZ30" s="8"/>
      <c r="BEA30" s="8"/>
      <c r="BEB30" s="8"/>
      <c r="BEC30" s="8"/>
      <c r="BED30" s="8"/>
      <c r="BEE30" s="8"/>
      <c r="BEF30" s="8"/>
      <c r="BEG30" s="8"/>
      <c r="BEH30" s="8"/>
      <c r="BEI30" s="8"/>
      <c r="BEJ30" s="8"/>
      <c r="BEK30" s="8"/>
      <c r="BEL30" s="8"/>
      <c r="BEM30" s="8"/>
      <c r="BEN30" s="8"/>
      <c r="BEO30" s="8"/>
      <c r="BEP30" s="8"/>
      <c r="BEQ30" s="8"/>
      <c r="BER30" s="8"/>
      <c r="BES30" s="8"/>
      <c r="BET30" s="8"/>
      <c r="BEU30" s="8"/>
      <c r="BEV30" s="8"/>
      <c r="BEW30" s="8"/>
      <c r="BEX30" s="8"/>
      <c r="BEY30" s="8"/>
      <c r="BEZ30" s="8"/>
      <c r="BFA30" s="8"/>
      <c r="BFB30" s="8"/>
      <c r="BFC30" s="8"/>
      <c r="BFD30" s="8"/>
      <c r="BFE30" s="8"/>
      <c r="BFF30" s="8"/>
      <c r="BFG30" s="8"/>
      <c r="BFH30" s="8"/>
      <c r="BFI30" s="8"/>
      <c r="BFJ30" s="8"/>
      <c r="BFK30" s="8"/>
      <c r="BFL30" s="8"/>
      <c r="BFM30" s="8"/>
      <c r="BFN30" s="8"/>
      <c r="BFO30" s="8"/>
      <c r="BFP30" s="8"/>
      <c r="BFQ30" s="8"/>
      <c r="BFR30" s="8"/>
      <c r="BFS30" s="8"/>
      <c r="BFT30" s="8"/>
      <c r="BFU30" s="8"/>
      <c r="BFV30" s="8"/>
      <c r="BFW30" s="8"/>
      <c r="BFX30" s="8"/>
      <c r="BFY30" s="8"/>
      <c r="BFZ30" s="8"/>
      <c r="BGA30" s="8"/>
      <c r="BGB30" s="8"/>
      <c r="BGC30" s="8"/>
      <c r="BGD30" s="8"/>
      <c r="BGE30" s="8"/>
      <c r="BGF30" s="8"/>
      <c r="BGG30" s="8"/>
      <c r="BGH30" s="8"/>
      <c r="BGI30" s="8"/>
      <c r="BGJ30" s="8"/>
      <c r="BGK30" s="8"/>
      <c r="BGL30" s="8"/>
      <c r="BGM30" s="8"/>
      <c r="BGN30" s="8"/>
      <c r="BGO30" s="8"/>
      <c r="BGP30" s="8"/>
      <c r="BGQ30" s="8"/>
      <c r="BGR30" s="8"/>
      <c r="BGS30" s="8"/>
      <c r="BGT30" s="8"/>
      <c r="BGU30" s="8"/>
      <c r="BGV30" s="8"/>
      <c r="BGW30" s="8"/>
      <c r="BGX30" s="8"/>
      <c r="BGY30" s="8"/>
      <c r="BGZ30" s="8"/>
      <c r="BHA30" s="8"/>
      <c r="BHB30" s="8"/>
      <c r="BHC30" s="8"/>
      <c r="BHD30" s="8"/>
      <c r="BHE30" s="8"/>
      <c r="BHF30" s="8"/>
      <c r="BHG30" s="8"/>
      <c r="BHH30" s="8"/>
      <c r="BHI30" s="8"/>
      <c r="BHJ30" s="8"/>
      <c r="BHK30" s="8"/>
      <c r="BHL30" s="8"/>
      <c r="BHM30" s="8"/>
      <c r="BHN30" s="8"/>
      <c r="BHO30" s="8"/>
      <c r="BHP30" s="8"/>
      <c r="BHQ30" s="8"/>
      <c r="BHR30" s="8"/>
      <c r="BHS30" s="8"/>
      <c r="BHT30" s="8"/>
      <c r="BHU30" s="8"/>
      <c r="BHV30" s="8"/>
      <c r="BHW30" s="8"/>
      <c r="BHX30" s="8"/>
      <c r="BHY30" s="8"/>
      <c r="BHZ30" s="8"/>
      <c r="BIA30" s="8"/>
      <c r="BIB30" s="8"/>
      <c r="BIC30" s="8"/>
      <c r="BID30" s="8"/>
      <c r="BIE30" s="8"/>
      <c r="BIF30" s="8"/>
      <c r="BIG30" s="8"/>
      <c r="BIH30" s="8"/>
      <c r="BII30" s="8"/>
      <c r="BIJ30" s="8"/>
      <c r="BIK30" s="8"/>
      <c r="BIL30" s="8"/>
      <c r="BIM30" s="8"/>
      <c r="BIN30" s="8"/>
      <c r="BIO30" s="8"/>
      <c r="BIP30" s="8"/>
      <c r="BIQ30" s="8"/>
      <c r="BIR30" s="8"/>
      <c r="BIS30" s="8"/>
      <c r="BIT30" s="8"/>
      <c r="BIU30" s="8"/>
      <c r="BIV30" s="8"/>
      <c r="BIW30" s="8"/>
      <c r="BIX30" s="8"/>
      <c r="BIY30" s="8"/>
      <c r="BIZ30" s="8"/>
      <c r="BJA30" s="8"/>
      <c r="BJB30" s="8"/>
      <c r="BJC30" s="8"/>
      <c r="BJD30" s="8"/>
      <c r="BJE30" s="8"/>
      <c r="BJF30" s="8"/>
      <c r="BJG30" s="8"/>
      <c r="BJH30" s="8"/>
      <c r="BJI30" s="8"/>
      <c r="BJJ30" s="8"/>
      <c r="BJK30" s="8"/>
      <c r="BJL30" s="8"/>
      <c r="BJM30" s="8"/>
      <c r="BJN30" s="8"/>
      <c r="BJO30" s="8"/>
      <c r="BJP30" s="8"/>
      <c r="BJQ30" s="8"/>
      <c r="BJR30" s="8"/>
      <c r="BJS30" s="8"/>
      <c r="BJT30" s="8"/>
      <c r="BJU30" s="8"/>
      <c r="BJV30" s="8"/>
      <c r="BJW30" s="8"/>
      <c r="BJX30" s="8"/>
      <c r="BJY30" s="8"/>
      <c r="BJZ30" s="8"/>
      <c r="BKA30" s="8"/>
      <c r="BKB30" s="8"/>
      <c r="BKC30" s="8"/>
      <c r="BKD30" s="8"/>
      <c r="BKE30" s="8"/>
      <c r="BKF30" s="8"/>
      <c r="BKG30" s="8"/>
      <c r="BKH30" s="8"/>
      <c r="BKI30" s="8"/>
      <c r="BKJ30" s="8"/>
      <c r="BKK30" s="8"/>
      <c r="BKL30" s="8"/>
      <c r="BKM30" s="8"/>
      <c r="BKN30" s="8"/>
      <c r="BKO30" s="8"/>
      <c r="BKP30" s="8"/>
      <c r="BKQ30" s="8"/>
      <c r="BKR30" s="8"/>
      <c r="BKS30" s="8"/>
      <c r="BKT30" s="8"/>
      <c r="BKU30" s="8"/>
      <c r="BKV30" s="8"/>
      <c r="BKW30" s="8"/>
      <c r="BKX30" s="8"/>
      <c r="BKY30" s="8"/>
      <c r="BKZ30" s="8"/>
      <c r="BLA30" s="8"/>
      <c r="BLB30" s="8"/>
      <c r="BLC30" s="8"/>
      <c r="BLD30" s="8"/>
      <c r="BLE30" s="8"/>
      <c r="BLF30" s="8"/>
      <c r="BLG30" s="8"/>
      <c r="BLH30" s="8"/>
      <c r="BLI30" s="8"/>
      <c r="BLJ30" s="8"/>
      <c r="BLK30" s="8"/>
      <c r="BLL30" s="8"/>
      <c r="BLM30" s="8"/>
      <c r="BLN30" s="8"/>
      <c r="BLO30" s="8"/>
      <c r="BLP30" s="8"/>
      <c r="BLQ30" s="8"/>
      <c r="BLR30" s="8"/>
      <c r="BLS30" s="8"/>
      <c r="BLT30" s="8"/>
      <c r="BLU30" s="8"/>
      <c r="BLV30" s="8"/>
      <c r="BLW30" s="8"/>
      <c r="BLX30" s="8"/>
      <c r="BLY30" s="8"/>
      <c r="BLZ30" s="8"/>
      <c r="BMA30" s="8"/>
      <c r="BMB30" s="8"/>
      <c r="BMC30" s="8"/>
      <c r="BMD30" s="8"/>
      <c r="BME30" s="8"/>
      <c r="BMF30" s="8"/>
      <c r="BMG30" s="8"/>
      <c r="BMH30" s="8"/>
      <c r="BMI30" s="8"/>
      <c r="BMJ30" s="8"/>
      <c r="BMK30" s="8"/>
      <c r="BML30" s="8"/>
      <c r="BMM30" s="8"/>
      <c r="BMN30" s="8"/>
      <c r="BMO30" s="8"/>
      <c r="BMP30" s="8"/>
      <c r="BMQ30" s="8"/>
      <c r="BMR30" s="8"/>
      <c r="BMS30" s="8"/>
      <c r="BMT30" s="8"/>
      <c r="BMU30" s="8"/>
      <c r="BMV30" s="8"/>
      <c r="BMW30" s="8"/>
      <c r="BMX30" s="8"/>
      <c r="BMY30" s="8"/>
      <c r="BMZ30" s="8"/>
      <c r="BNA30" s="8"/>
      <c r="BNB30" s="8"/>
      <c r="BNC30" s="8"/>
      <c r="BND30" s="8"/>
      <c r="BNE30" s="8"/>
      <c r="BNF30" s="8"/>
      <c r="BNG30" s="8"/>
      <c r="BNH30" s="8"/>
      <c r="BNI30" s="8"/>
      <c r="BNJ30" s="8"/>
      <c r="BNK30" s="8"/>
      <c r="BNL30" s="8"/>
      <c r="BNM30" s="8"/>
      <c r="BNN30" s="8"/>
      <c r="BNO30" s="8"/>
      <c r="BNP30" s="8"/>
      <c r="BNQ30" s="8"/>
      <c r="BNR30" s="8"/>
      <c r="BNS30" s="8"/>
      <c r="BNT30" s="8"/>
      <c r="BNU30" s="8"/>
      <c r="BNV30" s="8"/>
      <c r="BNW30" s="8"/>
      <c r="BNX30" s="8"/>
      <c r="BNY30" s="8"/>
      <c r="BNZ30" s="8"/>
      <c r="BOA30" s="8"/>
      <c r="BOB30" s="8"/>
      <c r="BOC30" s="8"/>
      <c r="BOD30" s="8"/>
      <c r="BOE30" s="8"/>
      <c r="BOF30" s="8"/>
      <c r="BOG30" s="8"/>
      <c r="BOH30" s="8"/>
      <c r="BOI30" s="8"/>
      <c r="BOJ30" s="8"/>
      <c r="BOK30" s="8"/>
      <c r="BOL30" s="8"/>
      <c r="BOM30" s="8"/>
      <c r="BON30" s="8"/>
      <c r="BOO30" s="8"/>
      <c r="BOP30" s="8"/>
      <c r="BOQ30" s="8"/>
      <c r="BOR30" s="8"/>
      <c r="BOS30" s="8"/>
      <c r="BOT30" s="8"/>
      <c r="BOU30" s="8"/>
      <c r="BOV30" s="8"/>
      <c r="BOW30" s="8"/>
      <c r="BOX30" s="8"/>
      <c r="BOY30" s="8"/>
      <c r="BOZ30" s="8"/>
      <c r="BPA30" s="8"/>
      <c r="BPB30" s="8"/>
      <c r="BPC30" s="8"/>
      <c r="BPD30" s="8"/>
      <c r="BPE30" s="8"/>
      <c r="BPF30" s="8"/>
      <c r="BPG30" s="8"/>
      <c r="BPH30" s="8"/>
      <c r="BPI30" s="8"/>
      <c r="BPJ30" s="8"/>
      <c r="BPK30" s="8"/>
      <c r="BPL30" s="8"/>
      <c r="BPM30" s="8"/>
      <c r="BPN30" s="8"/>
      <c r="BPO30" s="8"/>
      <c r="BPP30" s="8"/>
      <c r="BPQ30" s="8"/>
      <c r="BPR30" s="8"/>
      <c r="BPS30" s="8"/>
      <c r="BPT30" s="8"/>
      <c r="BPU30" s="8"/>
      <c r="BPV30" s="8"/>
      <c r="BPW30" s="8"/>
      <c r="BPX30" s="8"/>
      <c r="BPY30" s="8"/>
      <c r="BPZ30" s="8"/>
      <c r="BQA30" s="8"/>
      <c r="BQB30" s="8"/>
      <c r="BQC30" s="8"/>
      <c r="BQD30" s="8"/>
      <c r="BQE30" s="8"/>
      <c r="BQF30" s="8"/>
      <c r="BQG30" s="8"/>
      <c r="BQH30" s="8"/>
      <c r="BQI30" s="8"/>
      <c r="BQJ30" s="8"/>
      <c r="BQK30" s="8"/>
      <c r="BQL30" s="8"/>
      <c r="BQM30" s="8"/>
      <c r="BQN30" s="8"/>
      <c r="BQO30" s="8"/>
      <c r="BQP30" s="8"/>
      <c r="BQQ30" s="8"/>
      <c r="BQR30" s="8"/>
      <c r="BQS30" s="8"/>
      <c r="BQT30" s="8"/>
      <c r="BQU30" s="8"/>
      <c r="BQV30" s="8"/>
      <c r="BQW30" s="8"/>
      <c r="BQX30" s="8"/>
      <c r="BQY30" s="8"/>
      <c r="BQZ30" s="8"/>
      <c r="BRA30" s="8"/>
      <c r="BRB30" s="8"/>
      <c r="BRC30" s="8"/>
      <c r="BRD30" s="8"/>
      <c r="BRE30" s="8"/>
      <c r="BRF30" s="8"/>
      <c r="BRG30" s="8"/>
      <c r="BRH30" s="8"/>
      <c r="BRI30" s="8"/>
      <c r="BRJ30" s="8"/>
      <c r="BRK30" s="8"/>
      <c r="BRL30" s="8"/>
      <c r="BRM30" s="8"/>
      <c r="BRN30" s="8"/>
      <c r="BRO30" s="8"/>
    </row>
    <row r="31" spans="1:1838" customFormat="1">
      <c r="A31" s="3" t="s">
        <v>366</v>
      </c>
      <c r="B31" s="3" t="s">
        <v>7</v>
      </c>
      <c r="C31" s="3" t="s">
        <v>50</v>
      </c>
      <c r="D31" s="20"/>
      <c r="E31" s="20"/>
      <c r="F31" s="20"/>
      <c r="G31" s="21"/>
      <c r="H31" s="21"/>
      <c r="I31" s="21"/>
      <c r="J31" s="22"/>
      <c r="K31" s="20"/>
      <c r="L31" s="20">
        <f t="shared" si="0"/>
        <v>0</v>
      </c>
      <c r="M31" s="2">
        <f t="shared" si="1"/>
        <v>0</v>
      </c>
      <c r="N31" s="2"/>
      <c r="O31" s="2"/>
      <c r="P31" s="2"/>
      <c r="Q31" s="2">
        <f t="shared" si="2"/>
        <v>0</v>
      </c>
      <c r="R31" s="2">
        <f t="shared" si="3"/>
        <v>0</v>
      </c>
      <c r="S31" s="2">
        <f t="shared" si="4"/>
        <v>0</v>
      </c>
      <c r="T31" s="2">
        <f t="shared" si="5"/>
        <v>0</v>
      </c>
      <c r="U31" s="2">
        <f t="shared" si="6"/>
        <v>0</v>
      </c>
      <c r="V31" s="2">
        <f t="shared" si="7"/>
        <v>0</v>
      </c>
      <c r="W31" s="20">
        <f t="shared" si="8"/>
        <v>0</v>
      </c>
      <c r="X31" s="2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  <c r="IW31" s="8"/>
      <c r="IX31" s="8"/>
      <c r="IY31" s="8"/>
      <c r="IZ31" s="8"/>
      <c r="JA31" s="8"/>
      <c r="JB31" s="8"/>
      <c r="JC31" s="8"/>
      <c r="JD31" s="8"/>
      <c r="JE31" s="8"/>
      <c r="JF31" s="8"/>
      <c r="JG31" s="8"/>
      <c r="JH31" s="8"/>
      <c r="JI31" s="8"/>
      <c r="JJ31" s="8"/>
      <c r="JK31" s="8"/>
      <c r="JL31" s="8"/>
      <c r="JM31" s="8"/>
      <c r="JN31" s="8"/>
      <c r="JO31" s="8"/>
      <c r="JP31" s="8"/>
      <c r="JQ31" s="8"/>
      <c r="JR31" s="8"/>
      <c r="JS31" s="8"/>
      <c r="JT31" s="8"/>
      <c r="JU31" s="8"/>
      <c r="JV31" s="8"/>
      <c r="JW31" s="8"/>
      <c r="JX31" s="8"/>
      <c r="JY31" s="8"/>
      <c r="JZ31" s="8"/>
      <c r="KA31" s="8"/>
      <c r="KB31" s="8"/>
      <c r="KC31" s="8"/>
      <c r="KD31" s="8"/>
      <c r="KE31" s="8"/>
      <c r="KF31" s="8"/>
      <c r="KG31" s="8"/>
      <c r="KH31" s="8"/>
      <c r="KI31" s="8"/>
      <c r="KJ31" s="8"/>
      <c r="KK31" s="8"/>
      <c r="KL31" s="8"/>
      <c r="KM31" s="8"/>
      <c r="KN31" s="8"/>
      <c r="KO31" s="8"/>
      <c r="KP31" s="8"/>
      <c r="KQ31" s="8"/>
      <c r="KR31" s="8"/>
      <c r="KS31" s="8"/>
      <c r="KT31" s="8"/>
      <c r="KU31" s="8"/>
      <c r="KV31" s="8"/>
      <c r="KW31" s="8"/>
      <c r="KX31" s="8"/>
      <c r="KY31" s="8"/>
      <c r="KZ31" s="8"/>
      <c r="LA31" s="8"/>
      <c r="LB31" s="8"/>
      <c r="LC31" s="8"/>
      <c r="LD31" s="8"/>
      <c r="LE31" s="8"/>
      <c r="LF31" s="8"/>
      <c r="LG31" s="8"/>
      <c r="LH31" s="8"/>
      <c r="LI31" s="8"/>
      <c r="LJ31" s="8"/>
      <c r="LK31" s="8"/>
      <c r="LL31" s="8"/>
      <c r="LM31" s="8"/>
      <c r="LN31" s="8"/>
      <c r="LO31" s="8"/>
      <c r="LP31" s="8"/>
      <c r="LQ31" s="8"/>
      <c r="LR31" s="8"/>
      <c r="LS31" s="8"/>
      <c r="LT31" s="8"/>
      <c r="LU31" s="8"/>
      <c r="LV31" s="8"/>
      <c r="LW31" s="8"/>
      <c r="LX31" s="8"/>
      <c r="LY31" s="8"/>
      <c r="LZ31" s="8"/>
      <c r="MA31" s="8"/>
      <c r="MB31" s="8"/>
      <c r="MC31" s="8"/>
      <c r="MD31" s="8"/>
      <c r="ME31" s="8"/>
      <c r="MF31" s="8"/>
      <c r="MG31" s="8"/>
      <c r="MH31" s="8"/>
      <c r="MI31" s="8"/>
      <c r="MJ31" s="8"/>
      <c r="MK31" s="8"/>
      <c r="ML31" s="8"/>
      <c r="MM31" s="8"/>
      <c r="MN31" s="8"/>
      <c r="MO31" s="8"/>
      <c r="MP31" s="8"/>
      <c r="MQ31" s="8"/>
      <c r="MR31" s="8"/>
      <c r="MS31" s="8"/>
      <c r="MT31" s="8"/>
      <c r="MU31" s="8"/>
      <c r="MV31" s="8"/>
      <c r="MW31" s="8"/>
      <c r="MX31" s="8"/>
      <c r="MY31" s="8"/>
      <c r="MZ31" s="8"/>
      <c r="NA31" s="8"/>
      <c r="NB31" s="8"/>
      <c r="NC31" s="8"/>
      <c r="ND31" s="8"/>
      <c r="NE31" s="8"/>
      <c r="NF31" s="8"/>
      <c r="NG31" s="8"/>
      <c r="NH31" s="8"/>
      <c r="NI31" s="8"/>
      <c r="NJ31" s="8"/>
      <c r="NK31" s="8"/>
      <c r="NL31" s="8"/>
      <c r="NM31" s="8"/>
      <c r="NN31" s="8"/>
      <c r="NO31" s="8"/>
      <c r="NP31" s="8"/>
      <c r="NQ31" s="8"/>
      <c r="NR31" s="8"/>
      <c r="NS31" s="8"/>
      <c r="NT31" s="8"/>
      <c r="NU31" s="8"/>
      <c r="NV31" s="8"/>
      <c r="NW31" s="8"/>
      <c r="NX31" s="8"/>
      <c r="NY31" s="8"/>
      <c r="NZ31" s="8"/>
      <c r="OA31" s="8"/>
      <c r="OB31" s="8"/>
      <c r="OC31" s="8"/>
      <c r="OD31" s="8"/>
      <c r="OE31" s="8"/>
      <c r="OF31" s="8"/>
      <c r="OG31" s="8"/>
      <c r="OH31" s="8"/>
      <c r="OI31" s="8"/>
      <c r="OJ31" s="8"/>
      <c r="OK31" s="8"/>
      <c r="OL31" s="8"/>
      <c r="OM31" s="8"/>
      <c r="ON31" s="8"/>
      <c r="OO31" s="8"/>
      <c r="OP31" s="8"/>
      <c r="OQ31" s="8"/>
      <c r="OR31" s="8"/>
      <c r="OS31" s="8"/>
      <c r="OT31" s="8"/>
      <c r="OU31" s="8"/>
      <c r="OV31" s="8"/>
      <c r="OW31" s="8"/>
      <c r="OX31" s="8"/>
      <c r="OY31" s="8"/>
      <c r="OZ31" s="8"/>
      <c r="PA31" s="8"/>
      <c r="PB31" s="8"/>
      <c r="PC31" s="8"/>
      <c r="PD31" s="8"/>
      <c r="PE31" s="8"/>
      <c r="PF31" s="8"/>
      <c r="PG31" s="8"/>
      <c r="PH31" s="8"/>
      <c r="PI31" s="8"/>
      <c r="PJ31" s="8"/>
      <c r="PK31" s="8"/>
      <c r="PL31" s="8"/>
      <c r="PM31" s="8"/>
      <c r="PN31" s="8"/>
      <c r="PO31" s="8"/>
      <c r="PP31" s="8"/>
      <c r="PQ31" s="8"/>
      <c r="PR31" s="8"/>
      <c r="PS31" s="8"/>
      <c r="PT31" s="8"/>
      <c r="PU31" s="8"/>
      <c r="PV31" s="8"/>
      <c r="PW31" s="8"/>
      <c r="PX31" s="8"/>
      <c r="PY31" s="8"/>
      <c r="PZ31" s="8"/>
      <c r="QA31" s="8"/>
      <c r="QB31" s="8"/>
      <c r="QC31" s="8"/>
      <c r="QD31" s="8"/>
      <c r="QE31" s="8"/>
      <c r="QF31" s="8"/>
      <c r="QG31" s="8"/>
      <c r="QH31" s="8"/>
      <c r="QI31" s="8"/>
      <c r="QJ31" s="8"/>
      <c r="QK31" s="8"/>
      <c r="QL31" s="8"/>
      <c r="QM31" s="8"/>
      <c r="QN31" s="8"/>
      <c r="QO31" s="8"/>
      <c r="QP31" s="8"/>
      <c r="QQ31" s="8"/>
      <c r="QR31" s="8"/>
      <c r="QS31" s="8"/>
      <c r="QT31" s="8"/>
      <c r="QU31" s="8"/>
      <c r="QV31" s="8"/>
      <c r="QW31" s="8"/>
      <c r="QX31" s="8"/>
      <c r="QY31" s="8"/>
      <c r="QZ31" s="8"/>
      <c r="RA31" s="8"/>
      <c r="RB31" s="8"/>
      <c r="RC31" s="8"/>
      <c r="RD31" s="8"/>
      <c r="RE31" s="8"/>
      <c r="RF31" s="8"/>
      <c r="RG31" s="8"/>
      <c r="RH31" s="8"/>
      <c r="RI31" s="8"/>
      <c r="RJ31" s="8"/>
      <c r="RK31" s="8"/>
      <c r="RL31" s="8"/>
      <c r="RM31" s="8"/>
      <c r="RN31" s="8"/>
      <c r="RO31" s="8"/>
      <c r="RP31" s="8"/>
      <c r="RQ31" s="8"/>
      <c r="RR31" s="8"/>
      <c r="RS31" s="8"/>
      <c r="RT31" s="8"/>
      <c r="RU31" s="8"/>
      <c r="RV31" s="8"/>
      <c r="RW31" s="8"/>
      <c r="RX31" s="8"/>
      <c r="RY31" s="8"/>
      <c r="RZ31" s="8"/>
      <c r="SA31" s="8"/>
      <c r="SB31" s="8"/>
      <c r="SC31" s="8"/>
      <c r="SD31" s="8"/>
      <c r="SE31" s="8"/>
      <c r="SF31" s="8"/>
      <c r="SG31" s="8"/>
      <c r="SH31" s="8"/>
      <c r="SI31" s="8"/>
      <c r="SJ31" s="8"/>
      <c r="SK31" s="8"/>
      <c r="SL31" s="8"/>
      <c r="SM31" s="8"/>
      <c r="SN31" s="8"/>
      <c r="SO31" s="8"/>
      <c r="SP31" s="8"/>
      <c r="SQ31" s="8"/>
      <c r="SR31" s="8"/>
      <c r="SS31" s="8"/>
      <c r="ST31" s="8"/>
      <c r="SU31" s="8"/>
      <c r="SV31" s="8"/>
      <c r="SW31" s="8"/>
      <c r="SX31" s="8"/>
      <c r="SY31" s="8"/>
      <c r="SZ31" s="8"/>
      <c r="TA31" s="8"/>
      <c r="TB31" s="8"/>
      <c r="TC31" s="8"/>
      <c r="TD31" s="8"/>
      <c r="TE31" s="8"/>
      <c r="TF31" s="8"/>
      <c r="TG31" s="8"/>
      <c r="TH31" s="8"/>
      <c r="TI31" s="8"/>
      <c r="TJ31" s="8"/>
      <c r="TK31" s="8"/>
      <c r="TL31" s="8"/>
      <c r="TM31" s="8"/>
      <c r="TN31" s="8"/>
      <c r="TO31" s="8"/>
      <c r="TP31" s="8"/>
      <c r="TQ31" s="8"/>
      <c r="TR31" s="8"/>
      <c r="TS31" s="8"/>
      <c r="TT31" s="8"/>
      <c r="TU31" s="8"/>
      <c r="TV31" s="8"/>
      <c r="TW31" s="8"/>
      <c r="TX31" s="8"/>
      <c r="TY31" s="8"/>
      <c r="TZ31" s="8"/>
      <c r="UA31" s="8"/>
      <c r="UB31" s="8"/>
      <c r="UC31" s="8"/>
      <c r="UD31" s="8"/>
      <c r="UE31" s="8"/>
      <c r="UF31" s="8"/>
      <c r="UG31" s="8"/>
      <c r="UH31" s="8"/>
      <c r="UI31" s="8"/>
      <c r="UJ31" s="8"/>
      <c r="UK31" s="8"/>
      <c r="UL31" s="8"/>
      <c r="UM31" s="8"/>
      <c r="UN31" s="8"/>
      <c r="UO31" s="8"/>
      <c r="UP31" s="8"/>
      <c r="UQ31" s="8"/>
      <c r="UR31" s="8"/>
      <c r="US31" s="8"/>
      <c r="UT31" s="8"/>
      <c r="UU31" s="8"/>
      <c r="UV31" s="8"/>
      <c r="UW31" s="8"/>
      <c r="UX31" s="8"/>
      <c r="UY31" s="8"/>
      <c r="UZ31" s="8"/>
      <c r="VA31" s="8"/>
      <c r="VB31" s="8"/>
      <c r="VC31" s="8"/>
      <c r="VD31" s="8"/>
      <c r="VE31" s="8"/>
      <c r="VF31" s="8"/>
      <c r="VG31" s="8"/>
      <c r="VH31" s="8"/>
      <c r="VI31" s="8"/>
      <c r="VJ31" s="8"/>
      <c r="VK31" s="8"/>
      <c r="VL31" s="8"/>
      <c r="VM31" s="8"/>
      <c r="VN31" s="8"/>
      <c r="VO31" s="8"/>
      <c r="VP31" s="8"/>
      <c r="VQ31" s="8"/>
      <c r="VR31" s="8"/>
      <c r="VS31" s="8"/>
      <c r="VT31" s="8"/>
      <c r="VU31" s="8"/>
      <c r="VV31" s="8"/>
      <c r="VW31" s="8"/>
      <c r="VX31" s="8"/>
      <c r="VY31" s="8"/>
      <c r="VZ31" s="8"/>
      <c r="WA31" s="8"/>
      <c r="WB31" s="8"/>
      <c r="WC31" s="8"/>
      <c r="WD31" s="8"/>
      <c r="WE31" s="8"/>
      <c r="WF31" s="8"/>
      <c r="WG31" s="8"/>
      <c r="WH31" s="8"/>
      <c r="WI31" s="8"/>
      <c r="WJ31" s="8"/>
      <c r="WK31" s="8"/>
      <c r="WL31" s="8"/>
      <c r="WM31" s="8"/>
      <c r="WN31" s="8"/>
      <c r="WO31" s="8"/>
      <c r="WP31" s="8"/>
      <c r="WQ31" s="8"/>
      <c r="WR31" s="8"/>
      <c r="WS31" s="8"/>
      <c r="WT31" s="8"/>
      <c r="WU31" s="8"/>
      <c r="WV31" s="8"/>
      <c r="WW31" s="8"/>
      <c r="WX31" s="8"/>
      <c r="WY31" s="8"/>
      <c r="WZ31" s="8"/>
      <c r="XA31" s="8"/>
      <c r="XB31" s="8"/>
      <c r="XC31" s="8"/>
      <c r="XD31" s="8"/>
      <c r="XE31" s="8"/>
      <c r="XF31" s="8"/>
      <c r="XG31" s="8"/>
      <c r="XH31" s="8"/>
      <c r="XI31" s="8"/>
      <c r="XJ31" s="8"/>
      <c r="XK31" s="8"/>
      <c r="XL31" s="8"/>
      <c r="XM31" s="8"/>
      <c r="XN31" s="8"/>
      <c r="XO31" s="8"/>
      <c r="XP31" s="8"/>
      <c r="XQ31" s="8"/>
      <c r="XR31" s="8"/>
      <c r="XS31" s="8"/>
      <c r="XT31" s="8"/>
      <c r="XU31" s="8"/>
      <c r="XV31" s="8"/>
      <c r="XW31" s="8"/>
      <c r="XX31" s="8"/>
      <c r="XY31" s="8"/>
      <c r="XZ31" s="8"/>
      <c r="YA31" s="8"/>
      <c r="YB31" s="8"/>
      <c r="YC31" s="8"/>
      <c r="YD31" s="8"/>
      <c r="YE31" s="8"/>
      <c r="YF31" s="8"/>
      <c r="YG31" s="8"/>
      <c r="YH31" s="8"/>
      <c r="YI31" s="8"/>
      <c r="YJ31" s="8"/>
      <c r="YK31" s="8"/>
      <c r="YL31" s="8"/>
      <c r="YM31" s="8"/>
      <c r="YN31" s="8"/>
      <c r="YO31" s="8"/>
      <c r="YP31" s="8"/>
      <c r="YQ31" s="8"/>
      <c r="YR31" s="8"/>
      <c r="YS31" s="8"/>
      <c r="YT31" s="8"/>
      <c r="YU31" s="8"/>
      <c r="YV31" s="8"/>
      <c r="YW31" s="8"/>
      <c r="YX31" s="8"/>
      <c r="YY31" s="8"/>
      <c r="YZ31" s="8"/>
      <c r="ZA31" s="8"/>
      <c r="ZB31" s="8"/>
      <c r="ZC31" s="8"/>
      <c r="ZD31" s="8"/>
      <c r="ZE31" s="8"/>
      <c r="ZF31" s="8"/>
      <c r="ZG31" s="8"/>
      <c r="ZH31" s="8"/>
      <c r="ZI31" s="8"/>
      <c r="ZJ31" s="8"/>
      <c r="ZK31" s="8"/>
      <c r="ZL31" s="8"/>
      <c r="ZM31" s="8"/>
      <c r="ZN31" s="8"/>
      <c r="ZO31" s="8"/>
      <c r="ZP31" s="8"/>
      <c r="ZQ31" s="8"/>
      <c r="ZR31" s="8"/>
      <c r="ZS31" s="8"/>
      <c r="ZT31" s="8"/>
      <c r="ZU31" s="8"/>
      <c r="ZV31" s="8"/>
      <c r="ZW31" s="8"/>
      <c r="ZX31" s="8"/>
      <c r="ZY31" s="8"/>
      <c r="ZZ31" s="8"/>
      <c r="AAA31" s="8"/>
      <c r="AAB31" s="8"/>
      <c r="AAC31" s="8"/>
      <c r="AAD31" s="8"/>
      <c r="AAE31" s="8"/>
      <c r="AAF31" s="8"/>
      <c r="AAG31" s="8"/>
      <c r="AAH31" s="8"/>
      <c r="AAI31" s="8"/>
      <c r="AAJ31" s="8"/>
      <c r="AAK31" s="8"/>
      <c r="AAL31" s="8"/>
      <c r="AAM31" s="8"/>
      <c r="AAN31" s="8"/>
      <c r="AAO31" s="8"/>
      <c r="AAP31" s="8"/>
      <c r="AAQ31" s="8"/>
      <c r="AAR31" s="8"/>
      <c r="AAS31" s="8"/>
      <c r="AAT31" s="8"/>
      <c r="AAU31" s="8"/>
      <c r="AAV31" s="8"/>
      <c r="AAW31" s="8"/>
      <c r="AAX31" s="8"/>
      <c r="AAY31" s="8"/>
      <c r="AAZ31" s="8"/>
      <c r="ABA31" s="8"/>
      <c r="ABB31" s="8"/>
      <c r="ABC31" s="8"/>
      <c r="ABD31" s="8"/>
      <c r="ABE31" s="8"/>
      <c r="ABF31" s="8"/>
      <c r="ABG31" s="8"/>
      <c r="ABH31" s="8"/>
      <c r="ABI31" s="8"/>
      <c r="ABJ31" s="8"/>
      <c r="ABK31" s="8"/>
      <c r="ABL31" s="8"/>
      <c r="ABM31" s="8"/>
      <c r="ABN31" s="8"/>
      <c r="ABO31" s="8"/>
      <c r="ABP31" s="8"/>
      <c r="ABQ31" s="8"/>
      <c r="ABR31" s="8"/>
      <c r="ABS31" s="8"/>
      <c r="ABT31" s="8"/>
      <c r="ABU31" s="8"/>
      <c r="ABV31" s="8"/>
      <c r="ABW31" s="8"/>
      <c r="ABX31" s="8"/>
      <c r="ABY31" s="8"/>
      <c r="ABZ31" s="8"/>
      <c r="ACA31" s="8"/>
      <c r="ACB31" s="8"/>
      <c r="ACC31" s="8"/>
      <c r="ACD31" s="8"/>
      <c r="ACE31" s="8"/>
      <c r="ACF31" s="8"/>
      <c r="ACG31" s="8"/>
      <c r="ACH31" s="8"/>
      <c r="ACI31" s="8"/>
      <c r="ACJ31" s="8"/>
      <c r="ACK31" s="8"/>
      <c r="ACL31" s="8"/>
      <c r="ACM31" s="8"/>
      <c r="ACN31" s="8"/>
      <c r="ACO31" s="8"/>
      <c r="ACP31" s="8"/>
      <c r="ACQ31" s="8"/>
      <c r="ACR31" s="8"/>
      <c r="ACS31" s="8"/>
      <c r="ACT31" s="8"/>
      <c r="ACU31" s="8"/>
      <c r="ACV31" s="8"/>
      <c r="ACW31" s="8"/>
      <c r="ACX31" s="8"/>
      <c r="ACY31" s="8"/>
      <c r="ACZ31" s="8"/>
      <c r="ADA31" s="8"/>
      <c r="ADB31" s="8"/>
      <c r="ADC31" s="8"/>
      <c r="ADD31" s="8"/>
      <c r="ADE31" s="8"/>
      <c r="ADF31" s="8"/>
      <c r="ADG31" s="8"/>
      <c r="ADH31" s="8"/>
      <c r="ADI31" s="8"/>
      <c r="ADJ31" s="8"/>
      <c r="ADK31" s="8"/>
      <c r="ADL31" s="8"/>
      <c r="ADM31" s="8"/>
      <c r="ADN31" s="8"/>
      <c r="ADO31" s="8"/>
      <c r="ADP31" s="8"/>
      <c r="ADQ31" s="8"/>
      <c r="ADR31" s="8"/>
      <c r="ADS31" s="8"/>
      <c r="ADT31" s="8"/>
      <c r="ADU31" s="8"/>
      <c r="ADV31" s="8"/>
      <c r="ADW31" s="8"/>
      <c r="ADX31" s="8"/>
      <c r="ADY31" s="8"/>
      <c r="ADZ31" s="8"/>
      <c r="AEA31" s="8"/>
      <c r="AEB31" s="8"/>
      <c r="AEC31" s="8"/>
      <c r="AED31" s="8"/>
      <c r="AEE31" s="8"/>
      <c r="AEF31" s="8"/>
      <c r="AEG31" s="8"/>
      <c r="AEH31" s="8"/>
      <c r="AEI31" s="8"/>
      <c r="AEJ31" s="8"/>
      <c r="AEK31" s="8"/>
      <c r="AEL31" s="8"/>
      <c r="AEM31" s="8"/>
      <c r="AEN31" s="8"/>
      <c r="AEO31" s="8"/>
      <c r="AEP31" s="8"/>
      <c r="AEQ31" s="8"/>
      <c r="AER31" s="8"/>
      <c r="AES31" s="8"/>
      <c r="AET31" s="8"/>
      <c r="AEU31" s="8"/>
      <c r="AEV31" s="8"/>
      <c r="AEW31" s="8"/>
      <c r="AEX31" s="8"/>
      <c r="AEY31" s="8"/>
      <c r="AEZ31" s="8"/>
      <c r="AFA31" s="8"/>
      <c r="AFB31" s="8"/>
      <c r="AFC31" s="8"/>
      <c r="AFD31" s="8"/>
      <c r="AFE31" s="8"/>
      <c r="AFF31" s="8"/>
      <c r="AFG31" s="8"/>
      <c r="AFH31" s="8"/>
      <c r="AFI31" s="8"/>
      <c r="AFJ31" s="8"/>
      <c r="AFK31" s="8"/>
      <c r="AFL31" s="8"/>
      <c r="AFM31" s="8"/>
      <c r="AFN31" s="8"/>
      <c r="AFO31" s="8"/>
      <c r="AFP31" s="8"/>
      <c r="AFQ31" s="8"/>
      <c r="AFR31" s="8"/>
      <c r="AFS31" s="8"/>
      <c r="AFT31" s="8"/>
      <c r="AFU31" s="8"/>
      <c r="AFV31" s="8"/>
      <c r="AFW31" s="8"/>
      <c r="AFX31" s="8"/>
      <c r="AFY31" s="8"/>
      <c r="AFZ31" s="8"/>
      <c r="AGA31" s="8"/>
      <c r="AGB31" s="8"/>
      <c r="AGC31" s="8"/>
      <c r="AGD31" s="8"/>
      <c r="AGE31" s="8"/>
      <c r="AGF31" s="8"/>
      <c r="AGG31" s="8"/>
      <c r="AGH31" s="8"/>
      <c r="AGI31" s="8"/>
      <c r="AGJ31" s="8"/>
      <c r="AGK31" s="8"/>
      <c r="AGL31" s="8"/>
      <c r="AGM31" s="8"/>
      <c r="AGN31" s="8"/>
      <c r="AGO31" s="8"/>
      <c r="AGP31" s="8"/>
      <c r="AGQ31" s="8"/>
      <c r="AGR31" s="8"/>
      <c r="AGS31" s="8"/>
      <c r="AGT31" s="8"/>
      <c r="AGU31" s="8"/>
      <c r="AGV31" s="8"/>
      <c r="AGW31" s="8"/>
      <c r="AGX31" s="8"/>
      <c r="AGY31" s="8"/>
      <c r="AGZ31" s="8"/>
      <c r="AHA31" s="8"/>
      <c r="AHB31" s="8"/>
      <c r="AHC31" s="8"/>
      <c r="AHD31" s="8"/>
      <c r="AHE31" s="8"/>
      <c r="AHF31" s="8"/>
      <c r="AHG31" s="8"/>
      <c r="AHH31" s="8"/>
      <c r="AHI31" s="8"/>
      <c r="AHJ31" s="8"/>
      <c r="AHK31" s="8"/>
      <c r="AHL31" s="8"/>
      <c r="AHM31" s="8"/>
      <c r="AHN31" s="8"/>
      <c r="AHO31" s="8"/>
      <c r="AHP31" s="8"/>
      <c r="AHQ31" s="8"/>
      <c r="AHR31" s="8"/>
      <c r="AHS31" s="8"/>
      <c r="AHT31" s="8"/>
      <c r="AHU31" s="8"/>
      <c r="AHV31" s="8"/>
      <c r="AHW31" s="8"/>
      <c r="AHX31" s="8"/>
      <c r="AHY31" s="8"/>
      <c r="AHZ31" s="8"/>
      <c r="AIA31" s="8"/>
      <c r="AIB31" s="8"/>
      <c r="AIC31" s="8"/>
      <c r="AID31" s="8"/>
      <c r="AIE31" s="8"/>
      <c r="AIF31" s="8"/>
      <c r="AIG31" s="8"/>
      <c r="AIH31" s="8"/>
      <c r="AII31" s="8"/>
      <c r="AIJ31" s="8"/>
      <c r="AIK31" s="8"/>
      <c r="AIL31" s="8"/>
      <c r="AIM31" s="8"/>
      <c r="AIN31" s="8"/>
      <c r="AIO31" s="8"/>
      <c r="AIP31" s="8"/>
      <c r="AIQ31" s="8"/>
      <c r="AIR31" s="8"/>
      <c r="AIS31" s="8"/>
      <c r="AIT31" s="8"/>
      <c r="AIU31" s="8"/>
      <c r="AIV31" s="8"/>
      <c r="AIW31" s="8"/>
      <c r="AIX31" s="8"/>
      <c r="AIY31" s="8"/>
      <c r="AIZ31" s="8"/>
      <c r="AJA31" s="8"/>
      <c r="AJB31" s="8"/>
      <c r="AJC31" s="8"/>
      <c r="AJD31" s="8"/>
      <c r="AJE31" s="8"/>
      <c r="AJF31" s="8"/>
      <c r="AJG31" s="8"/>
      <c r="AJH31" s="8"/>
      <c r="AJI31" s="8"/>
      <c r="AJJ31" s="8"/>
      <c r="AJK31" s="8"/>
      <c r="AJL31" s="8"/>
      <c r="AJM31" s="8"/>
      <c r="AJN31" s="8"/>
      <c r="AJO31" s="8"/>
      <c r="AJP31" s="8"/>
      <c r="AJQ31" s="8"/>
      <c r="AJR31" s="8"/>
      <c r="AJS31" s="8"/>
      <c r="AJT31" s="8"/>
      <c r="AJU31" s="8"/>
      <c r="AJV31" s="8"/>
      <c r="AJW31" s="8"/>
      <c r="AJX31" s="8"/>
      <c r="AJY31" s="8"/>
      <c r="AJZ31" s="8"/>
      <c r="AKA31" s="8"/>
      <c r="AKB31" s="8"/>
      <c r="AKC31" s="8"/>
      <c r="AKD31" s="8"/>
      <c r="AKE31" s="8"/>
      <c r="AKF31" s="8"/>
      <c r="AKG31" s="8"/>
      <c r="AKH31" s="8"/>
      <c r="AKI31" s="8"/>
      <c r="AKJ31" s="8"/>
      <c r="AKK31" s="8"/>
      <c r="AKL31" s="8"/>
      <c r="AKM31" s="8"/>
      <c r="AKN31" s="8"/>
      <c r="AKO31" s="8"/>
      <c r="AKP31" s="8"/>
      <c r="AKQ31" s="8"/>
      <c r="AKR31" s="8"/>
      <c r="AKS31" s="8"/>
      <c r="AKT31" s="8"/>
      <c r="AKU31" s="8"/>
      <c r="AKV31" s="8"/>
      <c r="AKW31" s="8"/>
      <c r="AKX31" s="8"/>
      <c r="AKY31" s="8"/>
      <c r="AKZ31" s="8"/>
      <c r="ALA31" s="8"/>
      <c r="ALB31" s="8"/>
      <c r="ALC31" s="8"/>
      <c r="ALD31" s="8"/>
      <c r="ALE31" s="8"/>
      <c r="ALF31" s="8"/>
      <c r="ALG31" s="8"/>
      <c r="ALH31" s="8"/>
      <c r="ALI31" s="8"/>
      <c r="ALJ31" s="8"/>
      <c r="ALK31" s="8"/>
      <c r="ALL31" s="8"/>
      <c r="ALM31" s="8"/>
      <c r="ALN31" s="8"/>
      <c r="ALO31" s="8"/>
      <c r="ALP31" s="8"/>
      <c r="ALQ31" s="8"/>
      <c r="ALR31" s="8"/>
      <c r="ALS31" s="8"/>
      <c r="ALT31" s="8"/>
      <c r="ALU31" s="8"/>
      <c r="ALV31" s="8"/>
      <c r="ALW31" s="8"/>
      <c r="ALX31" s="8"/>
      <c r="ALY31" s="8"/>
      <c r="ALZ31" s="8"/>
      <c r="AMA31" s="8"/>
      <c r="AMB31" s="8"/>
      <c r="AMC31" s="8"/>
      <c r="AMD31" s="8"/>
      <c r="AME31" s="8"/>
      <c r="AMF31" s="8"/>
      <c r="AMG31" s="8"/>
      <c r="AMH31" s="8"/>
      <c r="AMI31" s="8"/>
      <c r="AMJ31" s="8"/>
      <c r="AMK31" s="8"/>
      <c r="AML31" s="8"/>
      <c r="AMM31" s="8"/>
      <c r="AMN31" s="8"/>
      <c r="AMO31" s="8"/>
      <c r="AMP31" s="8"/>
      <c r="AMQ31" s="8"/>
      <c r="AMR31" s="8"/>
      <c r="AMS31" s="8"/>
      <c r="AMT31" s="8"/>
      <c r="AMU31" s="8"/>
      <c r="AMV31" s="8"/>
      <c r="AMW31" s="8"/>
      <c r="AMX31" s="8"/>
      <c r="AMY31" s="8"/>
      <c r="AMZ31" s="8"/>
      <c r="ANA31" s="8"/>
      <c r="ANB31" s="8"/>
      <c r="ANC31" s="8"/>
      <c r="AND31" s="8"/>
      <c r="ANE31" s="8"/>
      <c r="ANF31" s="8"/>
      <c r="ANG31" s="8"/>
      <c r="ANH31" s="8"/>
      <c r="ANI31" s="8"/>
      <c r="ANJ31" s="8"/>
      <c r="ANK31" s="8"/>
      <c r="ANL31" s="8"/>
      <c r="ANM31" s="8"/>
      <c r="ANN31" s="8"/>
      <c r="ANO31" s="8"/>
      <c r="ANP31" s="8"/>
      <c r="ANQ31" s="8"/>
      <c r="ANR31" s="8"/>
      <c r="ANS31" s="8"/>
      <c r="ANT31" s="8"/>
      <c r="ANU31" s="8"/>
      <c r="ANV31" s="8"/>
      <c r="ANW31" s="8"/>
      <c r="ANX31" s="8"/>
      <c r="ANY31" s="8"/>
      <c r="ANZ31" s="8"/>
      <c r="AOA31" s="8"/>
      <c r="AOB31" s="8"/>
      <c r="AOC31" s="8"/>
      <c r="AOD31" s="8"/>
      <c r="AOE31" s="8"/>
      <c r="AOF31" s="8"/>
      <c r="AOG31" s="8"/>
      <c r="AOH31" s="8"/>
      <c r="AOI31" s="8"/>
      <c r="AOJ31" s="8"/>
      <c r="AOK31" s="8"/>
      <c r="AOL31" s="8"/>
      <c r="AOM31" s="8"/>
      <c r="AON31" s="8"/>
      <c r="AOO31" s="8"/>
      <c r="AOP31" s="8"/>
      <c r="AOQ31" s="8"/>
      <c r="AOR31" s="8"/>
      <c r="AOS31" s="8"/>
      <c r="AOT31" s="8"/>
      <c r="AOU31" s="8"/>
      <c r="AOV31" s="8"/>
      <c r="AOW31" s="8"/>
      <c r="AOX31" s="8"/>
      <c r="AOY31" s="8"/>
      <c r="AOZ31" s="8"/>
      <c r="APA31" s="8"/>
      <c r="APB31" s="8"/>
      <c r="APC31" s="8"/>
      <c r="APD31" s="8"/>
      <c r="APE31" s="8"/>
      <c r="APF31" s="8"/>
      <c r="APG31" s="8"/>
      <c r="APH31" s="8"/>
      <c r="API31" s="8"/>
      <c r="APJ31" s="8"/>
      <c r="APK31" s="8"/>
      <c r="APL31" s="8"/>
      <c r="APM31" s="8"/>
      <c r="APN31" s="8"/>
      <c r="APO31" s="8"/>
      <c r="APP31" s="8"/>
      <c r="APQ31" s="8"/>
      <c r="APR31" s="8"/>
      <c r="APS31" s="8"/>
      <c r="APT31" s="8"/>
      <c r="APU31" s="8"/>
      <c r="APV31" s="8"/>
      <c r="APW31" s="8"/>
      <c r="APX31" s="8"/>
      <c r="APY31" s="8"/>
      <c r="APZ31" s="8"/>
      <c r="AQA31" s="8"/>
      <c r="AQB31" s="8"/>
      <c r="AQC31" s="8"/>
      <c r="AQD31" s="8"/>
      <c r="AQE31" s="8"/>
      <c r="AQF31" s="8"/>
      <c r="AQG31" s="8"/>
      <c r="AQH31" s="8"/>
      <c r="AQI31" s="8"/>
      <c r="AQJ31" s="8"/>
      <c r="AQK31" s="8"/>
      <c r="AQL31" s="8"/>
      <c r="AQM31" s="8"/>
      <c r="AQN31" s="8"/>
      <c r="AQO31" s="8"/>
      <c r="AQP31" s="8"/>
      <c r="AQQ31" s="8"/>
      <c r="AQR31" s="8"/>
      <c r="AQS31" s="8"/>
      <c r="AQT31" s="8"/>
      <c r="AQU31" s="8"/>
      <c r="AQV31" s="8"/>
      <c r="AQW31" s="8"/>
      <c r="AQX31" s="8"/>
      <c r="AQY31" s="8"/>
      <c r="AQZ31" s="8"/>
      <c r="ARA31" s="8"/>
      <c r="ARB31" s="8"/>
      <c r="ARC31" s="8"/>
      <c r="ARD31" s="8"/>
      <c r="ARE31" s="8"/>
      <c r="ARF31" s="8"/>
      <c r="ARG31" s="8"/>
      <c r="ARH31" s="8"/>
      <c r="ARI31" s="8"/>
      <c r="ARJ31" s="8"/>
      <c r="ARK31" s="8"/>
      <c r="ARL31" s="8"/>
      <c r="ARM31" s="8"/>
      <c r="ARN31" s="8"/>
      <c r="ARO31" s="8"/>
      <c r="ARP31" s="8"/>
      <c r="ARQ31" s="8"/>
      <c r="ARR31" s="8"/>
      <c r="ARS31" s="8"/>
      <c r="ART31" s="8"/>
      <c r="ARU31" s="8"/>
      <c r="ARV31" s="8"/>
      <c r="ARW31" s="8"/>
      <c r="ARX31" s="8"/>
      <c r="ARY31" s="8"/>
      <c r="ARZ31" s="8"/>
      <c r="ASA31" s="8"/>
      <c r="ASB31" s="8"/>
      <c r="ASC31" s="8"/>
      <c r="ASD31" s="8"/>
      <c r="ASE31" s="8"/>
      <c r="ASF31" s="8"/>
      <c r="ASG31" s="8"/>
      <c r="ASH31" s="8"/>
      <c r="ASI31" s="8"/>
      <c r="ASJ31" s="8"/>
      <c r="ASK31" s="8"/>
      <c r="ASL31" s="8"/>
      <c r="ASM31" s="8"/>
      <c r="ASN31" s="8"/>
      <c r="ASO31" s="8"/>
      <c r="ASP31" s="8"/>
      <c r="ASQ31" s="8"/>
      <c r="ASR31" s="8"/>
      <c r="ASS31" s="8"/>
      <c r="AST31" s="8"/>
      <c r="ASU31" s="8"/>
      <c r="ASV31" s="8"/>
      <c r="ASW31" s="8"/>
      <c r="ASX31" s="8"/>
      <c r="ASY31" s="8"/>
      <c r="ASZ31" s="8"/>
      <c r="ATA31" s="8"/>
      <c r="ATB31" s="8"/>
      <c r="ATC31" s="8"/>
      <c r="ATD31" s="8"/>
      <c r="ATE31" s="8"/>
      <c r="ATF31" s="8"/>
      <c r="ATG31" s="8"/>
      <c r="ATH31" s="8"/>
      <c r="ATI31" s="8"/>
      <c r="ATJ31" s="8"/>
      <c r="ATK31" s="8"/>
      <c r="ATL31" s="8"/>
      <c r="ATM31" s="8"/>
      <c r="ATN31" s="8"/>
      <c r="ATO31" s="8"/>
      <c r="ATP31" s="8"/>
      <c r="ATQ31" s="8"/>
      <c r="ATR31" s="8"/>
      <c r="ATS31" s="8"/>
      <c r="ATT31" s="8"/>
      <c r="ATU31" s="8"/>
      <c r="ATV31" s="8"/>
      <c r="ATW31" s="8"/>
      <c r="ATX31" s="8"/>
      <c r="ATY31" s="8"/>
      <c r="ATZ31" s="8"/>
      <c r="AUA31" s="8"/>
      <c r="AUB31" s="8"/>
      <c r="AUC31" s="8"/>
      <c r="AUD31" s="8"/>
      <c r="AUE31" s="8"/>
      <c r="AUF31" s="8"/>
      <c r="AUG31" s="8"/>
      <c r="AUH31" s="8"/>
      <c r="AUI31" s="8"/>
      <c r="AUJ31" s="8"/>
      <c r="AUK31" s="8"/>
      <c r="AUL31" s="8"/>
      <c r="AUM31" s="8"/>
      <c r="AUN31" s="8"/>
      <c r="AUO31" s="8"/>
      <c r="AUP31" s="8"/>
      <c r="AUQ31" s="8"/>
      <c r="AUR31" s="8"/>
      <c r="AUS31" s="8"/>
      <c r="AUT31" s="8"/>
      <c r="AUU31" s="8"/>
      <c r="AUV31" s="8"/>
      <c r="AUW31" s="8"/>
      <c r="AUX31" s="8"/>
      <c r="AUY31" s="8"/>
      <c r="AUZ31" s="8"/>
      <c r="AVA31" s="8"/>
      <c r="AVB31" s="8"/>
      <c r="AVC31" s="8"/>
      <c r="AVD31" s="8"/>
      <c r="AVE31" s="8"/>
      <c r="AVF31" s="8"/>
      <c r="AVG31" s="8"/>
      <c r="AVH31" s="8"/>
      <c r="AVI31" s="8"/>
      <c r="AVJ31" s="8"/>
      <c r="AVK31" s="8"/>
      <c r="AVL31" s="8"/>
      <c r="AVM31" s="8"/>
      <c r="AVN31" s="8"/>
      <c r="AVO31" s="8"/>
      <c r="AVP31" s="8"/>
      <c r="AVQ31" s="8"/>
      <c r="AVR31" s="8"/>
      <c r="AVS31" s="8"/>
      <c r="AVT31" s="8"/>
      <c r="AVU31" s="8"/>
      <c r="AVV31" s="8"/>
      <c r="AVW31" s="8"/>
      <c r="AVX31" s="8"/>
      <c r="AVY31" s="8"/>
      <c r="AVZ31" s="8"/>
      <c r="AWA31" s="8"/>
      <c r="AWB31" s="8"/>
      <c r="AWC31" s="8"/>
      <c r="AWD31" s="8"/>
      <c r="AWE31" s="8"/>
      <c r="AWF31" s="8"/>
      <c r="AWG31" s="8"/>
      <c r="AWH31" s="8"/>
      <c r="AWI31" s="8"/>
      <c r="AWJ31" s="8"/>
      <c r="AWK31" s="8"/>
      <c r="AWL31" s="8"/>
      <c r="AWM31" s="8"/>
      <c r="AWN31" s="8"/>
      <c r="AWO31" s="8"/>
      <c r="AWP31" s="8"/>
      <c r="AWQ31" s="8"/>
      <c r="AWR31" s="8"/>
      <c r="AWS31" s="8"/>
      <c r="AWT31" s="8"/>
      <c r="AWU31" s="8"/>
      <c r="AWV31" s="8"/>
      <c r="AWW31" s="8"/>
      <c r="AWX31" s="8"/>
      <c r="AWY31" s="8"/>
      <c r="AWZ31" s="8"/>
      <c r="AXA31" s="8"/>
      <c r="AXB31" s="8"/>
      <c r="AXC31" s="8"/>
      <c r="AXD31" s="8"/>
      <c r="AXE31" s="8"/>
      <c r="AXF31" s="8"/>
      <c r="AXG31" s="8"/>
      <c r="AXH31" s="8"/>
      <c r="AXI31" s="8"/>
      <c r="AXJ31" s="8"/>
      <c r="AXK31" s="8"/>
      <c r="AXL31" s="8"/>
      <c r="AXM31" s="8"/>
      <c r="AXN31" s="8"/>
      <c r="AXO31" s="8"/>
      <c r="AXP31" s="8"/>
      <c r="AXQ31" s="8"/>
      <c r="AXR31" s="8"/>
      <c r="AXS31" s="8"/>
      <c r="AXT31" s="8"/>
      <c r="AXU31" s="8"/>
      <c r="AXV31" s="8"/>
      <c r="AXW31" s="8"/>
      <c r="AXX31" s="8"/>
      <c r="AXY31" s="8"/>
      <c r="AXZ31" s="8"/>
      <c r="AYA31" s="8"/>
      <c r="AYB31" s="8"/>
      <c r="AYC31" s="8"/>
      <c r="AYD31" s="8"/>
      <c r="AYE31" s="8"/>
      <c r="AYF31" s="8"/>
      <c r="AYG31" s="8"/>
      <c r="AYH31" s="8"/>
      <c r="AYI31" s="8"/>
      <c r="AYJ31" s="8"/>
      <c r="AYK31" s="8"/>
      <c r="AYL31" s="8"/>
      <c r="AYM31" s="8"/>
      <c r="AYN31" s="8"/>
      <c r="AYO31" s="8"/>
      <c r="AYP31" s="8"/>
      <c r="AYQ31" s="8"/>
      <c r="AYR31" s="8"/>
      <c r="AYS31" s="8"/>
      <c r="AYT31" s="8"/>
      <c r="AYU31" s="8"/>
      <c r="AYV31" s="8"/>
      <c r="AYW31" s="8"/>
      <c r="AYX31" s="8"/>
      <c r="AYY31" s="8"/>
      <c r="AYZ31" s="8"/>
      <c r="AZA31" s="8"/>
      <c r="AZB31" s="8"/>
      <c r="AZC31" s="8"/>
      <c r="AZD31" s="8"/>
      <c r="AZE31" s="8"/>
      <c r="AZF31" s="8"/>
      <c r="AZG31" s="8"/>
      <c r="AZH31" s="8"/>
      <c r="AZI31" s="8"/>
      <c r="AZJ31" s="8"/>
      <c r="AZK31" s="8"/>
      <c r="AZL31" s="8"/>
      <c r="AZM31" s="8"/>
      <c r="AZN31" s="8"/>
      <c r="AZO31" s="8"/>
      <c r="AZP31" s="8"/>
      <c r="AZQ31" s="8"/>
      <c r="AZR31" s="8"/>
      <c r="AZS31" s="8"/>
      <c r="AZT31" s="8"/>
      <c r="AZU31" s="8"/>
      <c r="AZV31" s="8"/>
      <c r="AZW31" s="8"/>
      <c r="AZX31" s="8"/>
      <c r="AZY31" s="8"/>
      <c r="AZZ31" s="8"/>
      <c r="BAA31" s="8"/>
      <c r="BAB31" s="8"/>
      <c r="BAC31" s="8"/>
      <c r="BAD31" s="8"/>
      <c r="BAE31" s="8"/>
      <c r="BAF31" s="8"/>
      <c r="BAG31" s="8"/>
      <c r="BAH31" s="8"/>
      <c r="BAI31" s="8"/>
      <c r="BAJ31" s="8"/>
      <c r="BAK31" s="8"/>
      <c r="BAL31" s="8"/>
      <c r="BAM31" s="8"/>
      <c r="BAN31" s="8"/>
      <c r="BAO31" s="8"/>
      <c r="BAP31" s="8"/>
      <c r="BAQ31" s="8"/>
      <c r="BAR31" s="8"/>
      <c r="BAS31" s="8"/>
      <c r="BAT31" s="8"/>
      <c r="BAU31" s="8"/>
      <c r="BAV31" s="8"/>
      <c r="BAW31" s="8"/>
      <c r="BAX31" s="8"/>
      <c r="BAY31" s="8"/>
      <c r="BAZ31" s="8"/>
      <c r="BBA31" s="8"/>
      <c r="BBB31" s="8"/>
      <c r="BBC31" s="8"/>
      <c r="BBD31" s="8"/>
      <c r="BBE31" s="8"/>
      <c r="BBF31" s="8"/>
      <c r="BBG31" s="8"/>
      <c r="BBH31" s="8"/>
      <c r="BBI31" s="8"/>
      <c r="BBJ31" s="8"/>
      <c r="BBK31" s="8"/>
      <c r="BBL31" s="8"/>
      <c r="BBM31" s="8"/>
      <c r="BBN31" s="8"/>
      <c r="BBO31" s="8"/>
      <c r="BBP31" s="8"/>
      <c r="BBQ31" s="8"/>
      <c r="BBR31" s="8"/>
      <c r="BBS31" s="8"/>
      <c r="BBT31" s="8"/>
      <c r="BBU31" s="8"/>
      <c r="BBV31" s="8"/>
      <c r="BBW31" s="8"/>
      <c r="BBX31" s="8"/>
      <c r="BBY31" s="8"/>
      <c r="BBZ31" s="8"/>
      <c r="BCA31" s="8"/>
      <c r="BCB31" s="8"/>
      <c r="BCC31" s="8"/>
      <c r="BCD31" s="8"/>
      <c r="BCE31" s="8"/>
      <c r="BCF31" s="8"/>
      <c r="BCG31" s="8"/>
      <c r="BCH31" s="8"/>
      <c r="BCI31" s="8"/>
      <c r="BCJ31" s="8"/>
      <c r="BCK31" s="8"/>
      <c r="BCL31" s="8"/>
      <c r="BCM31" s="8"/>
      <c r="BCN31" s="8"/>
      <c r="BCO31" s="8"/>
      <c r="BCP31" s="8"/>
      <c r="BCQ31" s="8"/>
      <c r="BCR31" s="8"/>
      <c r="BCS31" s="8"/>
      <c r="BCT31" s="8"/>
      <c r="BCU31" s="8"/>
      <c r="BCV31" s="8"/>
      <c r="BCW31" s="8"/>
      <c r="BCX31" s="8"/>
      <c r="BCY31" s="8"/>
      <c r="BCZ31" s="8"/>
      <c r="BDA31" s="8"/>
      <c r="BDB31" s="8"/>
      <c r="BDC31" s="8"/>
      <c r="BDD31" s="8"/>
      <c r="BDE31" s="8"/>
      <c r="BDF31" s="8"/>
      <c r="BDG31" s="8"/>
      <c r="BDH31" s="8"/>
      <c r="BDI31" s="8"/>
      <c r="BDJ31" s="8"/>
      <c r="BDK31" s="8"/>
      <c r="BDL31" s="8"/>
      <c r="BDM31" s="8"/>
      <c r="BDN31" s="8"/>
      <c r="BDO31" s="8"/>
      <c r="BDP31" s="8"/>
      <c r="BDQ31" s="8"/>
      <c r="BDR31" s="8"/>
      <c r="BDS31" s="8"/>
      <c r="BDT31" s="8"/>
      <c r="BDU31" s="8"/>
      <c r="BDV31" s="8"/>
      <c r="BDW31" s="8"/>
      <c r="BDX31" s="8"/>
      <c r="BDY31" s="8"/>
      <c r="BDZ31" s="8"/>
      <c r="BEA31" s="8"/>
      <c r="BEB31" s="8"/>
      <c r="BEC31" s="8"/>
      <c r="BED31" s="8"/>
      <c r="BEE31" s="8"/>
      <c r="BEF31" s="8"/>
      <c r="BEG31" s="8"/>
      <c r="BEH31" s="8"/>
      <c r="BEI31" s="8"/>
      <c r="BEJ31" s="8"/>
      <c r="BEK31" s="8"/>
      <c r="BEL31" s="8"/>
      <c r="BEM31" s="8"/>
      <c r="BEN31" s="8"/>
      <c r="BEO31" s="8"/>
      <c r="BEP31" s="8"/>
      <c r="BEQ31" s="8"/>
      <c r="BER31" s="8"/>
      <c r="BES31" s="8"/>
      <c r="BET31" s="8"/>
      <c r="BEU31" s="8"/>
      <c r="BEV31" s="8"/>
      <c r="BEW31" s="8"/>
      <c r="BEX31" s="8"/>
      <c r="BEY31" s="8"/>
      <c r="BEZ31" s="8"/>
      <c r="BFA31" s="8"/>
      <c r="BFB31" s="8"/>
      <c r="BFC31" s="8"/>
      <c r="BFD31" s="8"/>
      <c r="BFE31" s="8"/>
      <c r="BFF31" s="8"/>
      <c r="BFG31" s="8"/>
      <c r="BFH31" s="8"/>
      <c r="BFI31" s="8"/>
      <c r="BFJ31" s="8"/>
      <c r="BFK31" s="8"/>
      <c r="BFL31" s="8"/>
      <c r="BFM31" s="8"/>
      <c r="BFN31" s="8"/>
      <c r="BFO31" s="8"/>
      <c r="BFP31" s="8"/>
      <c r="BFQ31" s="8"/>
      <c r="BFR31" s="8"/>
      <c r="BFS31" s="8"/>
      <c r="BFT31" s="8"/>
      <c r="BFU31" s="8"/>
      <c r="BFV31" s="8"/>
      <c r="BFW31" s="8"/>
      <c r="BFX31" s="8"/>
      <c r="BFY31" s="8"/>
      <c r="BFZ31" s="8"/>
      <c r="BGA31" s="8"/>
      <c r="BGB31" s="8"/>
      <c r="BGC31" s="8"/>
      <c r="BGD31" s="8"/>
      <c r="BGE31" s="8"/>
      <c r="BGF31" s="8"/>
      <c r="BGG31" s="8"/>
      <c r="BGH31" s="8"/>
      <c r="BGI31" s="8"/>
      <c r="BGJ31" s="8"/>
      <c r="BGK31" s="8"/>
      <c r="BGL31" s="8"/>
      <c r="BGM31" s="8"/>
      <c r="BGN31" s="8"/>
      <c r="BGO31" s="8"/>
      <c r="BGP31" s="8"/>
      <c r="BGQ31" s="8"/>
      <c r="BGR31" s="8"/>
      <c r="BGS31" s="8"/>
      <c r="BGT31" s="8"/>
      <c r="BGU31" s="8"/>
      <c r="BGV31" s="8"/>
      <c r="BGW31" s="8"/>
      <c r="BGX31" s="8"/>
      <c r="BGY31" s="8"/>
      <c r="BGZ31" s="8"/>
      <c r="BHA31" s="8"/>
      <c r="BHB31" s="8"/>
      <c r="BHC31" s="8"/>
      <c r="BHD31" s="8"/>
      <c r="BHE31" s="8"/>
      <c r="BHF31" s="8"/>
      <c r="BHG31" s="8"/>
      <c r="BHH31" s="8"/>
      <c r="BHI31" s="8"/>
      <c r="BHJ31" s="8"/>
      <c r="BHK31" s="8"/>
      <c r="BHL31" s="8"/>
      <c r="BHM31" s="8"/>
      <c r="BHN31" s="8"/>
      <c r="BHO31" s="8"/>
      <c r="BHP31" s="8"/>
      <c r="BHQ31" s="8"/>
      <c r="BHR31" s="8"/>
      <c r="BHS31" s="8"/>
      <c r="BHT31" s="8"/>
      <c r="BHU31" s="8"/>
      <c r="BHV31" s="8"/>
      <c r="BHW31" s="8"/>
      <c r="BHX31" s="8"/>
      <c r="BHY31" s="8"/>
      <c r="BHZ31" s="8"/>
      <c r="BIA31" s="8"/>
      <c r="BIB31" s="8"/>
      <c r="BIC31" s="8"/>
      <c r="BID31" s="8"/>
      <c r="BIE31" s="8"/>
      <c r="BIF31" s="8"/>
      <c r="BIG31" s="8"/>
      <c r="BIH31" s="8"/>
      <c r="BII31" s="8"/>
      <c r="BIJ31" s="8"/>
      <c r="BIK31" s="8"/>
      <c r="BIL31" s="8"/>
      <c r="BIM31" s="8"/>
      <c r="BIN31" s="8"/>
      <c r="BIO31" s="8"/>
      <c r="BIP31" s="8"/>
      <c r="BIQ31" s="8"/>
      <c r="BIR31" s="8"/>
      <c r="BIS31" s="8"/>
      <c r="BIT31" s="8"/>
      <c r="BIU31" s="8"/>
      <c r="BIV31" s="8"/>
      <c r="BIW31" s="8"/>
      <c r="BIX31" s="8"/>
      <c r="BIY31" s="8"/>
      <c r="BIZ31" s="8"/>
      <c r="BJA31" s="8"/>
      <c r="BJB31" s="8"/>
      <c r="BJC31" s="8"/>
      <c r="BJD31" s="8"/>
      <c r="BJE31" s="8"/>
      <c r="BJF31" s="8"/>
      <c r="BJG31" s="8"/>
      <c r="BJH31" s="8"/>
      <c r="BJI31" s="8"/>
      <c r="BJJ31" s="8"/>
      <c r="BJK31" s="8"/>
      <c r="BJL31" s="8"/>
      <c r="BJM31" s="8"/>
      <c r="BJN31" s="8"/>
      <c r="BJO31" s="8"/>
      <c r="BJP31" s="8"/>
      <c r="BJQ31" s="8"/>
      <c r="BJR31" s="8"/>
      <c r="BJS31" s="8"/>
      <c r="BJT31" s="8"/>
      <c r="BJU31" s="8"/>
      <c r="BJV31" s="8"/>
      <c r="BJW31" s="8"/>
      <c r="BJX31" s="8"/>
      <c r="BJY31" s="8"/>
      <c r="BJZ31" s="8"/>
      <c r="BKA31" s="8"/>
      <c r="BKB31" s="8"/>
      <c r="BKC31" s="8"/>
      <c r="BKD31" s="8"/>
      <c r="BKE31" s="8"/>
      <c r="BKF31" s="8"/>
      <c r="BKG31" s="8"/>
      <c r="BKH31" s="8"/>
      <c r="BKI31" s="8"/>
      <c r="BKJ31" s="8"/>
      <c r="BKK31" s="8"/>
      <c r="BKL31" s="8"/>
      <c r="BKM31" s="8"/>
      <c r="BKN31" s="8"/>
      <c r="BKO31" s="8"/>
      <c r="BKP31" s="8"/>
      <c r="BKQ31" s="8"/>
      <c r="BKR31" s="8"/>
      <c r="BKS31" s="8"/>
      <c r="BKT31" s="8"/>
      <c r="BKU31" s="8"/>
      <c r="BKV31" s="8"/>
      <c r="BKW31" s="8"/>
      <c r="BKX31" s="8"/>
      <c r="BKY31" s="8"/>
      <c r="BKZ31" s="8"/>
      <c r="BLA31" s="8"/>
      <c r="BLB31" s="8"/>
      <c r="BLC31" s="8"/>
      <c r="BLD31" s="8"/>
      <c r="BLE31" s="8"/>
      <c r="BLF31" s="8"/>
      <c r="BLG31" s="8"/>
      <c r="BLH31" s="8"/>
      <c r="BLI31" s="8"/>
      <c r="BLJ31" s="8"/>
      <c r="BLK31" s="8"/>
      <c r="BLL31" s="8"/>
      <c r="BLM31" s="8"/>
      <c r="BLN31" s="8"/>
      <c r="BLO31" s="8"/>
      <c r="BLP31" s="8"/>
      <c r="BLQ31" s="8"/>
      <c r="BLR31" s="8"/>
      <c r="BLS31" s="8"/>
      <c r="BLT31" s="8"/>
      <c r="BLU31" s="8"/>
      <c r="BLV31" s="8"/>
      <c r="BLW31" s="8"/>
      <c r="BLX31" s="8"/>
      <c r="BLY31" s="8"/>
      <c r="BLZ31" s="8"/>
      <c r="BMA31" s="8"/>
      <c r="BMB31" s="8"/>
      <c r="BMC31" s="8"/>
      <c r="BMD31" s="8"/>
      <c r="BME31" s="8"/>
      <c r="BMF31" s="8"/>
      <c r="BMG31" s="8"/>
      <c r="BMH31" s="8"/>
      <c r="BMI31" s="8"/>
      <c r="BMJ31" s="8"/>
      <c r="BMK31" s="8"/>
      <c r="BML31" s="8"/>
      <c r="BMM31" s="8"/>
      <c r="BMN31" s="8"/>
      <c r="BMO31" s="8"/>
      <c r="BMP31" s="8"/>
      <c r="BMQ31" s="8"/>
      <c r="BMR31" s="8"/>
      <c r="BMS31" s="8"/>
      <c r="BMT31" s="8"/>
      <c r="BMU31" s="8"/>
      <c r="BMV31" s="8"/>
      <c r="BMW31" s="8"/>
      <c r="BMX31" s="8"/>
      <c r="BMY31" s="8"/>
      <c r="BMZ31" s="8"/>
      <c r="BNA31" s="8"/>
      <c r="BNB31" s="8"/>
      <c r="BNC31" s="8"/>
      <c r="BND31" s="8"/>
      <c r="BNE31" s="8"/>
      <c r="BNF31" s="8"/>
      <c r="BNG31" s="8"/>
      <c r="BNH31" s="8"/>
      <c r="BNI31" s="8"/>
      <c r="BNJ31" s="8"/>
      <c r="BNK31" s="8"/>
      <c r="BNL31" s="8"/>
      <c r="BNM31" s="8"/>
      <c r="BNN31" s="8"/>
      <c r="BNO31" s="8"/>
      <c r="BNP31" s="8"/>
      <c r="BNQ31" s="8"/>
      <c r="BNR31" s="8"/>
      <c r="BNS31" s="8"/>
      <c r="BNT31" s="8"/>
      <c r="BNU31" s="8"/>
      <c r="BNV31" s="8"/>
      <c r="BNW31" s="8"/>
      <c r="BNX31" s="8"/>
      <c r="BNY31" s="8"/>
      <c r="BNZ31" s="8"/>
      <c r="BOA31" s="8"/>
      <c r="BOB31" s="8"/>
      <c r="BOC31" s="8"/>
      <c r="BOD31" s="8"/>
      <c r="BOE31" s="8"/>
      <c r="BOF31" s="8"/>
      <c r="BOG31" s="8"/>
      <c r="BOH31" s="8"/>
      <c r="BOI31" s="8"/>
      <c r="BOJ31" s="8"/>
      <c r="BOK31" s="8"/>
      <c r="BOL31" s="8"/>
      <c r="BOM31" s="8"/>
      <c r="BON31" s="8"/>
      <c r="BOO31" s="8"/>
      <c r="BOP31" s="8"/>
      <c r="BOQ31" s="8"/>
      <c r="BOR31" s="8"/>
      <c r="BOS31" s="8"/>
      <c r="BOT31" s="8"/>
      <c r="BOU31" s="8"/>
      <c r="BOV31" s="8"/>
      <c r="BOW31" s="8"/>
      <c r="BOX31" s="8"/>
      <c r="BOY31" s="8"/>
      <c r="BOZ31" s="8"/>
      <c r="BPA31" s="8"/>
      <c r="BPB31" s="8"/>
      <c r="BPC31" s="8"/>
      <c r="BPD31" s="8"/>
      <c r="BPE31" s="8"/>
      <c r="BPF31" s="8"/>
      <c r="BPG31" s="8"/>
      <c r="BPH31" s="8"/>
      <c r="BPI31" s="8"/>
      <c r="BPJ31" s="8"/>
      <c r="BPK31" s="8"/>
      <c r="BPL31" s="8"/>
      <c r="BPM31" s="8"/>
      <c r="BPN31" s="8"/>
      <c r="BPO31" s="8"/>
      <c r="BPP31" s="8"/>
      <c r="BPQ31" s="8"/>
      <c r="BPR31" s="8"/>
      <c r="BPS31" s="8"/>
      <c r="BPT31" s="8"/>
      <c r="BPU31" s="8"/>
      <c r="BPV31" s="8"/>
      <c r="BPW31" s="8"/>
      <c r="BPX31" s="8"/>
      <c r="BPY31" s="8"/>
      <c r="BPZ31" s="8"/>
      <c r="BQA31" s="8"/>
      <c r="BQB31" s="8"/>
      <c r="BQC31" s="8"/>
      <c r="BQD31" s="8"/>
      <c r="BQE31" s="8"/>
      <c r="BQF31" s="8"/>
      <c r="BQG31" s="8"/>
      <c r="BQH31" s="8"/>
      <c r="BQI31" s="8"/>
      <c r="BQJ31" s="8"/>
      <c r="BQK31" s="8"/>
      <c r="BQL31" s="8"/>
      <c r="BQM31" s="8"/>
      <c r="BQN31" s="8"/>
      <c r="BQO31" s="8"/>
      <c r="BQP31" s="8"/>
      <c r="BQQ31" s="8"/>
      <c r="BQR31" s="8"/>
      <c r="BQS31" s="8"/>
      <c r="BQT31" s="8"/>
      <c r="BQU31" s="8"/>
      <c r="BQV31" s="8"/>
      <c r="BQW31" s="8"/>
      <c r="BQX31" s="8"/>
      <c r="BQY31" s="8"/>
      <c r="BQZ31" s="8"/>
      <c r="BRA31" s="8"/>
      <c r="BRB31" s="8"/>
      <c r="BRC31" s="8"/>
      <c r="BRD31" s="8"/>
      <c r="BRE31" s="8"/>
      <c r="BRF31" s="8"/>
      <c r="BRG31" s="8"/>
      <c r="BRH31" s="8"/>
      <c r="BRI31" s="8"/>
      <c r="BRJ31" s="8"/>
      <c r="BRK31" s="8"/>
      <c r="BRL31" s="8"/>
      <c r="BRM31" s="8"/>
      <c r="BRN31" s="8"/>
      <c r="BRO31" s="8"/>
    </row>
    <row r="32" spans="1:1838" customFormat="1">
      <c r="A32" s="2"/>
      <c r="B32" s="6"/>
      <c r="C32" s="6"/>
      <c r="D32" s="20"/>
      <c r="E32" s="20"/>
      <c r="F32" s="20"/>
      <c r="G32" s="21"/>
      <c r="H32" s="21"/>
      <c r="I32" s="21"/>
      <c r="J32" s="22"/>
      <c r="K32" s="20"/>
      <c r="L32" s="20"/>
      <c r="M32" s="2"/>
      <c r="N32" s="2"/>
      <c r="O32" s="2"/>
      <c r="P32" s="2"/>
      <c r="Q32" s="2"/>
      <c r="R32" s="2"/>
      <c r="S32" s="2"/>
      <c r="T32" s="2"/>
      <c r="U32" s="2"/>
      <c r="V32" s="2"/>
      <c r="W32" s="20"/>
      <c r="X32" s="2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  <c r="IW32" s="8"/>
      <c r="IX32" s="8"/>
      <c r="IY32" s="8"/>
      <c r="IZ32" s="8"/>
      <c r="JA32" s="8"/>
      <c r="JB32" s="8"/>
      <c r="JC32" s="8"/>
      <c r="JD32" s="8"/>
      <c r="JE32" s="8"/>
      <c r="JF32" s="8"/>
      <c r="JG32" s="8"/>
      <c r="JH32" s="8"/>
      <c r="JI32" s="8"/>
      <c r="JJ32" s="8"/>
      <c r="JK32" s="8"/>
      <c r="JL32" s="8"/>
      <c r="JM32" s="8"/>
      <c r="JN32" s="8"/>
      <c r="JO32" s="8"/>
      <c r="JP32" s="8"/>
      <c r="JQ32" s="8"/>
      <c r="JR32" s="8"/>
      <c r="JS32" s="8"/>
      <c r="JT32" s="8"/>
      <c r="JU32" s="8"/>
      <c r="JV32" s="8"/>
      <c r="JW32" s="8"/>
      <c r="JX32" s="8"/>
      <c r="JY32" s="8"/>
      <c r="JZ32" s="8"/>
      <c r="KA32" s="8"/>
      <c r="KB32" s="8"/>
      <c r="KC32" s="8"/>
      <c r="KD32" s="8"/>
      <c r="KE32" s="8"/>
      <c r="KF32" s="8"/>
      <c r="KG32" s="8"/>
      <c r="KH32" s="8"/>
      <c r="KI32" s="8"/>
      <c r="KJ32" s="8"/>
      <c r="KK32" s="8"/>
      <c r="KL32" s="8"/>
      <c r="KM32" s="8"/>
      <c r="KN32" s="8"/>
      <c r="KO32" s="8"/>
      <c r="KP32" s="8"/>
      <c r="KQ32" s="8"/>
      <c r="KR32" s="8"/>
      <c r="KS32" s="8"/>
      <c r="KT32" s="8"/>
      <c r="KU32" s="8"/>
      <c r="KV32" s="8"/>
      <c r="KW32" s="8"/>
      <c r="KX32" s="8"/>
      <c r="KY32" s="8"/>
      <c r="KZ32" s="8"/>
      <c r="LA32" s="8"/>
      <c r="LB32" s="8"/>
      <c r="LC32" s="8"/>
      <c r="LD32" s="8"/>
      <c r="LE32" s="8"/>
      <c r="LF32" s="8"/>
      <c r="LG32" s="8"/>
      <c r="LH32" s="8"/>
      <c r="LI32" s="8"/>
      <c r="LJ32" s="8"/>
      <c r="LK32" s="8"/>
      <c r="LL32" s="8"/>
      <c r="LM32" s="8"/>
      <c r="LN32" s="8"/>
      <c r="LO32" s="8"/>
      <c r="LP32" s="8"/>
      <c r="LQ32" s="8"/>
      <c r="LR32" s="8"/>
      <c r="LS32" s="8"/>
      <c r="LT32" s="8"/>
      <c r="LU32" s="8"/>
      <c r="LV32" s="8"/>
      <c r="LW32" s="8"/>
      <c r="LX32" s="8"/>
      <c r="LY32" s="8"/>
      <c r="LZ32" s="8"/>
      <c r="MA32" s="8"/>
      <c r="MB32" s="8"/>
      <c r="MC32" s="8"/>
      <c r="MD32" s="8"/>
      <c r="ME32" s="8"/>
      <c r="MF32" s="8"/>
      <c r="MG32" s="8"/>
      <c r="MH32" s="8"/>
      <c r="MI32" s="8"/>
      <c r="MJ32" s="8"/>
      <c r="MK32" s="8"/>
      <c r="ML32" s="8"/>
      <c r="MM32" s="8"/>
      <c r="MN32" s="8"/>
      <c r="MO32" s="8"/>
      <c r="MP32" s="8"/>
      <c r="MQ32" s="8"/>
      <c r="MR32" s="8"/>
      <c r="MS32" s="8"/>
      <c r="MT32" s="8"/>
      <c r="MU32" s="8"/>
      <c r="MV32" s="8"/>
      <c r="MW32" s="8"/>
      <c r="MX32" s="8"/>
      <c r="MY32" s="8"/>
      <c r="MZ32" s="8"/>
      <c r="NA32" s="8"/>
      <c r="NB32" s="8"/>
      <c r="NC32" s="8"/>
      <c r="ND32" s="8"/>
      <c r="NE32" s="8"/>
      <c r="NF32" s="8"/>
      <c r="NG32" s="8"/>
      <c r="NH32" s="8"/>
      <c r="NI32" s="8"/>
      <c r="NJ32" s="8"/>
      <c r="NK32" s="8"/>
      <c r="NL32" s="8"/>
      <c r="NM32" s="8"/>
      <c r="NN32" s="8"/>
      <c r="NO32" s="8"/>
      <c r="NP32" s="8"/>
      <c r="NQ32" s="8"/>
      <c r="NR32" s="8"/>
      <c r="NS32" s="8"/>
      <c r="NT32" s="8"/>
      <c r="NU32" s="8"/>
      <c r="NV32" s="8"/>
      <c r="NW32" s="8"/>
      <c r="NX32" s="8"/>
      <c r="NY32" s="8"/>
      <c r="NZ32" s="8"/>
      <c r="OA32" s="8"/>
      <c r="OB32" s="8"/>
      <c r="OC32" s="8"/>
      <c r="OD32" s="8"/>
      <c r="OE32" s="8"/>
      <c r="OF32" s="8"/>
      <c r="OG32" s="8"/>
      <c r="OH32" s="8"/>
      <c r="OI32" s="8"/>
      <c r="OJ32" s="8"/>
      <c r="OK32" s="8"/>
      <c r="OL32" s="8"/>
      <c r="OM32" s="8"/>
      <c r="ON32" s="8"/>
      <c r="OO32" s="8"/>
      <c r="OP32" s="8"/>
      <c r="OQ32" s="8"/>
      <c r="OR32" s="8"/>
      <c r="OS32" s="8"/>
      <c r="OT32" s="8"/>
      <c r="OU32" s="8"/>
      <c r="OV32" s="8"/>
      <c r="OW32" s="8"/>
      <c r="OX32" s="8"/>
      <c r="OY32" s="8"/>
      <c r="OZ32" s="8"/>
      <c r="PA32" s="8"/>
      <c r="PB32" s="8"/>
      <c r="PC32" s="8"/>
      <c r="PD32" s="8"/>
      <c r="PE32" s="8"/>
      <c r="PF32" s="8"/>
      <c r="PG32" s="8"/>
      <c r="PH32" s="8"/>
      <c r="PI32" s="8"/>
      <c r="PJ32" s="8"/>
      <c r="PK32" s="8"/>
      <c r="PL32" s="8"/>
      <c r="PM32" s="8"/>
      <c r="PN32" s="8"/>
      <c r="PO32" s="8"/>
      <c r="PP32" s="8"/>
      <c r="PQ32" s="8"/>
      <c r="PR32" s="8"/>
      <c r="PS32" s="8"/>
      <c r="PT32" s="8"/>
      <c r="PU32" s="8"/>
      <c r="PV32" s="8"/>
      <c r="PW32" s="8"/>
      <c r="PX32" s="8"/>
      <c r="PY32" s="8"/>
      <c r="PZ32" s="8"/>
      <c r="QA32" s="8"/>
      <c r="QB32" s="8"/>
      <c r="QC32" s="8"/>
      <c r="QD32" s="8"/>
      <c r="QE32" s="8"/>
      <c r="QF32" s="8"/>
      <c r="QG32" s="8"/>
      <c r="QH32" s="8"/>
      <c r="QI32" s="8"/>
      <c r="QJ32" s="8"/>
      <c r="QK32" s="8"/>
      <c r="QL32" s="8"/>
      <c r="QM32" s="8"/>
      <c r="QN32" s="8"/>
      <c r="QO32" s="8"/>
      <c r="QP32" s="8"/>
      <c r="QQ32" s="8"/>
      <c r="QR32" s="8"/>
      <c r="QS32" s="8"/>
      <c r="QT32" s="8"/>
      <c r="QU32" s="8"/>
      <c r="QV32" s="8"/>
      <c r="QW32" s="8"/>
      <c r="QX32" s="8"/>
      <c r="QY32" s="8"/>
      <c r="QZ32" s="8"/>
      <c r="RA32" s="8"/>
      <c r="RB32" s="8"/>
      <c r="RC32" s="8"/>
      <c r="RD32" s="8"/>
      <c r="RE32" s="8"/>
      <c r="RF32" s="8"/>
      <c r="RG32" s="8"/>
      <c r="RH32" s="8"/>
      <c r="RI32" s="8"/>
      <c r="RJ32" s="8"/>
      <c r="RK32" s="8"/>
      <c r="RL32" s="8"/>
      <c r="RM32" s="8"/>
      <c r="RN32" s="8"/>
      <c r="RO32" s="8"/>
      <c r="RP32" s="8"/>
      <c r="RQ32" s="8"/>
      <c r="RR32" s="8"/>
      <c r="RS32" s="8"/>
      <c r="RT32" s="8"/>
      <c r="RU32" s="8"/>
      <c r="RV32" s="8"/>
      <c r="RW32" s="8"/>
      <c r="RX32" s="8"/>
      <c r="RY32" s="8"/>
      <c r="RZ32" s="8"/>
      <c r="SA32" s="8"/>
      <c r="SB32" s="8"/>
      <c r="SC32" s="8"/>
      <c r="SD32" s="8"/>
      <c r="SE32" s="8"/>
      <c r="SF32" s="8"/>
      <c r="SG32" s="8"/>
      <c r="SH32" s="8"/>
      <c r="SI32" s="8"/>
      <c r="SJ32" s="8"/>
      <c r="SK32" s="8"/>
      <c r="SL32" s="8"/>
      <c r="SM32" s="8"/>
      <c r="SN32" s="8"/>
      <c r="SO32" s="8"/>
      <c r="SP32" s="8"/>
      <c r="SQ32" s="8"/>
      <c r="SR32" s="8"/>
      <c r="SS32" s="8"/>
      <c r="ST32" s="8"/>
      <c r="SU32" s="8"/>
      <c r="SV32" s="8"/>
      <c r="SW32" s="8"/>
      <c r="SX32" s="8"/>
      <c r="SY32" s="8"/>
      <c r="SZ32" s="8"/>
      <c r="TA32" s="8"/>
      <c r="TB32" s="8"/>
      <c r="TC32" s="8"/>
      <c r="TD32" s="8"/>
      <c r="TE32" s="8"/>
      <c r="TF32" s="8"/>
      <c r="TG32" s="8"/>
      <c r="TH32" s="8"/>
      <c r="TI32" s="8"/>
      <c r="TJ32" s="8"/>
      <c r="TK32" s="8"/>
      <c r="TL32" s="8"/>
      <c r="TM32" s="8"/>
      <c r="TN32" s="8"/>
      <c r="TO32" s="8"/>
      <c r="TP32" s="8"/>
      <c r="TQ32" s="8"/>
      <c r="TR32" s="8"/>
      <c r="TS32" s="8"/>
      <c r="TT32" s="8"/>
      <c r="TU32" s="8"/>
      <c r="TV32" s="8"/>
      <c r="TW32" s="8"/>
      <c r="TX32" s="8"/>
      <c r="TY32" s="8"/>
      <c r="TZ32" s="8"/>
      <c r="UA32" s="8"/>
      <c r="UB32" s="8"/>
      <c r="UC32" s="8"/>
      <c r="UD32" s="8"/>
      <c r="UE32" s="8"/>
      <c r="UF32" s="8"/>
      <c r="UG32" s="8"/>
      <c r="UH32" s="8"/>
      <c r="UI32" s="8"/>
      <c r="UJ32" s="8"/>
      <c r="UK32" s="8"/>
      <c r="UL32" s="8"/>
      <c r="UM32" s="8"/>
      <c r="UN32" s="8"/>
      <c r="UO32" s="8"/>
      <c r="UP32" s="8"/>
      <c r="UQ32" s="8"/>
      <c r="UR32" s="8"/>
      <c r="US32" s="8"/>
      <c r="UT32" s="8"/>
      <c r="UU32" s="8"/>
      <c r="UV32" s="8"/>
      <c r="UW32" s="8"/>
      <c r="UX32" s="8"/>
      <c r="UY32" s="8"/>
      <c r="UZ32" s="8"/>
      <c r="VA32" s="8"/>
      <c r="VB32" s="8"/>
      <c r="VC32" s="8"/>
      <c r="VD32" s="8"/>
      <c r="VE32" s="8"/>
      <c r="VF32" s="8"/>
      <c r="VG32" s="8"/>
      <c r="VH32" s="8"/>
      <c r="VI32" s="8"/>
      <c r="VJ32" s="8"/>
      <c r="VK32" s="8"/>
      <c r="VL32" s="8"/>
      <c r="VM32" s="8"/>
      <c r="VN32" s="8"/>
      <c r="VO32" s="8"/>
      <c r="VP32" s="8"/>
      <c r="VQ32" s="8"/>
      <c r="VR32" s="8"/>
      <c r="VS32" s="8"/>
      <c r="VT32" s="8"/>
      <c r="VU32" s="8"/>
      <c r="VV32" s="8"/>
      <c r="VW32" s="8"/>
      <c r="VX32" s="8"/>
      <c r="VY32" s="8"/>
      <c r="VZ32" s="8"/>
      <c r="WA32" s="8"/>
      <c r="WB32" s="8"/>
      <c r="WC32" s="8"/>
      <c r="WD32" s="8"/>
      <c r="WE32" s="8"/>
      <c r="WF32" s="8"/>
      <c r="WG32" s="8"/>
      <c r="WH32" s="8"/>
      <c r="WI32" s="8"/>
      <c r="WJ32" s="8"/>
      <c r="WK32" s="8"/>
      <c r="WL32" s="8"/>
      <c r="WM32" s="8"/>
      <c r="WN32" s="8"/>
      <c r="WO32" s="8"/>
      <c r="WP32" s="8"/>
      <c r="WQ32" s="8"/>
      <c r="WR32" s="8"/>
      <c r="WS32" s="8"/>
      <c r="WT32" s="8"/>
      <c r="WU32" s="8"/>
      <c r="WV32" s="8"/>
      <c r="WW32" s="8"/>
      <c r="WX32" s="8"/>
      <c r="WY32" s="8"/>
      <c r="WZ32" s="8"/>
      <c r="XA32" s="8"/>
      <c r="XB32" s="8"/>
      <c r="XC32" s="8"/>
      <c r="XD32" s="8"/>
      <c r="XE32" s="8"/>
      <c r="XF32" s="8"/>
      <c r="XG32" s="8"/>
      <c r="XH32" s="8"/>
      <c r="XI32" s="8"/>
      <c r="XJ32" s="8"/>
      <c r="XK32" s="8"/>
      <c r="XL32" s="8"/>
      <c r="XM32" s="8"/>
      <c r="XN32" s="8"/>
      <c r="XO32" s="8"/>
      <c r="XP32" s="8"/>
      <c r="XQ32" s="8"/>
      <c r="XR32" s="8"/>
      <c r="XS32" s="8"/>
      <c r="XT32" s="8"/>
      <c r="XU32" s="8"/>
      <c r="XV32" s="8"/>
      <c r="XW32" s="8"/>
      <c r="XX32" s="8"/>
      <c r="XY32" s="8"/>
      <c r="XZ32" s="8"/>
      <c r="YA32" s="8"/>
      <c r="YB32" s="8"/>
      <c r="YC32" s="8"/>
      <c r="YD32" s="8"/>
      <c r="YE32" s="8"/>
      <c r="YF32" s="8"/>
      <c r="YG32" s="8"/>
      <c r="YH32" s="8"/>
      <c r="YI32" s="8"/>
      <c r="YJ32" s="8"/>
      <c r="YK32" s="8"/>
      <c r="YL32" s="8"/>
      <c r="YM32" s="8"/>
      <c r="YN32" s="8"/>
      <c r="YO32" s="8"/>
      <c r="YP32" s="8"/>
      <c r="YQ32" s="8"/>
      <c r="YR32" s="8"/>
      <c r="YS32" s="8"/>
      <c r="YT32" s="8"/>
      <c r="YU32" s="8"/>
      <c r="YV32" s="8"/>
      <c r="YW32" s="8"/>
      <c r="YX32" s="8"/>
      <c r="YY32" s="8"/>
      <c r="YZ32" s="8"/>
      <c r="ZA32" s="8"/>
      <c r="ZB32" s="8"/>
      <c r="ZC32" s="8"/>
      <c r="ZD32" s="8"/>
      <c r="ZE32" s="8"/>
      <c r="ZF32" s="8"/>
      <c r="ZG32" s="8"/>
      <c r="ZH32" s="8"/>
      <c r="ZI32" s="8"/>
      <c r="ZJ32" s="8"/>
      <c r="ZK32" s="8"/>
      <c r="ZL32" s="8"/>
      <c r="ZM32" s="8"/>
      <c r="ZN32" s="8"/>
      <c r="ZO32" s="8"/>
      <c r="ZP32" s="8"/>
      <c r="ZQ32" s="8"/>
      <c r="ZR32" s="8"/>
      <c r="ZS32" s="8"/>
      <c r="ZT32" s="8"/>
      <c r="ZU32" s="8"/>
      <c r="ZV32" s="8"/>
      <c r="ZW32" s="8"/>
      <c r="ZX32" s="8"/>
      <c r="ZY32" s="8"/>
      <c r="ZZ32" s="8"/>
      <c r="AAA32" s="8"/>
      <c r="AAB32" s="8"/>
      <c r="AAC32" s="8"/>
      <c r="AAD32" s="8"/>
      <c r="AAE32" s="8"/>
      <c r="AAF32" s="8"/>
      <c r="AAG32" s="8"/>
      <c r="AAH32" s="8"/>
      <c r="AAI32" s="8"/>
      <c r="AAJ32" s="8"/>
      <c r="AAK32" s="8"/>
      <c r="AAL32" s="8"/>
      <c r="AAM32" s="8"/>
      <c r="AAN32" s="8"/>
      <c r="AAO32" s="8"/>
      <c r="AAP32" s="8"/>
      <c r="AAQ32" s="8"/>
      <c r="AAR32" s="8"/>
      <c r="AAS32" s="8"/>
      <c r="AAT32" s="8"/>
      <c r="AAU32" s="8"/>
      <c r="AAV32" s="8"/>
      <c r="AAW32" s="8"/>
      <c r="AAX32" s="8"/>
      <c r="AAY32" s="8"/>
      <c r="AAZ32" s="8"/>
      <c r="ABA32" s="8"/>
      <c r="ABB32" s="8"/>
      <c r="ABC32" s="8"/>
      <c r="ABD32" s="8"/>
      <c r="ABE32" s="8"/>
      <c r="ABF32" s="8"/>
      <c r="ABG32" s="8"/>
      <c r="ABH32" s="8"/>
      <c r="ABI32" s="8"/>
      <c r="ABJ32" s="8"/>
      <c r="ABK32" s="8"/>
      <c r="ABL32" s="8"/>
      <c r="ABM32" s="8"/>
      <c r="ABN32" s="8"/>
      <c r="ABO32" s="8"/>
      <c r="ABP32" s="8"/>
      <c r="ABQ32" s="8"/>
      <c r="ABR32" s="8"/>
      <c r="ABS32" s="8"/>
      <c r="ABT32" s="8"/>
      <c r="ABU32" s="8"/>
      <c r="ABV32" s="8"/>
      <c r="ABW32" s="8"/>
      <c r="ABX32" s="8"/>
      <c r="ABY32" s="8"/>
      <c r="ABZ32" s="8"/>
      <c r="ACA32" s="8"/>
      <c r="ACB32" s="8"/>
      <c r="ACC32" s="8"/>
      <c r="ACD32" s="8"/>
      <c r="ACE32" s="8"/>
      <c r="ACF32" s="8"/>
      <c r="ACG32" s="8"/>
      <c r="ACH32" s="8"/>
      <c r="ACI32" s="8"/>
      <c r="ACJ32" s="8"/>
      <c r="ACK32" s="8"/>
      <c r="ACL32" s="8"/>
      <c r="ACM32" s="8"/>
      <c r="ACN32" s="8"/>
      <c r="ACO32" s="8"/>
      <c r="ACP32" s="8"/>
      <c r="ACQ32" s="8"/>
      <c r="ACR32" s="8"/>
      <c r="ACS32" s="8"/>
      <c r="ACT32" s="8"/>
      <c r="ACU32" s="8"/>
      <c r="ACV32" s="8"/>
      <c r="ACW32" s="8"/>
      <c r="ACX32" s="8"/>
      <c r="ACY32" s="8"/>
      <c r="ACZ32" s="8"/>
      <c r="ADA32" s="8"/>
      <c r="ADB32" s="8"/>
      <c r="ADC32" s="8"/>
      <c r="ADD32" s="8"/>
      <c r="ADE32" s="8"/>
      <c r="ADF32" s="8"/>
      <c r="ADG32" s="8"/>
      <c r="ADH32" s="8"/>
      <c r="ADI32" s="8"/>
      <c r="ADJ32" s="8"/>
      <c r="ADK32" s="8"/>
      <c r="ADL32" s="8"/>
      <c r="ADM32" s="8"/>
      <c r="ADN32" s="8"/>
      <c r="ADO32" s="8"/>
      <c r="ADP32" s="8"/>
      <c r="ADQ32" s="8"/>
      <c r="ADR32" s="8"/>
      <c r="ADS32" s="8"/>
      <c r="ADT32" s="8"/>
      <c r="ADU32" s="8"/>
      <c r="ADV32" s="8"/>
      <c r="ADW32" s="8"/>
      <c r="ADX32" s="8"/>
      <c r="ADY32" s="8"/>
      <c r="ADZ32" s="8"/>
      <c r="AEA32" s="8"/>
      <c r="AEB32" s="8"/>
      <c r="AEC32" s="8"/>
      <c r="AED32" s="8"/>
      <c r="AEE32" s="8"/>
      <c r="AEF32" s="8"/>
      <c r="AEG32" s="8"/>
      <c r="AEH32" s="8"/>
      <c r="AEI32" s="8"/>
      <c r="AEJ32" s="8"/>
      <c r="AEK32" s="8"/>
      <c r="AEL32" s="8"/>
      <c r="AEM32" s="8"/>
      <c r="AEN32" s="8"/>
      <c r="AEO32" s="8"/>
      <c r="AEP32" s="8"/>
      <c r="AEQ32" s="8"/>
      <c r="AER32" s="8"/>
      <c r="AES32" s="8"/>
      <c r="AET32" s="8"/>
      <c r="AEU32" s="8"/>
      <c r="AEV32" s="8"/>
      <c r="AEW32" s="8"/>
      <c r="AEX32" s="8"/>
      <c r="AEY32" s="8"/>
      <c r="AEZ32" s="8"/>
      <c r="AFA32" s="8"/>
      <c r="AFB32" s="8"/>
      <c r="AFC32" s="8"/>
      <c r="AFD32" s="8"/>
      <c r="AFE32" s="8"/>
      <c r="AFF32" s="8"/>
      <c r="AFG32" s="8"/>
      <c r="AFH32" s="8"/>
      <c r="AFI32" s="8"/>
      <c r="AFJ32" s="8"/>
      <c r="AFK32" s="8"/>
      <c r="AFL32" s="8"/>
      <c r="AFM32" s="8"/>
      <c r="AFN32" s="8"/>
      <c r="AFO32" s="8"/>
      <c r="AFP32" s="8"/>
      <c r="AFQ32" s="8"/>
      <c r="AFR32" s="8"/>
      <c r="AFS32" s="8"/>
      <c r="AFT32" s="8"/>
      <c r="AFU32" s="8"/>
      <c r="AFV32" s="8"/>
      <c r="AFW32" s="8"/>
      <c r="AFX32" s="8"/>
      <c r="AFY32" s="8"/>
      <c r="AFZ32" s="8"/>
      <c r="AGA32" s="8"/>
      <c r="AGB32" s="8"/>
      <c r="AGC32" s="8"/>
      <c r="AGD32" s="8"/>
      <c r="AGE32" s="8"/>
      <c r="AGF32" s="8"/>
      <c r="AGG32" s="8"/>
      <c r="AGH32" s="8"/>
      <c r="AGI32" s="8"/>
      <c r="AGJ32" s="8"/>
      <c r="AGK32" s="8"/>
      <c r="AGL32" s="8"/>
      <c r="AGM32" s="8"/>
      <c r="AGN32" s="8"/>
      <c r="AGO32" s="8"/>
      <c r="AGP32" s="8"/>
      <c r="AGQ32" s="8"/>
      <c r="AGR32" s="8"/>
      <c r="AGS32" s="8"/>
      <c r="AGT32" s="8"/>
      <c r="AGU32" s="8"/>
      <c r="AGV32" s="8"/>
      <c r="AGW32" s="8"/>
      <c r="AGX32" s="8"/>
      <c r="AGY32" s="8"/>
      <c r="AGZ32" s="8"/>
      <c r="AHA32" s="8"/>
      <c r="AHB32" s="8"/>
      <c r="AHC32" s="8"/>
      <c r="AHD32" s="8"/>
      <c r="AHE32" s="8"/>
      <c r="AHF32" s="8"/>
      <c r="AHG32" s="8"/>
      <c r="AHH32" s="8"/>
      <c r="AHI32" s="8"/>
      <c r="AHJ32" s="8"/>
      <c r="AHK32" s="8"/>
      <c r="AHL32" s="8"/>
      <c r="AHM32" s="8"/>
      <c r="AHN32" s="8"/>
      <c r="AHO32" s="8"/>
      <c r="AHP32" s="8"/>
      <c r="AHQ32" s="8"/>
      <c r="AHR32" s="8"/>
      <c r="AHS32" s="8"/>
      <c r="AHT32" s="8"/>
      <c r="AHU32" s="8"/>
      <c r="AHV32" s="8"/>
      <c r="AHW32" s="8"/>
      <c r="AHX32" s="8"/>
      <c r="AHY32" s="8"/>
      <c r="AHZ32" s="8"/>
      <c r="AIA32" s="8"/>
      <c r="AIB32" s="8"/>
      <c r="AIC32" s="8"/>
      <c r="AID32" s="8"/>
      <c r="AIE32" s="8"/>
      <c r="AIF32" s="8"/>
      <c r="AIG32" s="8"/>
      <c r="AIH32" s="8"/>
      <c r="AII32" s="8"/>
      <c r="AIJ32" s="8"/>
      <c r="AIK32" s="8"/>
      <c r="AIL32" s="8"/>
      <c r="AIM32" s="8"/>
      <c r="AIN32" s="8"/>
      <c r="AIO32" s="8"/>
      <c r="AIP32" s="8"/>
      <c r="AIQ32" s="8"/>
      <c r="AIR32" s="8"/>
      <c r="AIS32" s="8"/>
      <c r="AIT32" s="8"/>
      <c r="AIU32" s="8"/>
      <c r="AIV32" s="8"/>
      <c r="AIW32" s="8"/>
      <c r="AIX32" s="8"/>
      <c r="AIY32" s="8"/>
      <c r="AIZ32" s="8"/>
      <c r="AJA32" s="8"/>
      <c r="AJB32" s="8"/>
      <c r="AJC32" s="8"/>
      <c r="AJD32" s="8"/>
      <c r="AJE32" s="8"/>
      <c r="AJF32" s="8"/>
      <c r="AJG32" s="8"/>
      <c r="AJH32" s="8"/>
      <c r="AJI32" s="8"/>
      <c r="AJJ32" s="8"/>
      <c r="AJK32" s="8"/>
      <c r="AJL32" s="8"/>
      <c r="AJM32" s="8"/>
      <c r="AJN32" s="8"/>
      <c r="AJO32" s="8"/>
      <c r="AJP32" s="8"/>
      <c r="AJQ32" s="8"/>
      <c r="AJR32" s="8"/>
      <c r="AJS32" s="8"/>
      <c r="AJT32" s="8"/>
      <c r="AJU32" s="8"/>
      <c r="AJV32" s="8"/>
      <c r="AJW32" s="8"/>
      <c r="AJX32" s="8"/>
      <c r="AJY32" s="8"/>
      <c r="AJZ32" s="8"/>
      <c r="AKA32" s="8"/>
      <c r="AKB32" s="8"/>
      <c r="AKC32" s="8"/>
      <c r="AKD32" s="8"/>
      <c r="AKE32" s="8"/>
      <c r="AKF32" s="8"/>
      <c r="AKG32" s="8"/>
      <c r="AKH32" s="8"/>
      <c r="AKI32" s="8"/>
      <c r="AKJ32" s="8"/>
      <c r="AKK32" s="8"/>
      <c r="AKL32" s="8"/>
      <c r="AKM32" s="8"/>
      <c r="AKN32" s="8"/>
      <c r="AKO32" s="8"/>
      <c r="AKP32" s="8"/>
      <c r="AKQ32" s="8"/>
      <c r="AKR32" s="8"/>
      <c r="AKS32" s="8"/>
      <c r="AKT32" s="8"/>
      <c r="AKU32" s="8"/>
      <c r="AKV32" s="8"/>
      <c r="AKW32" s="8"/>
      <c r="AKX32" s="8"/>
      <c r="AKY32" s="8"/>
      <c r="AKZ32" s="8"/>
      <c r="ALA32" s="8"/>
      <c r="ALB32" s="8"/>
      <c r="ALC32" s="8"/>
      <c r="ALD32" s="8"/>
      <c r="ALE32" s="8"/>
      <c r="ALF32" s="8"/>
      <c r="ALG32" s="8"/>
      <c r="ALH32" s="8"/>
      <c r="ALI32" s="8"/>
      <c r="ALJ32" s="8"/>
      <c r="ALK32" s="8"/>
      <c r="ALL32" s="8"/>
      <c r="ALM32" s="8"/>
      <c r="ALN32" s="8"/>
      <c r="ALO32" s="8"/>
      <c r="ALP32" s="8"/>
      <c r="ALQ32" s="8"/>
      <c r="ALR32" s="8"/>
      <c r="ALS32" s="8"/>
      <c r="ALT32" s="8"/>
      <c r="ALU32" s="8"/>
      <c r="ALV32" s="8"/>
      <c r="ALW32" s="8"/>
      <c r="ALX32" s="8"/>
      <c r="ALY32" s="8"/>
      <c r="ALZ32" s="8"/>
      <c r="AMA32" s="8"/>
      <c r="AMB32" s="8"/>
      <c r="AMC32" s="8"/>
      <c r="AMD32" s="8"/>
      <c r="AME32" s="8"/>
      <c r="AMF32" s="8"/>
      <c r="AMG32" s="8"/>
      <c r="AMH32" s="8"/>
      <c r="AMI32" s="8"/>
      <c r="AMJ32" s="8"/>
      <c r="AMK32" s="8"/>
      <c r="AML32" s="8"/>
      <c r="AMM32" s="8"/>
      <c r="AMN32" s="8"/>
      <c r="AMO32" s="8"/>
      <c r="AMP32" s="8"/>
      <c r="AMQ32" s="8"/>
      <c r="AMR32" s="8"/>
      <c r="AMS32" s="8"/>
      <c r="AMT32" s="8"/>
      <c r="AMU32" s="8"/>
      <c r="AMV32" s="8"/>
      <c r="AMW32" s="8"/>
      <c r="AMX32" s="8"/>
      <c r="AMY32" s="8"/>
      <c r="AMZ32" s="8"/>
      <c r="ANA32" s="8"/>
      <c r="ANB32" s="8"/>
      <c r="ANC32" s="8"/>
      <c r="AND32" s="8"/>
      <c r="ANE32" s="8"/>
      <c r="ANF32" s="8"/>
      <c r="ANG32" s="8"/>
      <c r="ANH32" s="8"/>
      <c r="ANI32" s="8"/>
      <c r="ANJ32" s="8"/>
      <c r="ANK32" s="8"/>
      <c r="ANL32" s="8"/>
      <c r="ANM32" s="8"/>
      <c r="ANN32" s="8"/>
      <c r="ANO32" s="8"/>
      <c r="ANP32" s="8"/>
      <c r="ANQ32" s="8"/>
      <c r="ANR32" s="8"/>
      <c r="ANS32" s="8"/>
      <c r="ANT32" s="8"/>
      <c r="ANU32" s="8"/>
      <c r="ANV32" s="8"/>
      <c r="ANW32" s="8"/>
      <c r="ANX32" s="8"/>
      <c r="ANY32" s="8"/>
      <c r="ANZ32" s="8"/>
      <c r="AOA32" s="8"/>
      <c r="AOB32" s="8"/>
      <c r="AOC32" s="8"/>
      <c r="AOD32" s="8"/>
      <c r="AOE32" s="8"/>
      <c r="AOF32" s="8"/>
      <c r="AOG32" s="8"/>
      <c r="AOH32" s="8"/>
      <c r="AOI32" s="8"/>
      <c r="AOJ32" s="8"/>
      <c r="AOK32" s="8"/>
      <c r="AOL32" s="8"/>
      <c r="AOM32" s="8"/>
      <c r="AON32" s="8"/>
      <c r="AOO32" s="8"/>
      <c r="AOP32" s="8"/>
      <c r="AOQ32" s="8"/>
      <c r="AOR32" s="8"/>
      <c r="AOS32" s="8"/>
      <c r="AOT32" s="8"/>
      <c r="AOU32" s="8"/>
      <c r="AOV32" s="8"/>
      <c r="AOW32" s="8"/>
      <c r="AOX32" s="8"/>
      <c r="AOY32" s="8"/>
      <c r="AOZ32" s="8"/>
      <c r="APA32" s="8"/>
      <c r="APB32" s="8"/>
      <c r="APC32" s="8"/>
      <c r="APD32" s="8"/>
      <c r="APE32" s="8"/>
      <c r="APF32" s="8"/>
      <c r="APG32" s="8"/>
      <c r="APH32" s="8"/>
      <c r="API32" s="8"/>
      <c r="APJ32" s="8"/>
      <c r="APK32" s="8"/>
      <c r="APL32" s="8"/>
      <c r="APM32" s="8"/>
      <c r="APN32" s="8"/>
      <c r="APO32" s="8"/>
      <c r="APP32" s="8"/>
      <c r="APQ32" s="8"/>
      <c r="APR32" s="8"/>
      <c r="APS32" s="8"/>
      <c r="APT32" s="8"/>
      <c r="APU32" s="8"/>
      <c r="APV32" s="8"/>
      <c r="APW32" s="8"/>
      <c r="APX32" s="8"/>
      <c r="APY32" s="8"/>
      <c r="APZ32" s="8"/>
      <c r="AQA32" s="8"/>
      <c r="AQB32" s="8"/>
      <c r="AQC32" s="8"/>
      <c r="AQD32" s="8"/>
      <c r="AQE32" s="8"/>
      <c r="AQF32" s="8"/>
      <c r="AQG32" s="8"/>
      <c r="AQH32" s="8"/>
      <c r="AQI32" s="8"/>
      <c r="AQJ32" s="8"/>
      <c r="AQK32" s="8"/>
      <c r="AQL32" s="8"/>
      <c r="AQM32" s="8"/>
      <c r="AQN32" s="8"/>
      <c r="AQO32" s="8"/>
      <c r="AQP32" s="8"/>
      <c r="AQQ32" s="8"/>
      <c r="AQR32" s="8"/>
      <c r="AQS32" s="8"/>
      <c r="AQT32" s="8"/>
      <c r="AQU32" s="8"/>
      <c r="AQV32" s="8"/>
      <c r="AQW32" s="8"/>
      <c r="AQX32" s="8"/>
      <c r="AQY32" s="8"/>
      <c r="AQZ32" s="8"/>
      <c r="ARA32" s="8"/>
      <c r="ARB32" s="8"/>
      <c r="ARC32" s="8"/>
      <c r="ARD32" s="8"/>
      <c r="ARE32" s="8"/>
      <c r="ARF32" s="8"/>
      <c r="ARG32" s="8"/>
      <c r="ARH32" s="8"/>
      <c r="ARI32" s="8"/>
      <c r="ARJ32" s="8"/>
      <c r="ARK32" s="8"/>
      <c r="ARL32" s="8"/>
      <c r="ARM32" s="8"/>
      <c r="ARN32" s="8"/>
      <c r="ARO32" s="8"/>
      <c r="ARP32" s="8"/>
      <c r="ARQ32" s="8"/>
      <c r="ARR32" s="8"/>
      <c r="ARS32" s="8"/>
      <c r="ART32" s="8"/>
      <c r="ARU32" s="8"/>
      <c r="ARV32" s="8"/>
      <c r="ARW32" s="8"/>
      <c r="ARX32" s="8"/>
      <c r="ARY32" s="8"/>
      <c r="ARZ32" s="8"/>
      <c r="ASA32" s="8"/>
      <c r="ASB32" s="8"/>
      <c r="ASC32" s="8"/>
      <c r="ASD32" s="8"/>
      <c r="ASE32" s="8"/>
      <c r="ASF32" s="8"/>
      <c r="ASG32" s="8"/>
      <c r="ASH32" s="8"/>
      <c r="ASI32" s="8"/>
      <c r="ASJ32" s="8"/>
      <c r="ASK32" s="8"/>
      <c r="ASL32" s="8"/>
      <c r="ASM32" s="8"/>
      <c r="ASN32" s="8"/>
      <c r="ASO32" s="8"/>
      <c r="ASP32" s="8"/>
      <c r="ASQ32" s="8"/>
      <c r="ASR32" s="8"/>
      <c r="ASS32" s="8"/>
      <c r="AST32" s="8"/>
      <c r="ASU32" s="8"/>
      <c r="ASV32" s="8"/>
      <c r="ASW32" s="8"/>
      <c r="ASX32" s="8"/>
      <c r="ASY32" s="8"/>
      <c r="ASZ32" s="8"/>
      <c r="ATA32" s="8"/>
      <c r="ATB32" s="8"/>
      <c r="ATC32" s="8"/>
      <c r="ATD32" s="8"/>
      <c r="ATE32" s="8"/>
      <c r="ATF32" s="8"/>
      <c r="ATG32" s="8"/>
      <c r="ATH32" s="8"/>
      <c r="ATI32" s="8"/>
      <c r="ATJ32" s="8"/>
      <c r="ATK32" s="8"/>
      <c r="ATL32" s="8"/>
      <c r="ATM32" s="8"/>
      <c r="ATN32" s="8"/>
      <c r="ATO32" s="8"/>
      <c r="ATP32" s="8"/>
      <c r="ATQ32" s="8"/>
      <c r="ATR32" s="8"/>
      <c r="ATS32" s="8"/>
      <c r="ATT32" s="8"/>
      <c r="ATU32" s="8"/>
      <c r="ATV32" s="8"/>
      <c r="ATW32" s="8"/>
      <c r="ATX32" s="8"/>
      <c r="ATY32" s="8"/>
      <c r="ATZ32" s="8"/>
      <c r="AUA32" s="8"/>
      <c r="AUB32" s="8"/>
      <c r="AUC32" s="8"/>
      <c r="AUD32" s="8"/>
      <c r="AUE32" s="8"/>
      <c r="AUF32" s="8"/>
      <c r="AUG32" s="8"/>
      <c r="AUH32" s="8"/>
      <c r="AUI32" s="8"/>
      <c r="AUJ32" s="8"/>
      <c r="AUK32" s="8"/>
      <c r="AUL32" s="8"/>
      <c r="AUM32" s="8"/>
      <c r="AUN32" s="8"/>
      <c r="AUO32" s="8"/>
      <c r="AUP32" s="8"/>
      <c r="AUQ32" s="8"/>
      <c r="AUR32" s="8"/>
      <c r="AUS32" s="8"/>
      <c r="AUT32" s="8"/>
      <c r="AUU32" s="8"/>
      <c r="AUV32" s="8"/>
      <c r="AUW32" s="8"/>
      <c r="AUX32" s="8"/>
      <c r="AUY32" s="8"/>
      <c r="AUZ32" s="8"/>
      <c r="AVA32" s="8"/>
      <c r="AVB32" s="8"/>
      <c r="AVC32" s="8"/>
      <c r="AVD32" s="8"/>
      <c r="AVE32" s="8"/>
      <c r="AVF32" s="8"/>
      <c r="AVG32" s="8"/>
      <c r="AVH32" s="8"/>
      <c r="AVI32" s="8"/>
      <c r="AVJ32" s="8"/>
      <c r="AVK32" s="8"/>
      <c r="AVL32" s="8"/>
      <c r="AVM32" s="8"/>
      <c r="AVN32" s="8"/>
      <c r="AVO32" s="8"/>
      <c r="AVP32" s="8"/>
      <c r="AVQ32" s="8"/>
      <c r="AVR32" s="8"/>
      <c r="AVS32" s="8"/>
      <c r="AVT32" s="8"/>
      <c r="AVU32" s="8"/>
      <c r="AVV32" s="8"/>
      <c r="AVW32" s="8"/>
      <c r="AVX32" s="8"/>
      <c r="AVY32" s="8"/>
      <c r="AVZ32" s="8"/>
      <c r="AWA32" s="8"/>
      <c r="AWB32" s="8"/>
      <c r="AWC32" s="8"/>
      <c r="AWD32" s="8"/>
      <c r="AWE32" s="8"/>
      <c r="AWF32" s="8"/>
      <c r="AWG32" s="8"/>
      <c r="AWH32" s="8"/>
      <c r="AWI32" s="8"/>
      <c r="AWJ32" s="8"/>
      <c r="AWK32" s="8"/>
      <c r="AWL32" s="8"/>
      <c r="AWM32" s="8"/>
      <c r="AWN32" s="8"/>
      <c r="AWO32" s="8"/>
      <c r="AWP32" s="8"/>
      <c r="AWQ32" s="8"/>
      <c r="AWR32" s="8"/>
      <c r="AWS32" s="8"/>
      <c r="AWT32" s="8"/>
      <c r="AWU32" s="8"/>
      <c r="AWV32" s="8"/>
      <c r="AWW32" s="8"/>
      <c r="AWX32" s="8"/>
      <c r="AWY32" s="8"/>
      <c r="AWZ32" s="8"/>
      <c r="AXA32" s="8"/>
      <c r="AXB32" s="8"/>
      <c r="AXC32" s="8"/>
      <c r="AXD32" s="8"/>
      <c r="AXE32" s="8"/>
      <c r="AXF32" s="8"/>
      <c r="AXG32" s="8"/>
      <c r="AXH32" s="8"/>
      <c r="AXI32" s="8"/>
      <c r="AXJ32" s="8"/>
      <c r="AXK32" s="8"/>
      <c r="AXL32" s="8"/>
      <c r="AXM32" s="8"/>
      <c r="AXN32" s="8"/>
      <c r="AXO32" s="8"/>
      <c r="AXP32" s="8"/>
      <c r="AXQ32" s="8"/>
      <c r="AXR32" s="8"/>
      <c r="AXS32" s="8"/>
      <c r="AXT32" s="8"/>
      <c r="AXU32" s="8"/>
      <c r="AXV32" s="8"/>
      <c r="AXW32" s="8"/>
      <c r="AXX32" s="8"/>
      <c r="AXY32" s="8"/>
      <c r="AXZ32" s="8"/>
      <c r="AYA32" s="8"/>
      <c r="AYB32" s="8"/>
      <c r="AYC32" s="8"/>
      <c r="AYD32" s="8"/>
      <c r="AYE32" s="8"/>
      <c r="AYF32" s="8"/>
      <c r="AYG32" s="8"/>
      <c r="AYH32" s="8"/>
      <c r="AYI32" s="8"/>
      <c r="AYJ32" s="8"/>
      <c r="AYK32" s="8"/>
      <c r="AYL32" s="8"/>
      <c r="AYM32" s="8"/>
      <c r="AYN32" s="8"/>
      <c r="AYO32" s="8"/>
      <c r="AYP32" s="8"/>
      <c r="AYQ32" s="8"/>
      <c r="AYR32" s="8"/>
      <c r="AYS32" s="8"/>
      <c r="AYT32" s="8"/>
      <c r="AYU32" s="8"/>
      <c r="AYV32" s="8"/>
      <c r="AYW32" s="8"/>
      <c r="AYX32" s="8"/>
      <c r="AYY32" s="8"/>
      <c r="AYZ32" s="8"/>
      <c r="AZA32" s="8"/>
      <c r="AZB32" s="8"/>
      <c r="AZC32" s="8"/>
      <c r="AZD32" s="8"/>
      <c r="AZE32" s="8"/>
      <c r="AZF32" s="8"/>
      <c r="AZG32" s="8"/>
      <c r="AZH32" s="8"/>
      <c r="AZI32" s="8"/>
      <c r="AZJ32" s="8"/>
      <c r="AZK32" s="8"/>
      <c r="AZL32" s="8"/>
      <c r="AZM32" s="8"/>
      <c r="AZN32" s="8"/>
      <c r="AZO32" s="8"/>
      <c r="AZP32" s="8"/>
      <c r="AZQ32" s="8"/>
      <c r="AZR32" s="8"/>
      <c r="AZS32" s="8"/>
      <c r="AZT32" s="8"/>
      <c r="AZU32" s="8"/>
      <c r="AZV32" s="8"/>
      <c r="AZW32" s="8"/>
      <c r="AZX32" s="8"/>
      <c r="AZY32" s="8"/>
      <c r="AZZ32" s="8"/>
      <c r="BAA32" s="8"/>
      <c r="BAB32" s="8"/>
      <c r="BAC32" s="8"/>
      <c r="BAD32" s="8"/>
      <c r="BAE32" s="8"/>
      <c r="BAF32" s="8"/>
      <c r="BAG32" s="8"/>
      <c r="BAH32" s="8"/>
      <c r="BAI32" s="8"/>
      <c r="BAJ32" s="8"/>
      <c r="BAK32" s="8"/>
      <c r="BAL32" s="8"/>
      <c r="BAM32" s="8"/>
      <c r="BAN32" s="8"/>
      <c r="BAO32" s="8"/>
      <c r="BAP32" s="8"/>
      <c r="BAQ32" s="8"/>
      <c r="BAR32" s="8"/>
      <c r="BAS32" s="8"/>
      <c r="BAT32" s="8"/>
      <c r="BAU32" s="8"/>
      <c r="BAV32" s="8"/>
      <c r="BAW32" s="8"/>
      <c r="BAX32" s="8"/>
      <c r="BAY32" s="8"/>
      <c r="BAZ32" s="8"/>
      <c r="BBA32" s="8"/>
      <c r="BBB32" s="8"/>
      <c r="BBC32" s="8"/>
      <c r="BBD32" s="8"/>
      <c r="BBE32" s="8"/>
      <c r="BBF32" s="8"/>
      <c r="BBG32" s="8"/>
      <c r="BBH32" s="8"/>
      <c r="BBI32" s="8"/>
      <c r="BBJ32" s="8"/>
      <c r="BBK32" s="8"/>
      <c r="BBL32" s="8"/>
      <c r="BBM32" s="8"/>
      <c r="BBN32" s="8"/>
      <c r="BBO32" s="8"/>
      <c r="BBP32" s="8"/>
      <c r="BBQ32" s="8"/>
      <c r="BBR32" s="8"/>
      <c r="BBS32" s="8"/>
      <c r="BBT32" s="8"/>
      <c r="BBU32" s="8"/>
      <c r="BBV32" s="8"/>
      <c r="BBW32" s="8"/>
      <c r="BBX32" s="8"/>
      <c r="BBY32" s="8"/>
      <c r="BBZ32" s="8"/>
      <c r="BCA32" s="8"/>
      <c r="BCB32" s="8"/>
      <c r="BCC32" s="8"/>
      <c r="BCD32" s="8"/>
      <c r="BCE32" s="8"/>
      <c r="BCF32" s="8"/>
      <c r="BCG32" s="8"/>
      <c r="BCH32" s="8"/>
      <c r="BCI32" s="8"/>
      <c r="BCJ32" s="8"/>
      <c r="BCK32" s="8"/>
      <c r="BCL32" s="8"/>
      <c r="BCM32" s="8"/>
      <c r="BCN32" s="8"/>
      <c r="BCO32" s="8"/>
      <c r="BCP32" s="8"/>
      <c r="BCQ32" s="8"/>
      <c r="BCR32" s="8"/>
      <c r="BCS32" s="8"/>
      <c r="BCT32" s="8"/>
      <c r="BCU32" s="8"/>
      <c r="BCV32" s="8"/>
      <c r="BCW32" s="8"/>
      <c r="BCX32" s="8"/>
      <c r="BCY32" s="8"/>
      <c r="BCZ32" s="8"/>
      <c r="BDA32" s="8"/>
      <c r="BDB32" s="8"/>
      <c r="BDC32" s="8"/>
      <c r="BDD32" s="8"/>
      <c r="BDE32" s="8"/>
      <c r="BDF32" s="8"/>
      <c r="BDG32" s="8"/>
      <c r="BDH32" s="8"/>
      <c r="BDI32" s="8"/>
      <c r="BDJ32" s="8"/>
      <c r="BDK32" s="8"/>
      <c r="BDL32" s="8"/>
      <c r="BDM32" s="8"/>
      <c r="BDN32" s="8"/>
      <c r="BDO32" s="8"/>
      <c r="BDP32" s="8"/>
      <c r="BDQ32" s="8"/>
      <c r="BDR32" s="8"/>
      <c r="BDS32" s="8"/>
      <c r="BDT32" s="8"/>
      <c r="BDU32" s="8"/>
      <c r="BDV32" s="8"/>
      <c r="BDW32" s="8"/>
      <c r="BDX32" s="8"/>
      <c r="BDY32" s="8"/>
      <c r="BDZ32" s="8"/>
      <c r="BEA32" s="8"/>
      <c r="BEB32" s="8"/>
      <c r="BEC32" s="8"/>
      <c r="BED32" s="8"/>
      <c r="BEE32" s="8"/>
      <c r="BEF32" s="8"/>
      <c r="BEG32" s="8"/>
      <c r="BEH32" s="8"/>
      <c r="BEI32" s="8"/>
      <c r="BEJ32" s="8"/>
      <c r="BEK32" s="8"/>
      <c r="BEL32" s="8"/>
      <c r="BEM32" s="8"/>
      <c r="BEN32" s="8"/>
      <c r="BEO32" s="8"/>
      <c r="BEP32" s="8"/>
      <c r="BEQ32" s="8"/>
      <c r="BER32" s="8"/>
      <c r="BES32" s="8"/>
      <c r="BET32" s="8"/>
      <c r="BEU32" s="8"/>
      <c r="BEV32" s="8"/>
      <c r="BEW32" s="8"/>
      <c r="BEX32" s="8"/>
      <c r="BEY32" s="8"/>
      <c r="BEZ32" s="8"/>
      <c r="BFA32" s="8"/>
      <c r="BFB32" s="8"/>
      <c r="BFC32" s="8"/>
      <c r="BFD32" s="8"/>
      <c r="BFE32" s="8"/>
      <c r="BFF32" s="8"/>
      <c r="BFG32" s="8"/>
      <c r="BFH32" s="8"/>
      <c r="BFI32" s="8"/>
      <c r="BFJ32" s="8"/>
      <c r="BFK32" s="8"/>
      <c r="BFL32" s="8"/>
      <c r="BFM32" s="8"/>
      <c r="BFN32" s="8"/>
      <c r="BFO32" s="8"/>
      <c r="BFP32" s="8"/>
      <c r="BFQ32" s="8"/>
      <c r="BFR32" s="8"/>
      <c r="BFS32" s="8"/>
      <c r="BFT32" s="8"/>
      <c r="BFU32" s="8"/>
      <c r="BFV32" s="8"/>
      <c r="BFW32" s="8"/>
      <c r="BFX32" s="8"/>
      <c r="BFY32" s="8"/>
      <c r="BFZ32" s="8"/>
      <c r="BGA32" s="8"/>
      <c r="BGB32" s="8"/>
      <c r="BGC32" s="8"/>
      <c r="BGD32" s="8"/>
      <c r="BGE32" s="8"/>
      <c r="BGF32" s="8"/>
      <c r="BGG32" s="8"/>
      <c r="BGH32" s="8"/>
      <c r="BGI32" s="8"/>
      <c r="BGJ32" s="8"/>
      <c r="BGK32" s="8"/>
      <c r="BGL32" s="8"/>
      <c r="BGM32" s="8"/>
      <c r="BGN32" s="8"/>
      <c r="BGO32" s="8"/>
      <c r="BGP32" s="8"/>
      <c r="BGQ32" s="8"/>
      <c r="BGR32" s="8"/>
      <c r="BGS32" s="8"/>
      <c r="BGT32" s="8"/>
      <c r="BGU32" s="8"/>
      <c r="BGV32" s="8"/>
      <c r="BGW32" s="8"/>
      <c r="BGX32" s="8"/>
      <c r="BGY32" s="8"/>
      <c r="BGZ32" s="8"/>
      <c r="BHA32" s="8"/>
      <c r="BHB32" s="8"/>
      <c r="BHC32" s="8"/>
      <c r="BHD32" s="8"/>
      <c r="BHE32" s="8"/>
      <c r="BHF32" s="8"/>
      <c r="BHG32" s="8"/>
      <c r="BHH32" s="8"/>
      <c r="BHI32" s="8"/>
      <c r="BHJ32" s="8"/>
      <c r="BHK32" s="8"/>
      <c r="BHL32" s="8"/>
      <c r="BHM32" s="8"/>
      <c r="BHN32" s="8"/>
      <c r="BHO32" s="8"/>
      <c r="BHP32" s="8"/>
      <c r="BHQ32" s="8"/>
      <c r="BHR32" s="8"/>
      <c r="BHS32" s="8"/>
      <c r="BHT32" s="8"/>
      <c r="BHU32" s="8"/>
      <c r="BHV32" s="8"/>
      <c r="BHW32" s="8"/>
      <c r="BHX32" s="8"/>
      <c r="BHY32" s="8"/>
      <c r="BHZ32" s="8"/>
      <c r="BIA32" s="8"/>
      <c r="BIB32" s="8"/>
      <c r="BIC32" s="8"/>
      <c r="BID32" s="8"/>
      <c r="BIE32" s="8"/>
      <c r="BIF32" s="8"/>
      <c r="BIG32" s="8"/>
      <c r="BIH32" s="8"/>
      <c r="BII32" s="8"/>
      <c r="BIJ32" s="8"/>
      <c r="BIK32" s="8"/>
      <c r="BIL32" s="8"/>
      <c r="BIM32" s="8"/>
      <c r="BIN32" s="8"/>
      <c r="BIO32" s="8"/>
      <c r="BIP32" s="8"/>
      <c r="BIQ32" s="8"/>
      <c r="BIR32" s="8"/>
      <c r="BIS32" s="8"/>
      <c r="BIT32" s="8"/>
      <c r="BIU32" s="8"/>
      <c r="BIV32" s="8"/>
      <c r="BIW32" s="8"/>
      <c r="BIX32" s="8"/>
      <c r="BIY32" s="8"/>
      <c r="BIZ32" s="8"/>
      <c r="BJA32" s="8"/>
      <c r="BJB32" s="8"/>
      <c r="BJC32" s="8"/>
      <c r="BJD32" s="8"/>
      <c r="BJE32" s="8"/>
      <c r="BJF32" s="8"/>
      <c r="BJG32" s="8"/>
      <c r="BJH32" s="8"/>
      <c r="BJI32" s="8"/>
      <c r="BJJ32" s="8"/>
      <c r="BJK32" s="8"/>
      <c r="BJL32" s="8"/>
      <c r="BJM32" s="8"/>
      <c r="BJN32" s="8"/>
      <c r="BJO32" s="8"/>
      <c r="BJP32" s="8"/>
      <c r="BJQ32" s="8"/>
      <c r="BJR32" s="8"/>
      <c r="BJS32" s="8"/>
      <c r="BJT32" s="8"/>
      <c r="BJU32" s="8"/>
      <c r="BJV32" s="8"/>
      <c r="BJW32" s="8"/>
      <c r="BJX32" s="8"/>
      <c r="BJY32" s="8"/>
      <c r="BJZ32" s="8"/>
      <c r="BKA32" s="8"/>
      <c r="BKB32" s="8"/>
      <c r="BKC32" s="8"/>
      <c r="BKD32" s="8"/>
      <c r="BKE32" s="8"/>
      <c r="BKF32" s="8"/>
      <c r="BKG32" s="8"/>
      <c r="BKH32" s="8"/>
      <c r="BKI32" s="8"/>
      <c r="BKJ32" s="8"/>
      <c r="BKK32" s="8"/>
      <c r="BKL32" s="8"/>
      <c r="BKM32" s="8"/>
      <c r="BKN32" s="8"/>
      <c r="BKO32" s="8"/>
      <c r="BKP32" s="8"/>
      <c r="BKQ32" s="8"/>
      <c r="BKR32" s="8"/>
      <c r="BKS32" s="8"/>
      <c r="BKT32" s="8"/>
      <c r="BKU32" s="8"/>
      <c r="BKV32" s="8"/>
      <c r="BKW32" s="8"/>
      <c r="BKX32" s="8"/>
      <c r="BKY32" s="8"/>
      <c r="BKZ32" s="8"/>
      <c r="BLA32" s="8"/>
      <c r="BLB32" s="8"/>
      <c r="BLC32" s="8"/>
      <c r="BLD32" s="8"/>
      <c r="BLE32" s="8"/>
      <c r="BLF32" s="8"/>
      <c r="BLG32" s="8"/>
      <c r="BLH32" s="8"/>
      <c r="BLI32" s="8"/>
      <c r="BLJ32" s="8"/>
      <c r="BLK32" s="8"/>
      <c r="BLL32" s="8"/>
      <c r="BLM32" s="8"/>
      <c r="BLN32" s="8"/>
      <c r="BLO32" s="8"/>
      <c r="BLP32" s="8"/>
      <c r="BLQ32" s="8"/>
      <c r="BLR32" s="8"/>
      <c r="BLS32" s="8"/>
      <c r="BLT32" s="8"/>
      <c r="BLU32" s="8"/>
      <c r="BLV32" s="8"/>
      <c r="BLW32" s="8"/>
      <c r="BLX32" s="8"/>
      <c r="BLY32" s="8"/>
      <c r="BLZ32" s="8"/>
      <c r="BMA32" s="8"/>
      <c r="BMB32" s="8"/>
      <c r="BMC32" s="8"/>
      <c r="BMD32" s="8"/>
      <c r="BME32" s="8"/>
      <c r="BMF32" s="8"/>
      <c r="BMG32" s="8"/>
      <c r="BMH32" s="8"/>
      <c r="BMI32" s="8"/>
      <c r="BMJ32" s="8"/>
      <c r="BMK32" s="8"/>
      <c r="BML32" s="8"/>
      <c r="BMM32" s="8"/>
      <c r="BMN32" s="8"/>
      <c r="BMO32" s="8"/>
      <c r="BMP32" s="8"/>
      <c r="BMQ32" s="8"/>
      <c r="BMR32" s="8"/>
      <c r="BMS32" s="8"/>
      <c r="BMT32" s="8"/>
      <c r="BMU32" s="8"/>
      <c r="BMV32" s="8"/>
      <c r="BMW32" s="8"/>
      <c r="BMX32" s="8"/>
      <c r="BMY32" s="8"/>
      <c r="BMZ32" s="8"/>
      <c r="BNA32" s="8"/>
      <c r="BNB32" s="8"/>
      <c r="BNC32" s="8"/>
      <c r="BND32" s="8"/>
      <c r="BNE32" s="8"/>
      <c r="BNF32" s="8"/>
      <c r="BNG32" s="8"/>
      <c r="BNH32" s="8"/>
      <c r="BNI32" s="8"/>
      <c r="BNJ32" s="8"/>
      <c r="BNK32" s="8"/>
      <c r="BNL32" s="8"/>
      <c r="BNM32" s="8"/>
      <c r="BNN32" s="8"/>
      <c r="BNO32" s="8"/>
      <c r="BNP32" s="8"/>
      <c r="BNQ32" s="8"/>
      <c r="BNR32" s="8"/>
      <c r="BNS32" s="8"/>
      <c r="BNT32" s="8"/>
      <c r="BNU32" s="8"/>
      <c r="BNV32" s="8"/>
      <c r="BNW32" s="8"/>
      <c r="BNX32" s="8"/>
      <c r="BNY32" s="8"/>
      <c r="BNZ32" s="8"/>
      <c r="BOA32" s="8"/>
      <c r="BOB32" s="8"/>
      <c r="BOC32" s="8"/>
      <c r="BOD32" s="8"/>
      <c r="BOE32" s="8"/>
      <c r="BOF32" s="8"/>
      <c r="BOG32" s="8"/>
      <c r="BOH32" s="8"/>
      <c r="BOI32" s="8"/>
      <c r="BOJ32" s="8"/>
      <c r="BOK32" s="8"/>
      <c r="BOL32" s="8"/>
      <c r="BOM32" s="8"/>
      <c r="BON32" s="8"/>
      <c r="BOO32" s="8"/>
      <c r="BOP32" s="8"/>
      <c r="BOQ32" s="8"/>
      <c r="BOR32" s="8"/>
      <c r="BOS32" s="8"/>
      <c r="BOT32" s="8"/>
      <c r="BOU32" s="8"/>
      <c r="BOV32" s="8"/>
      <c r="BOW32" s="8"/>
      <c r="BOX32" s="8"/>
      <c r="BOY32" s="8"/>
      <c r="BOZ32" s="8"/>
      <c r="BPA32" s="8"/>
      <c r="BPB32" s="8"/>
      <c r="BPC32" s="8"/>
      <c r="BPD32" s="8"/>
      <c r="BPE32" s="8"/>
      <c r="BPF32" s="8"/>
      <c r="BPG32" s="8"/>
      <c r="BPH32" s="8"/>
      <c r="BPI32" s="8"/>
      <c r="BPJ32" s="8"/>
      <c r="BPK32" s="8"/>
      <c r="BPL32" s="8"/>
      <c r="BPM32" s="8"/>
      <c r="BPN32" s="8"/>
      <c r="BPO32" s="8"/>
      <c r="BPP32" s="8"/>
      <c r="BPQ32" s="8"/>
      <c r="BPR32" s="8"/>
      <c r="BPS32" s="8"/>
      <c r="BPT32" s="8"/>
      <c r="BPU32" s="8"/>
      <c r="BPV32" s="8"/>
      <c r="BPW32" s="8"/>
      <c r="BPX32" s="8"/>
      <c r="BPY32" s="8"/>
      <c r="BPZ32" s="8"/>
      <c r="BQA32" s="8"/>
      <c r="BQB32" s="8"/>
      <c r="BQC32" s="8"/>
      <c r="BQD32" s="8"/>
      <c r="BQE32" s="8"/>
      <c r="BQF32" s="8"/>
      <c r="BQG32" s="8"/>
      <c r="BQH32" s="8"/>
      <c r="BQI32" s="8"/>
      <c r="BQJ32" s="8"/>
      <c r="BQK32" s="8"/>
      <c r="BQL32" s="8"/>
      <c r="BQM32" s="8"/>
      <c r="BQN32" s="8"/>
      <c r="BQO32" s="8"/>
      <c r="BQP32" s="8"/>
      <c r="BQQ32" s="8"/>
      <c r="BQR32" s="8"/>
      <c r="BQS32" s="8"/>
      <c r="BQT32" s="8"/>
      <c r="BQU32" s="8"/>
      <c r="BQV32" s="8"/>
      <c r="BQW32" s="8"/>
      <c r="BQX32" s="8"/>
      <c r="BQY32" s="8"/>
      <c r="BQZ32" s="8"/>
      <c r="BRA32" s="8"/>
      <c r="BRB32" s="8"/>
      <c r="BRC32" s="8"/>
      <c r="BRD32" s="8"/>
      <c r="BRE32" s="8"/>
      <c r="BRF32" s="8"/>
      <c r="BRG32" s="8"/>
      <c r="BRH32" s="8"/>
      <c r="BRI32" s="8"/>
      <c r="BRJ32" s="8"/>
      <c r="BRK32" s="8"/>
      <c r="BRL32" s="8"/>
      <c r="BRM32" s="8"/>
      <c r="BRN32" s="8"/>
      <c r="BRO32" s="8"/>
      <c r="BRP32" s="8"/>
      <c r="BRQ32" s="8"/>
      <c r="BRR32" s="8"/>
    </row>
    <row r="33" spans="7:21">
      <c r="G33" s="28"/>
      <c r="H33" s="28"/>
      <c r="I33" s="28"/>
    </row>
    <row r="34" spans="7:21">
      <c r="G34" s="28"/>
      <c r="H34" s="28"/>
      <c r="I34" s="28"/>
      <c r="Q34" s="8" t="s">
        <v>383</v>
      </c>
      <c r="R34" s="8" t="s">
        <v>384</v>
      </c>
      <c r="S34" s="8" t="s">
        <v>388</v>
      </c>
      <c r="T34" s="8" t="s">
        <v>396</v>
      </c>
      <c r="U34" s="8" t="s">
        <v>388</v>
      </c>
    </row>
    <row r="35" spans="7:21">
      <c r="G35" s="28"/>
      <c r="H35" s="28"/>
      <c r="I35" s="28"/>
      <c r="T35" s="8" t="s">
        <v>397</v>
      </c>
    </row>
    <row r="36" spans="7:21">
      <c r="G36" s="28"/>
      <c r="H36" s="28"/>
      <c r="I36" s="28"/>
      <c r="T36" s="8" t="s">
        <v>408</v>
      </c>
    </row>
    <row r="37" spans="7:21">
      <c r="G37" s="28"/>
      <c r="H37" s="28"/>
      <c r="I37" s="28"/>
      <c r="T37" s="48" t="s">
        <v>409</v>
      </c>
    </row>
    <row r="38" spans="7:21">
      <c r="G38" s="28"/>
      <c r="H38" s="28"/>
      <c r="I38" s="28"/>
    </row>
    <row r="39" spans="7:21">
      <c r="G39" s="28"/>
      <c r="H39" s="28"/>
      <c r="I39" s="28"/>
    </row>
    <row r="40" spans="7:21">
      <c r="G40" s="28"/>
      <c r="H40" s="28"/>
      <c r="I40" s="28"/>
    </row>
    <row r="41" spans="7:21">
      <c r="G41" s="28"/>
      <c r="H41" s="28"/>
      <c r="I41" s="28"/>
    </row>
    <row r="42" spans="7:21">
      <c r="G42" s="28"/>
      <c r="H42" s="28"/>
      <c r="I42" s="28"/>
    </row>
    <row r="43" spans="7:21">
      <c r="G43" s="28"/>
      <c r="H43" s="28"/>
      <c r="I43" s="28"/>
    </row>
    <row r="44" spans="7:21">
      <c r="G44" s="28"/>
      <c r="H44" s="28"/>
      <c r="I44" s="28"/>
    </row>
    <row r="45" spans="7:21">
      <c r="G45" s="28"/>
      <c r="H45" s="28"/>
      <c r="I45" s="28"/>
    </row>
    <row r="46" spans="7:21">
      <c r="G46" s="28"/>
      <c r="H46" s="28"/>
      <c r="I46" s="28"/>
    </row>
    <row r="47" spans="7:21">
      <c r="G47" s="28"/>
      <c r="H47" s="28"/>
      <c r="I47" s="28"/>
    </row>
    <row r="48" spans="7:21">
      <c r="G48" s="28"/>
      <c r="H48" s="28"/>
      <c r="I48" s="28"/>
    </row>
    <row r="49" spans="7:9">
      <c r="G49" s="28"/>
      <c r="H49" s="28"/>
      <c r="I49" s="28"/>
    </row>
    <row r="50" spans="7:9">
      <c r="G50" s="28"/>
      <c r="H50" s="28"/>
      <c r="I50" s="28"/>
    </row>
    <row r="51" spans="7:9">
      <c r="G51" s="28"/>
      <c r="H51" s="28"/>
      <c r="I51" s="28"/>
    </row>
    <row r="52" spans="7:9">
      <c r="G52" s="28"/>
      <c r="H52" s="28"/>
      <c r="I52" s="28"/>
    </row>
    <row r="53" spans="7:9">
      <c r="G53" s="28"/>
      <c r="H53" s="28"/>
      <c r="I53" s="28"/>
    </row>
    <row r="54" spans="7:9">
      <c r="G54" s="28"/>
      <c r="H54" s="28"/>
      <c r="I54" s="28"/>
    </row>
    <row r="55" spans="7:9">
      <c r="G55" s="28"/>
      <c r="H55" s="28"/>
      <c r="I55" s="28"/>
    </row>
    <row r="56" spans="7:9">
      <c r="G56" s="28"/>
      <c r="H56" s="28"/>
      <c r="I56" s="28"/>
    </row>
    <row r="57" spans="7:9">
      <c r="G57" s="28"/>
      <c r="H57" s="28"/>
      <c r="I57" s="28"/>
    </row>
    <row r="58" spans="7:9">
      <c r="G58" s="28"/>
      <c r="H58" s="28"/>
      <c r="I58" s="28"/>
    </row>
    <row r="59" spans="7:9">
      <c r="G59" s="28"/>
      <c r="H59" s="28"/>
      <c r="I59" s="28"/>
    </row>
    <row r="60" spans="7:9">
      <c r="G60" s="28"/>
      <c r="H60" s="28"/>
      <c r="I60" s="28"/>
    </row>
    <row r="61" spans="7:9">
      <c r="G61" s="28"/>
      <c r="H61" s="28"/>
      <c r="I61" s="28"/>
    </row>
    <row r="62" spans="7:9">
      <c r="G62" s="28"/>
      <c r="H62" s="28"/>
      <c r="I62" s="28"/>
    </row>
    <row r="63" spans="7:9">
      <c r="G63" s="28"/>
      <c r="H63" s="28"/>
      <c r="I63" s="28"/>
    </row>
    <row r="64" spans="7:9">
      <c r="G64" s="28"/>
      <c r="H64" s="28"/>
      <c r="I64" s="28"/>
    </row>
  </sheetData>
  <sortState ref="A2:BRV31">
    <sortCondition descending="1" ref="V2:V31"/>
    <sortCondition descending="1" ref="W2:W31"/>
  </sortState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workbookViewId="0">
      <pane ySplit="1" topLeftCell="A17" activePane="bottomLeft" state="frozen"/>
      <selection pane="bottomLeft" activeCell="V29" sqref="V29"/>
    </sheetView>
  </sheetViews>
  <sheetFormatPr defaultRowHeight="14.4"/>
  <cols>
    <col min="1" max="1" width="13.33203125" style="8" customWidth="1"/>
    <col min="2" max="2" width="10.33203125" style="8" customWidth="1"/>
    <col min="3" max="3" width="12.109375" style="8" customWidth="1"/>
    <col min="4" max="4" width="5" style="13" customWidth="1"/>
    <col min="5" max="6" width="5" style="23" customWidth="1"/>
    <col min="7" max="7" width="5" style="8" customWidth="1"/>
    <col min="8" max="8" width="5" style="13" customWidth="1"/>
    <col min="9" max="11" width="5" style="23" customWidth="1"/>
    <col min="12" max="13" width="5" style="13" customWidth="1"/>
    <col min="14" max="14" width="6.88671875" style="8" customWidth="1"/>
    <col min="15" max="15" width="5" style="8" customWidth="1"/>
    <col min="16" max="16" width="1.109375" style="8" customWidth="1"/>
    <col min="17" max="23" width="5" style="8" customWidth="1"/>
    <col min="24" max="25" width="8.88671875" style="8" customWidth="1"/>
    <col min="26" max="26" width="28.33203125" style="8" customWidth="1"/>
    <col min="27" max="16384" width="8.88671875" style="8"/>
  </cols>
  <sheetData>
    <row r="1" spans="1:26" ht="43.2">
      <c r="A1" s="25" t="s">
        <v>1</v>
      </c>
      <c r="B1" s="25" t="s">
        <v>2</v>
      </c>
      <c r="C1" s="25" t="s">
        <v>3</v>
      </c>
      <c r="D1" s="13" t="s">
        <v>128</v>
      </c>
      <c r="E1" s="14" t="s">
        <v>129</v>
      </c>
      <c r="F1" s="14" t="s">
        <v>130</v>
      </c>
      <c r="G1" s="15" t="s">
        <v>131</v>
      </c>
      <c r="H1" s="16" t="s">
        <v>132</v>
      </c>
      <c r="I1" s="14" t="s">
        <v>198</v>
      </c>
      <c r="J1" s="14" t="s">
        <v>199</v>
      </c>
      <c r="K1" s="14" t="s">
        <v>372</v>
      </c>
      <c r="L1" s="15" t="s">
        <v>200</v>
      </c>
      <c r="M1" s="16" t="s">
        <v>134</v>
      </c>
      <c r="N1" s="17" t="s">
        <v>135</v>
      </c>
      <c r="O1" s="18" t="s">
        <v>136</v>
      </c>
      <c r="P1" s="18"/>
      <c r="Q1" s="18" t="s">
        <v>137</v>
      </c>
      <c r="R1" s="18" t="s">
        <v>138</v>
      </c>
      <c r="S1" s="19" t="s">
        <v>139</v>
      </c>
      <c r="T1" s="19" t="s">
        <v>140</v>
      </c>
      <c r="U1" s="19" t="s">
        <v>141</v>
      </c>
      <c r="V1" s="19" t="s">
        <v>142</v>
      </c>
      <c r="W1" s="19" t="s">
        <v>143</v>
      </c>
      <c r="X1" s="17" t="s">
        <v>144</v>
      </c>
      <c r="Y1" s="19" t="s">
        <v>145</v>
      </c>
    </row>
    <row r="2" spans="1:26">
      <c r="A2" s="2" t="s">
        <v>165</v>
      </c>
      <c r="B2" s="2" t="s">
        <v>166</v>
      </c>
      <c r="C2" s="2" t="s">
        <v>79</v>
      </c>
      <c r="D2" s="20">
        <v>97</v>
      </c>
      <c r="E2" s="21">
        <v>83</v>
      </c>
      <c r="F2" s="21"/>
      <c r="G2" s="22">
        <f t="shared" ref="G2:G8" si="0">MAX(E2:F2)</f>
        <v>83</v>
      </c>
      <c r="H2" s="20">
        <v>51</v>
      </c>
      <c r="I2" s="21"/>
      <c r="J2" s="21">
        <v>91</v>
      </c>
      <c r="K2" s="21"/>
      <c r="L2" s="22">
        <f>MAX(I2:K2)</f>
        <v>91</v>
      </c>
      <c r="M2" s="20">
        <v>91</v>
      </c>
      <c r="N2" s="20">
        <f t="shared" ref="N2:N39" si="1">SUM(D2,G2:H2,L2:M2)</f>
        <v>413</v>
      </c>
      <c r="O2" s="2">
        <f t="shared" ref="O2:O39" si="2">COUNT(D2,G2:H2,L2:M2)</f>
        <v>5</v>
      </c>
      <c r="P2" s="2"/>
      <c r="Q2" s="2"/>
      <c r="R2" s="2"/>
      <c r="S2" s="2">
        <f t="shared" ref="S2:S39" si="3">IF(D2&gt;46,1,0)</f>
        <v>1</v>
      </c>
      <c r="T2" s="2">
        <f>IF(G2&gt;=50,1,0)</f>
        <v>1</v>
      </c>
      <c r="U2" s="2">
        <f t="shared" ref="U2:U39" si="4">IF(H2&gt;=40,1,0)</f>
        <v>1</v>
      </c>
      <c r="V2" s="2">
        <f t="shared" ref="V2:V39" si="5">IF(L2&gt;=60,1,0)</f>
        <v>1</v>
      </c>
      <c r="W2" s="2">
        <f t="shared" ref="W2:W39" si="6">IF(M2&gt;=50,1,0)</f>
        <v>1</v>
      </c>
      <c r="X2" s="2">
        <f t="shared" ref="X2:X39" si="7">SUM(S2:W2)</f>
        <v>5</v>
      </c>
      <c r="Y2" s="20">
        <f>M2+L2+D2</f>
        <v>279</v>
      </c>
      <c r="Z2" s="42" t="s">
        <v>404</v>
      </c>
    </row>
    <row r="3" spans="1:26">
      <c r="A3" s="2" t="s">
        <v>151</v>
      </c>
      <c r="B3" s="2" t="s">
        <v>118</v>
      </c>
      <c r="C3" s="2" t="s">
        <v>16</v>
      </c>
      <c r="D3" s="24">
        <v>81</v>
      </c>
      <c r="E3" s="21">
        <v>84</v>
      </c>
      <c r="F3" s="21"/>
      <c r="G3" s="22">
        <f t="shared" si="0"/>
        <v>84</v>
      </c>
      <c r="H3" s="22">
        <v>46</v>
      </c>
      <c r="I3" s="21"/>
      <c r="J3" s="21">
        <v>78</v>
      </c>
      <c r="K3" s="21"/>
      <c r="L3" s="22">
        <f>MAX(I3:K3)</f>
        <v>78</v>
      </c>
      <c r="M3" s="20"/>
      <c r="N3" s="20">
        <f t="shared" si="1"/>
        <v>289</v>
      </c>
      <c r="O3" s="2">
        <f t="shared" si="2"/>
        <v>4</v>
      </c>
      <c r="P3" s="1"/>
      <c r="Q3" s="2"/>
      <c r="R3" s="2"/>
      <c r="S3" s="2">
        <f t="shared" si="3"/>
        <v>1</v>
      </c>
      <c r="T3" s="2">
        <f>IF(G3&gt;=50,1,0)</f>
        <v>1</v>
      </c>
      <c r="U3" s="2">
        <f t="shared" si="4"/>
        <v>1</v>
      </c>
      <c r="V3" s="2">
        <f t="shared" si="5"/>
        <v>1</v>
      </c>
      <c r="W3" s="2">
        <f t="shared" si="6"/>
        <v>0</v>
      </c>
      <c r="X3" s="2">
        <f t="shared" si="7"/>
        <v>4</v>
      </c>
      <c r="Y3" s="20">
        <f>N3-MIN(D3,G3:H3,L3:M3)</f>
        <v>243</v>
      </c>
      <c r="Z3" s="42" t="s">
        <v>404</v>
      </c>
    </row>
    <row r="4" spans="1:26">
      <c r="A4" s="2" t="s">
        <v>158</v>
      </c>
      <c r="B4" s="2" t="s">
        <v>57</v>
      </c>
      <c r="C4" s="2" t="s">
        <v>159</v>
      </c>
      <c r="D4" s="20">
        <v>90</v>
      </c>
      <c r="E4" s="21">
        <v>66</v>
      </c>
      <c r="F4" s="21"/>
      <c r="G4" s="22">
        <f t="shared" si="0"/>
        <v>66</v>
      </c>
      <c r="H4" s="20">
        <v>44</v>
      </c>
      <c r="I4" s="21"/>
      <c r="J4" s="21"/>
      <c r="K4" s="21"/>
      <c r="L4" s="22"/>
      <c r="M4" s="20">
        <v>67</v>
      </c>
      <c r="N4" s="20">
        <f t="shared" si="1"/>
        <v>267</v>
      </c>
      <c r="O4" s="2">
        <f t="shared" si="2"/>
        <v>4</v>
      </c>
      <c r="P4" s="2"/>
      <c r="Q4" s="2"/>
      <c r="R4" s="42">
        <v>30</v>
      </c>
      <c r="S4" s="2">
        <f t="shared" si="3"/>
        <v>1</v>
      </c>
      <c r="T4" s="2">
        <f>IF(G4&gt;=50,1,0)</f>
        <v>1</v>
      </c>
      <c r="U4" s="2">
        <f t="shared" si="4"/>
        <v>1</v>
      </c>
      <c r="V4" s="2">
        <f t="shared" si="5"/>
        <v>0</v>
      </c>
      <c r="W4" s="2">
        <f t="shared" si="6"/>
        <v>1</v>
      </c>
      <c r="X4" s="2">
        <f t="shared" si="7"/>
        <v>4</v>
      </c>
      <c r="Y4" s="20">
        <f>N4-MIN(D4,G4:H4,L4:M4)</f>
        <v>223</v>
      </c>
      <c r="Z4" s="42" t="s">
        <v>404</v>
      </c>
    </row>
    <row r="5" spans="1:26">
      <c r="A5" s="2" t="s">
        <v>228</v>
      </c>
      <c r="B5" s="2" t="s">
        <v>45</v>
      </c>
      <c r="C5" s="2" t="s">
        <v>34</v>
      </c>
      <c r="D5" s="20">
        <v>71</v>
      </c>
      <c r="E5" s="21"/>
      <c r="F5" s="21">
        <v>33</v>
      </c>
      <c r="G5" s="22">
        <f t="shared" si="0"/>
        <v>33</v>
      </c>
      <c r="H5" s="20">
        <v>47</v>
      </c>
      <c r="I5" s="21"/>
      <c r="J5" s="21"/>
      <c r="K5" s="21"/>
      <c r="L5" s="22"/>
      <c r="M5" s="20">
        <v>74</v>
      </c>
      <c r="N5" s="20">
        <f t="shared" si="1"/>
        <v>225</v>
      </c>
      <c r="O5" s="2">
        <f t="shared" si="2"/>
        <v>4</v>
      </c>
      <c r="P5" s="2"/>
      <c r="Q5" s="2"/>
      <c r="R5" s="2"/>
      <c r="S5" s="2">
        <f t="shared" si="3"/>
        <v>1</v>
      </c>
      <c r="T5" s="42">
        <v>1</v>
      </c>
      <c r="U5" s="2">
        <f t="shared" si="4"/>
        <v>1</v>
      </c>
      <c r="V5" s="2">
        <f t="shared" si="5"/>
        <v>0</v>
      </c>
      <c r="W5" s="2">
        <f t="shared" si="6"/>
        <v>1</v>
      </c>
      <c r="X5" s="2">
        <f t="shared" si="7"/>
        <v>4</v>
      </c>
      <c r="Y5" s="20">
        <f>N5-MIN(D5,G5:H5,L5:M5)</f>
        <v>192</v>
      </c>
      <c r="Z5" s="42" t="s">
        <v>404</v>
      </c>
    </row>
    <row r="6" spans="1:26">
      <c r="A6" s="2" t="s">
        <v>229</v>
      </c>
      <c r="B6" s="2" t="s">
        <v>29</v>
      </c>
      <c r="C6" s="2" t="s">
        <v>86</v>
      </c>
      <c r="D6" s="24">
        <v>94</v>
      </c>
      <c r="E6" s="21">
        <v>83</v>
      </c>
      <c r="F6" s="21"/>
      <c r="G6" s="22">
        <f t="shared" si="0"/>
        <v>83</v>
      </c>
      <c r="H6" s="22"/>
      <c r="I6" s="21"/>
      <c r="J6" s="21"/>
      <c r="K6" s="21"/>
      <c r="L6" s="22"/>
      <c r="M6" s="20">
        <v>91</v>
      </c>
      <c r="N6" s="20">
        <f t="shared" si="1"/>
        <v>268</v>
      </c>
      <c r="O6" s="2">
        <f t="shared" si="2"/>
        <v>3</v>
      </c>
      <c r="P6" s="1"/>
      <c r="Q6" s="2"/>
      <c r="R6" s="2"/>
      <c r="S6" s="2">
        <f t="shared" si="3"/>
        <v>1</v>
      </c>
      <c r="T6" s="2">
        <f t="shared" ref="T6:T11" si="8">IF(G6&gt;=50,1,0)</f>
        <v>1</v>
      </c>
      <c r="U6" s="2">
        <f t="shared" si="4"/>
        <v>0</v>
      </c>
      <c r="V6" s="2">
        <f t="shared" si="5"/>
        <v>0</v>
      </c>
      <c r="W6" s="2">
        <f t="shared" si="6"/>
        <v>1</v>
      </c>
      <c r="X6" s="2">
        <f t="shared" si="7"/>
        <v>3</v>
      </c>
      <c r="Y6" s="20">
        <f>N6</f>
        <v>268</v>
      </c>
      <c r="Z6" s="42" t="s">
        <v>404</v>
      </c>
    </row>
    <row r="7" spans="1:26">
      <c r="A7" s="2" t="s">
        <v>152</v>
      </c>
      <c r="B7" s="2" t="s">
        <v>36</v>
      </c>
      <c r="C7" s="2" t="s">
        <v>38</v>
      </c>
      <c r="D7" s="24">
        <v>96</v>
      </c>
      <c r="E7" s="21"/>
      <c r="F7" s="21">
        <v>86</v>
      </c>
      <c r="G7" s="22">
        <f t="shared" si="0"/>
        <v>86</v>
      </c>
      <c r="H7" s="20">
        <v>11</v>
      </c>
      <c r="I7" s="21"/>
      <c r="J7" s="21">
        <v>50</v>
      </c>
      <c r="K7" s="21"/>
      <c r="L7" s="22">
        <f>MAX(I7:K7)</f>
        <v>50</v>
      </c>
      <c r="M7" s="20">
        <v>84</v>
      </c>
      <c r="N7" s="20">
        <f t="shared" si="1"/>
        <v>327</v>
      </c>
      <c r="O7" s="2">
        <f t="shared" si="2"/>
        <v>5</v>
      </c>
      <c r="P7" s="2"/>
      <c r="Q7" s="2"/>
      <c r="R7" s="2"/>
      <c r="S7" s="2">
        <f t="shared" si="3"/>
        <v>1</v>
      </c>
      <c r="T7" s="2">
        <f t="shared" si="8"/>
        <v>1</v>
      </c>
      <c r="U7" s="2">
        <f t="shared" si="4"/>
        <v>0</v>
      </c>
      <c r="V7" s="2">
        <f t="shared" si="5"/>
        <v>0</v>
      </c>
      <c r="W7" s="2">
        <f t="shared" si="6"/>
        <v>1</v>
      </c>
      <c r="X7" s="2">
        <f t="shared" si="7"/>
        <v>3</v>
      </c>
      <c r="Y7" s="20">
        <f>D7+G7+M7</f>
        <v>266</v>
      </c>
      <c r="Z7" s="42" t="s">
        <v>404</v>
      </c>
    </row>
    <row r="8" spans="1:26">
      <c r="A8" s="2" t="s">
        <v>179</v>
      </c>
      <c r="B8" s="2" t="s">
        <v>67</v>
      </c>
      <c r="C8" s="2" t="s">
        <v>24</v>
      </c>
      <c r="D8" s="24">
        <v>90</v>
      </c>
      <c r="E8" s="21">
        <v>74</v>
      </c>
      <c r="F8" s="21">
        <v>43</v>
      </c>
      <c r="G8" s="22">
        <f t="shared" si="0"/>
        <v>74</v>
      </c>
      <c r="H8" s="20"/>
      <c r="I8" s="21"/>
      <c r="J8" s="21"/>
      <c r="K8" s="21"/>
      <c r="L8" s="22"/>
      <c r="M8" s="20">
        <v>100</v>
      </c>
      <c r="N8" s="20">
        <f t="shared" si="1"/>
        <v>264</v>
      </c>
      <c r="O8" s="2">
        <f t="shared" si="2"/>
        <v>3</v>
      </c>
      <c r="P8" s="2"/>
      <c r="Q8" s="2"/>
      <c r="R8" s="2">
        <v>13</v>
      </c>
      <c r="S8" s="2">
        <f t="shared" si="3"/>
        <v>1</v>
      </c>
      <c r="T8" s="2">
        <f t="shared" si="8"/>
        <v>1</v>
      </c>
      <c r="U8" s="2">
        <f t="shared" si="4"/>
        <v>0</v>
      </c>
      <c r="V8" s="2">
        <f t="shared" si="5"/>
        <v>0</v>
      </c>
      <c r="W8" s="2">
        <f t="shared" si="6"/>
        <v>1</v>
      </c>
      <c r="X8" s="2">
        <f t="shared" si="7"/>
        <v>3</v>
      </c>
      <c r="Y8" s="20">
        <f>N8</f>
        <v>264</v>
      </c>
      <c r="Z8" s="42" t="s">
        <v>404</v>
      </c>
    </row>
    <row r="9" spans="1:26">
      <c r="A9" s="3" t="s">
        <v>194</v>
      </c>
      <c r="B9" s="3" t="s">
        <v>106</v>
      </c>
      <c r="C9" s="3" t="s">
        <v>16</v>
      </c>
      <c r="D9" s="20">
        <v>82</v>
      </c>
      <c r="E9" s="21"/>
      <c r="F9" s="21"/>
      <c r="G9" s="22"/>
      <c r="H9" s="49">
        <v>82</v>
      </c>
      <c r="I9" s="21"/>
      <c r="J9" s="21">
        <v>95</v>
      </c>
      <c r="K9" s="21"/>
      <c r="L9" s="58">
        <f>MAX(I9:K9)</f>
        <v>95</v>
      </c>
      <c r="M9" s="20"/>
      <c r="N9" s="20">
        <f t="shared" si="1"/>
        <v>259</v>
      </c>
      <c r="O9" s="2">
        <f t="shared" si="2"/>
        <v>3</v>
      </c>
      <c r="P9" s="2"/>
      <c r="Q9" s="2"/>
      <c r="R9" s="2"/>
      <c r="S9" s="2">
        <f t="shared" si="3"/>
        <v>1</v>
      </c>
      <c r="T9" s="2">
        <f t="shared" si="8"/>
        <v>0</v>
      </c>
      <c r="U9" s="2">
        <f t="shared" si="4"/>
        <v>1</v>
      </c>
      <c r="V9" s="2">
        <f t="shared" si="5"/>
        <v>1</v>
      </c>
      <c r="W9" s="2">
        <f t="shared" si="6"/>
        <v>0</v>
      </c>
      <c r="X9" s="2">
        <f t="shared" si="7"/>
        <v>3</v>
      </c>
      <c r="Y9" s="20">
        <f>N9</f>
        <v>259</v>
      </c>
      <c r="Z9" s="42" t="s">
        <v>404</v>
      </c>
    </row>
    <row r="10" spans="1:26">
      <c r="A10" s="7" t="s">
        <v>188</v>
      </c>
      <c r="B10" s="7" t="s">
        <v>72</v>
      </c>
      <c r="C10" s="7" t="s">
        <v>0</v>
      </c>
      <c r="D10" s="20">
        <v>89</v>
      </c>
      <c r="E10" s="21">
        <v>90</v>
      </c>
      <c r="F10" s="21"/>
      <c r="G10" s="22">
        <f t="shared" ref="G10:G16" si="9">MAX(E10:F10)</f>
        <v>90</v>
      </c>
      <c r="H10" s="20">
        <v>60</v>
      </c>
      <c r="I10" s="21"/>
      <c r="J10" s="21"/>
      <c r="K10" s="21"/>
      <c r="L10" s="22"/>
      <c r="M10" s="20"/>
      <c r="N10" s="20">
        <f t="shared" si="1"/>
        <v>239</v>
      </c>
      <c r="O10" s="2">
        <f t="shared" si="2"/>
        <v>3</v>
      </c>
      <c r="P10" s="2"/>
      <c r="Q10" s="2"/>
      <c r="R10" s="2"/>
      <c r="S10" s="2">
        <f t="shared" si="3"/>
        <v>1</v>
      </c>
      <c r="T10" s="2">
        <f t="shared" si="8"/>
        <v>1</v>
      </c>
      <c r="U10" s="2">
        <f t="shared" si="4"/>
        <v>1</v>
      </c>
      <c r="V10" s="2">
        <f t="shared" si="5"/>
        <v>0</v>
      </c>
      <c r="W10" s="2">
        <f t="shared" si="6"/>
        <v>0</v>
      </c>
      <c r="X10" s="2">
        <f t="shared" si="7"/>
        <v>3</v>
      </c>
      <c r="Y10" s="20">
        <f>N10</f>
        <v>239</v>
      </c>
      <c r="Z10" s="42" t="s">
        <v>404</v>
      </c>
    </row>
    <row r="11" spans="1:26">
      <c r="A11" s="3" t="s">
        <v>337</v>
      </c>
      <c r="B11" s="3" t="s">
        <v>29</v>
      </c>
      <c r="C11" s="3" t="s">
        <v>18</v>
      </c>
      <c r="D11" s="20">
        <v>93</v>
      </c>
      <c r="E11" s="21">
        <v>54</v>
      </c>
      <c r="F11" s="21"/>
      <c r="G11" s="22">
        <f t="shared" si="9"/>
        <v>54</v>
      </c>
      <c r="H11" s="20">
        <v>12</v>
      </c>
      <c r="I11" s="21"/>
      <c r="J11" s="21"/>
      <c r="K11" s="21"/>
      <c r="L11" s="22"/>
      <c r="M11" s="20">
        <v>87</v>
      </c>
      <c r="N11" s="20">
        <f t="shared" si="1"/>
        <v>246</v>
      </c>
      <c r="O11" s="2">
        <f t="shared" si="2"/>
        <v>4</v>
      </c>
      <c r="P11" s="2"/>
      <c r="Q11" s="2"/>
      <c r="R11" s="2"/>
      <c r="S11" s="2">
        <f t="shared" si="3"/>
        <v>1</v>
      </c>
      <c r="T11" s="2">
        <f t="shared" si="8"/>
        <v>1</v>
      </c>
      <c r="U11" s="2">
        <f t="shared" si="4"/>
        <v>0</v>
      </c>
      <c r="V11" s="2">
        <f t="shared" si="5"/>
        <v>0</v>
      </c>
      <c r="W11" s="2">
        <f t="shared" si="6"/>
        <v>1</v>
      </c>
      <c r="X11" s="2">
        <f t="shared" si="7"/>
        <v>3</v>
      </c>
      <c r="Y11" s="20">
        <f>N11-MIN(D11,G11:H11,L11:M11)</f>
        <v>234</v>
      </c>
      <c r="Z11" s="42" t="s">
        <v>404</v>
      </c>
    </row>
    <row r="12" spans="1:26">
      <c r="A12" s="2" t="s">
        <v>242</v>
      </c>
      <c r="B12" s="2" t="s">
        <v>88</v>
      </c>
      <c r="C12" s="2" t="s">
        <v>210</v>
      </c>
      <c r="D12" s="20">
        <v>77</v>
      </c>
      <c r="E12" s="21"/>
      <c r="F12" s="21">
        <v>44</v>
      </c>
      <c r="G12" s="22">
        <f t="shared" si="9"/>
        <v>44</v>
      </c>
      <c r="H12" s="20"/>
      <c r="I12" s="21"/>
      <c r="J12" s="21"/>
      <c r="K12" s="21"/>
      <c r="L12" s="22"/>
      <c r="M12" s="20">
        <v>66</v>
      </c>
      <c r="N12" s="20">
        <f t="shared" si="1"/>
        <v>187</v>
      </c>
      <c r="O12" s="2">
        <f t="shared" si="2"/>
        <v>3</v>
      </c>
      <c r="P12" s="2"/>
      <c r="Q12" s="2"/>
      <c r="R12" s="2"/>
      <c r="S12" s="2">
        <f t="shared" si="3"/>
        <v>1</v>
      </c>
      <c r="T12" s="42">
        <v>1</v>
      </c>
      <c r="U12" s="2">
        <f t="shared" si="4"/>
        <v>0</v>
      </c>
      <c r="V12" s="2">
        <f t="shared" si="5"/>
        <v>0</v>
      </c>
      <c r="W12" s="2">
        <f t="shared" si="6"/>
        <v>1</v>
      </c>
      <c r="X12" s="2">
        <f t="shared" si="7"/>
        <v>3</v>
      </c>
      <c r="Y12" s="20">
        <f>N12</f>
        <v>187</v>
      </c>
      <c r="Z12" s="42" t="s">
        <v>404</v>
      </c>
    </row>
    <row r="13" spans="1:26">
      <c r="A13" s="2" t="s">
        <v>239</v>
      </c>
      <c r="B13" s="2" t="s">
        <v>169</v>
      </c>
      <c r="C13" s="2" t="s">
        <v>23</v>
      </c>
      <c r="D13" s="20">
        <v>65</v>
      </c>
      <c r="E13" s="21">
        <v>3</v>
      </c>
      <c r="F13" s="21">
        <v>38</v>
      </c>
      <c r="G13" s="22">
        <f t="shared" si="9"/>
        <v>38</v>
      </c>
      <c r="H13" s="20"/>
      <c r="I13" s="21"/>
      <c r="J13" s="21"/>
      <c r="K13" s="21">
        <v>38</v>
      </c>
      <c r="L13" s="22">
        <f>MAX(I13:K13)</f>
        <v>38</v>
      </c>
      <c r="M13" s="20">
        <v>79</v>
      </c>
      <c r="N13" s="20">
        <f t="shared" si="1"/>
        <v>220</v>
      </c>
      <c r="O13" s="2">
        <f t="shared" si="2"/>
        <v>4</v>
      </c>
      <c r="P13" s="2"/>
      <c r="Q13" s="2"/>
      <c r="R13" s="2"/>
      <c r="S13" s="2">
        <f t="shared" si="3"/>
        <v>1</v>
      </c>
      <c r="T13" s="42">
        <v>1</v>
      </c>
      <c r="U13" s="2">
        <f t="shared" si="4"/>
        <v>0</v>
      </c>
      <c r="V13" s="2">
        <f t="shared" si="5"/>
        <v>0</v>
      </c>
      <c r="W13" s="2">
        <f t="shared" si="6"/>
        <v>1</v>
      </c>
      <c r="X13" s="2">
        <f t="shared" si="7"/>
        <v>3</v>
      </c>
      <c r="Y13" s="20">
        <f>N13-MIN(D13,G13:H13,L13:M13)</f>
        <v>182</v>
      </c>
      <c r="Z13" s="42" t="s">
        <v>404</v>
      </c>
    </row>
    <row r="14" spans="1:26">
      <c r="A14" s="2" t="s">
        <v>47</v>
      </c>
      <c r="B14" s="2" t="s">
        <v>68</v>
      </c>
      <c r="C14" s="2" t="s">
        <v>27</v>
      </c>
      <c r="D14" s="20">
        <v>75</v>
      </c>
      <c r="E14" s="21"/>
      <c r="F14" s="21">
        <v>43</v>
      </c>
      <c r="G14" s="22">
        <f t="shared" si="9"/>
        <v>43</v>
      </c>
      <c r="H14" s="2">
        <v>55</v>
      </c>
      <c r="I14" s="21">
        <v>87</v>
      </c>
      <c r="J14" s="21"/>
      <c r="K14" s="21"/>
      <c r="L14" s="58">
        <f>MAX(I14:K14)</f>
        <v>87</v>
      </c>
      <c r="M14" s="20"/>
      <c r="N14" s="20">
        <f t="shared" si="1"/>
        <v>260</v>
      </c>
      <c r="O14" s="2">
        <f t="shared" si="2"/>
        <v>4</v>
      </c>
      <c r="P14" s="2"/>
      <c r="Q14" s="2"/>
      <c r="R14" s="2"/>
      <c r="S14" s="2">
        <f t="shared" si="3"/>
        <v>1</v>
      </c>
      <c r="T14" s="42">
        <v>1</v>
      </c>
      <c r="U14" s="2">
        <f t="shared" si="4"/>
        <v>1</v>
      </c>
      <c r="V14" s="57">
        <f t="shared" si="5"/>
        <v>1</v>
      </c>
      <c r="W14" s="2">
        <f t="shared" si="6"/>
        <v>0</v>
      </c>
      <c r="X14" s="2">
        <f t="shared" si="7"/>
        <v>4</v>
      </c>
      <c r="Y14" s="20">
        <f>N14-MIN(D14,G14:H14,L14:M14)</f>
        <v>217</v>
      </c>
      <c r="Z14" s="42" t="s">
        <v>404</v>
      </c>
    </row>
    <row r="15" spans="1:26">
      <c r="A15" s="3" t="s">
        <v>340</v>
      </c>
      <c r="B15" s="3" t="s">
        <v>68</v>
      </c>
      <c r="C15" s="3" t="s">
        <v>69</v>
      </c>
      <c r="D15" s="20">
        <v>59</v>
      </c>
      <c r="E15" s="21">
        <v>41</v>
      </c>
      <c r="F15" s="21"/>
      <c r="G15" s="22">
        <f t="shared" si="9"/>
        <v>41</v>
      </c>
      <c r="H15" s="2">
        <v>24</v>
      </c>
      <c r="I15" s="21">
        <v>89</v>
      </c>
      <c r="J15" s="21"/>
      <c r="K15" s="21"/>
      <c r="L15" s="22">
        <f>MAX(I15:K15)</f>
        <v>89</v>
      </c>
      <c r="M15" s="20">
        <v>71</v>
      </c>
      <c r="N15" s="20">
        <f t="shared" si="1"/>
        <v>284</v>
      </c>
      <c r="O15" s="2">
        <f t="shared" si="2"/>
        <v>5</v>
      </c>
      <c r="P15" s="2"/>
      <c r="Q15" s="2"/>
      <c r="R15" s="2"/>
      <c r="S15" s="2">
        <f t="shared" si="3"/>
        <v>1</v>
      </c>
      <c r="T15" s="2">
        <f>IF(G15&gt;=50,1,0)</f>
        <v>0</v>
      </c>
      <c r="U15" s="2">
        <f t="shared" si="4"/>
        <v>0</v>
      </c>
      <c r="V15" s="2">
        <f t="shared" si="5"/>
        <v>1</v>
      </c>
      <c r="W15" s="2">
        <f t="shared" si="6"/>
        <v>1</v>
      </c>
      <c r="X15" s="2">
        <f t="shared" si="7"/>
        <v>3</v>
      </c>
      <c r="Y15" s="20">
        <f>M15+G15+D15</f>
        <v>171</v>
      </c>
      <c r="Z15" s="42" t="s">
        <v>404</v>
      </c>
    </row>
    <row r="16" spans="1:26">
      <c r="A16" s="2" t="s">
        <v>237</v>
      </c>
      <c r="B16" s="2" t="s">
        <v>37</v>
      </c>
      <c r="C16" s="2" t="s">
        <v>18</v>
      </c>
      <c r="D16" s="20">
        <v>50</v>
      </c>
      <c r="E16" s="21">
        <v>43</v>
      </c>
      <c r="F16" s="21">
        <v>36</v>
      </c>
      <c r="G16" s="22">
        <f t="shared" si="9"/>
        <v>43</v>
      </c>
      <c r="H16" s="20"/>
      <c r="I16" s="21"/>
      <c r="J16" s="21"/>
      <c r="K16" s="21"/>
      <c r="L16" s="22"/>
      <c r="M16" s="20">
        <v>75</v>
      </c>
      <c r="N16" s="20">
        <f t="shared" si="1"/>
        <v>168</v>
      </c>
      <c r="O16" s="2">
        <f t="shared" si="2"/>
        <v>3</v>
      </c>
      <c r="P16" s="2"/>
      <c r="Q16" s="2"/>
      <c r="R16" s="2"/>
      <c r="S16" s="2">
        <f t="shared" si="3"/>
        <v>1</v>
      </c>
      <c r="T16" s="42">
        <v>1</v>
      </c>
      <c r="U16" s="2">
        <f t="shared" si="4"/>
        <v>0</v>
      </c>
      <c r="V16" s="2">
        <f t="shared" si="5"/>
        <v>0</v>
      </c>
      <c r="W16" s="2">
        <f t="shared" si="6"/>
        <v>1</v>
      </c>
      <c r="X16" s="2">
        <f t="shared" si="7"/>
        <v>3</v>
      </c>
      <c r="Y16" s="20">
        <f>N16</f>
        <v>168</v>
      </c>
      <c r="Z16" s="42" t="s">
        <v>404</v>
      </c>
    </row>
    <row r="17" spans="1:26">
      <c r="A17" s="2" t="s">
        <v>162</v>
      </c>
      <c r="B17" s="2" t="s">
        <v>66</v>
      </c>
      <c r="C17" s="2" t="s">
        <v>16</v>
      </c>
      <c r="D17" s="20">
        <v>94</v>
      </c>
      <c r="E17" s="21"/>
      <c r="F17" s="21"/>
      <c r="G17" s="22"/>
      <c r="H17" s="20">
        <v>68</v>
      </c>
      <c r="I17" s="21"/>
      <c r="J17" s="21">
        <v>96</v>
      </c>
      <c r="K17" s="21"/>
      <c r="L17" s="58">
        <f>MAX(I17:K17)</f>
        <v>96</v>
      </c>
      <c r="M17" s="20"/>
      <c r="N17" s="20">
        <f t="shared" si="1"/>
        <v>258</v>
      </c>
      <c r="O17" s="2">
        <f t="shared" si="2"/>
        <v>3</v>
      </c>
      <c r="P17" s="2"/>
      <c r="Q17" s="2"/>
      <c r="R17" s="2"/>
      <c r="S17" s="2">
        <f t="shared" si="3"/>
        <v>1</v>
      </c>
      <c r="T17" s="2">
        <f t="shared" ref="T17:T39" si="10">IF(G17&gt;=50,1,0)</f>
        <v>0</v>
      </c>
      <c r="U17" s="2">
        <f t="shared" si="4"/>
        <v>1</v>
      </c>
      <c r="V17" s="2">
        <f t="shared" si="5"/>
        <v>1</v>
      </c>
      <c r="W17" s="2">
        <f t="shared" si="6"/>
        <v>0</v>
      </c>
      <c r="X17" s="57">
        <f t="shared" si="7"/>
        <v>3</v>
      </c>
      <c r="Y17" s="20">
        <f>N17</f>
        <v>258</v>
      </c>
      <c r="Z17" s="55" t="s">
        <v>404</v>
      </c>
    </row>
    <row r="18" spans="1:26">
      <c r="A18" s="2" t="s">
        <v>241</v>
      </c>
      <c r="B18" s="2" t="s">
        <v>46</v>
      </c>
      <c r="C18" s="2" t="s">
        <v>119</v>
      </c>
      <c r="D18" s="20">
        <v>45</v>
      </c>
      <c r="E18" s="21">
        <v>3</v>
      </c>
      <c r="F18" s="21">
        <v>9</v>
      </c>
      <c r="G18" s="22">
        <f>MAX(E18:F18)</f>
        <v>9</v>
      </c>
      <c r="H18" s="20">
        <v>20</v>
      </c>
      <c r="I18" s="21">
        <v>87</v>
      </c>
      <c r="J18" s="21"/>
      <c r="K18" s="21"/>
      <c r="L18" s="22">
        <f>MAX(I18:K18)</f>
        <v>87</v>
      </c>
      <c r="M18" s="20">
        <v>69</v>
      </c>
      <c r="N18" s="20">
        <f t="shared" si="1"/>
        <v>230</v>
      </c>
      <c r="O18" s="2">
        <f t="shared" si="2"/>
        <v>5</v>
      </c>
      <c r="P18" s="2"/>
      <c r="Q18" s="2"/>
      <c r="R18" s="2"/>
      <c r="S18" s="2">
        <f t="shared" si="3"/>
        <v>0</v>
      </c>
      <c r="T18" s="2">
        <f t="shared" si="10"/>
        <v>0</v>
      </c>
      <c r="U18" s="2">
        <f t="shared" si="4"/>
        <v>0</v>
      </c>
      <c r="V18" s="2">
        <f t="shared" si="5"/>
        <v>1</v>
      </c>
      <c r="W18" s="2">
        <f t="shared" si="6"/>
        <v>1</v>
      </c>
      <c r="X18" s="2">
        <f t="shared" si="7"/>
        <v>2</v>
      </c>
      <c r="Y18" s="20">
        <f>D18+L18+M18</f>
        <v>201</v>
      </c>
      <c r="Z18" s="55" t="s">
        <v>404</v>
      </c>
    </row>
    <row r="19" spans="1:26">
      <c r="A19" s="2" t="s">
        <v>164</v>
      </c>
      <c r="B19" s="2" t="s">
        <v>99</v>
      </c>
      <c r="C19" s="2" t="s">
        <v>21</v>
      </c>
      <c r="D19" s="24">
        <v>97</v>
      </c>
      <c r="E19" s="21"/>
      <c r="F19" s="21"/>
      <c r="G19" s="22"/>
      <c r="H19" s="22">
        <v>56</v>
      </c>
      <c r="I19" s="21"/>
      <c r="J19" s="21">
        <v>94</v>
      </c>
      <c r="K19" s="21"/>
      <c r="L19" s="58">
        <f>MAX(I19:K19)</f>
        <v>94</v>
      </c>
      <c r="M19" s="20"/>
      <c r="N19" s="20">
        <f t="shared" si="1"/>
        <v>247</v>
      </c>
      <c r="O19" s="2">
        <f t="shared" si="2"/>
        <v>3</v>
      </c>
      <c r="P19" s="1"/>
      <c r="Q19" s="2"/>
      <c r="R19" s="2"/>
      <c r="S19" s="2">
        <f t="shared" si="3"/>
        <v>1</v>
      </c>
      <c r="T19" s="2">
        <f t="shared" si="10"/>
        <v>0</v>
      </c>
      <c r="U19" s="2">
        <f t="shared" si="4"/>
        <v>1</v>
      </c>
      <c r="V19" s="2">
        <f t="shared" si="5"/>
        <v>1</v>
      </c>
      <c r="W19" s="2">
        <f t="shared" si="6"/>
        <v>0</v>
      </c>
      <c r="X19" s="57">
        <f t="shared" si="7"/>
        <v>3</v>
      </c>
      <c r="Y19" s="20">
        <f>N19</f>
        <v>247</v>
      </c>
      <c r="Z19" s="55" t="s">
        <v>404</v>
      </c>
    </row>
    <row r="20" spans="1:26">
      <c r="A20" s="3" t="s">
        <v>195</v>
      </c>
      <c r="B20" s="3" t="s">
        <v>120</v>
      </c>
      <c r="C20" s="3" t="s">
        <v>0</v>
      </c>
      <c r="D20" s="20">
        <v>84</v>
      </c>
      <c r="E20" s="21">
        <v>74</v>
      </c>
      <c r="F20" s="21"/>
      <c r="G20" s="22">
        <f t="shared" ref="G20:G30" si="11">MAX(E20:F20)</f>
        <v>74</v>
      </c>
      <c r="H20" s="2"/>
      <c r="I20" s="21"/>
      <c r="J20" s="21">
        <v>81</v>
      </c>
      <c r="K20" s="21"/>
      <c r="L20" s="58">
        <f>MAX(I20:K20)</f>
        <v>81</v>
      </c>
      <c r="M20" s="20"/>
      <c r="N20" s="20">
        <f t="shared" si="1"/>
        <v>239</v>
      </c>
      <c r="O20" s="2">
        <f t="shared" si="2"/>
        <v>3</v>
      </c>
      <c r="P20" s="2"/>
      <c r="Q20" s="2"/>
      <c r="R20" s="2"/>
      <c r="S20" s="2">
        <f t="shared" si="3"/>
        <v>1</v>
      </c>
      <c r="T20" s="2">
        <f t="shared" si="10"/>
        <v>1</v>
      </c>
      <c r="U20" s="2">
        <f t="shared" si="4"/>
        <v>0</v>
      </c>
      <c r="V20" s="57">
        <f t="shared" si="5"/>
        <v>1</v>
      </c>
      <c r="W20" s="2">
        <f t="shared" si="6"/>
        <v>0</v>
      </c>
      <c r="X20" s="2">
        <f t="shared" si="7"/>
        <v>3</v>
      </c>
      <c r="Y20" s="20">
        <f>N20</f>
        <v>239</v>
      </c>
      <c r="Z20" s="57" t="s">
        <v>404</v>
      </c>
    </row>
    <row r="21" spans="1:26">
      <c r="A21" s="3" t="s">
        <v>148</v>
      </c>
      <c r="B21" s="3" t="s">
        <v>13</v>
      </c>
      <c r="C21" s="3" t="s">
        <v>44</v>
      </c>
      <c r="D21" s="20">
        <v>69</v>
      </c>
      <c r="E21" s="21">
        <v>36</v>
      </c>
      <c r="F21" s="21"/>
      <c r="G21" s="22">
        <f t="shared" si="11"/>
        <v>36</v>
      </c>
      <c r="H21" s="20">
        <v>28</v>
      </c>
      <c r="I21" s="21"/>
      <c r="J21" s="21"/>
      <c r="K21" s="21"/>
      <c r="L21" s="22"/>
      <c r="M21" s="20">
        <v>77</v>
      </c>
      <c r="N21" s="20">
        <f t="shared" si="1"/>
        <v>210</v>
      </c>
      <c r="O21" s="2">
        <f t="shared" si="2"/>
        <v>4</v>
      </c>
      <c r="P21" s="2"/>
      <c r="Q21" s="2"/>
      <c r="R21" s="2"/>
      <c r="S21" s="2">
        <f t="shared" si="3"/>
        <v>1</v>
      </c>
      <c r="T21" s="2">
        <f t="shared" si="10"/>
        <v>0</v>
      </c>
      <c r="U21" s="2">
        <f t="shared" si="4"/>
        <v>0</v>
      </c>
      <c r="V21" s="2">
        <f t="shared" si="5"/>
        <v>0</v>
      </c>
      <c r="W21" s="2">
        <f t="shared" si="6"/>
        <v>1</v>
      </c>
      <c r="X21" s="2">
        <f t="shared" si="7"/>
        <v>2</v>
      </c>
      <c r="Y21" s="20">
        <f>N21-MIN(D21,G21:H21,L21:M21)</f>
        <v>182</v>
      </c>
      <c r="Z21" s="44" t="s">
        <v>405</v>
      </c>
    </row>
    <row r="22" spans="1:26">
      <c r="A22" s="2" t="s">
        <v>163</v>
      </c>
      <c r="B22" s="2" t="s">
        <v>67</v>
      </c>
      <c r="C22" s="2" t="s">
        <v>18</v>
      </c>
      <c r="D22" s="24">
        <v>62</v>
      </c>
      <c r="E22" s="21">
        <v>65</v>
      </c>
      <c r="F22" s="21"/>
      <c r="G22" s="22">
        <f t="shared" si="11"/>
        <v>65</v>
      </c>
      <c r="H22" s="20">
        <v>35</v>
      </c>
      <c r="I22" s="21"/>
      <c r="J22" s="21">
        <v>95</v>
      </c>
      <c r="K22" s="21"/>
      <c r="L22" s="58">
        <f>MAX(I22:K22)</f>
        <v>95</v>
      </c>
      <c r="M22" s="56">
        <v>84</v>
      </c>
      <c r="N22" s="20">
        <f t="shared" si="1"/>
        <v>341</v>
      </c>
      <c r="O22" s="2">
        <f t="shared" si="2"/>
        <v>5</v>
      </c>
      <c r="P22" s="2"/>
      <c r="Q22" s="2"/>
      <c r="R22" s="2"/>
      <c r="S22" s="2">
        <f t="shared" si="3"/>
        <v>1</v>
      </c>
      <c r="T22" s="2">
        <f t="shared" si="10"/>
        <v>1</v>
      </c>
      <c r="U22" s="2">
        <f t="shared" si="4"/>
        <v>0</v>
      </c>
      <c r="V22" s="57">
        <f t="shared" si="5"/>
        <v>1</v>
      </c>
      <c r="W22" s="57">
        <f t="shared" si="6"/>
        <v>1</v>
      </c>
      <c r="X22" s="2">
        <f t="shared" si="7"/>
        <v>4</v>
      </c>
      <c r="Y22" s="20">
        <f>L22+G22+D22</f>
        <v>222</v>
      </c>
      <c r="Z22" s="57" t="s">
        <v>404</v>
      </c>
    </row>
    <row r="23" spans="1:26">
      <c r="A23" s="2" t="s">
        <v>149</v>
      </c>
      <c r="B23" s="2" t="s">
        <v>25</v>
      </c>
      <c r="C23" s="2" t="s">
        <v>150</v>
      </c>
      <c r="D23" s="24"/>
      <c r="E23" s="21"/>
      <c r="F23" s="21">
        <v>78</v>
      </c>
      <c r="G23" s="22">
        <f t="shared" si="11"/>
        <v>78</v>
      </c>
      <c r="H23" s="20"/>
      <c r="I23" s="21"/>
      <c r="J23" s="21"/>
      <c r="K23" s="21"/>
      <c r="L23" s="22"/>
      <c r="M23" s="20">
        <v>89</v>
      </c>
      <c r="N23" s="20">
        <f t="shared" si="1"/>
        <v>167</v>
      </c>
      <c r="O23" s="2">
        <f t="shared" si="2"/>
        <v>2</v>
      </c>
      <c r="P23" s="2"/>
      <c r="Q23" s="2"/>
      <c r="R23" s="2"/>
      <c r="S23" s="2">
        <f t="shared" si="3"/>
        <v>0</v>
      </c>
      <c r="T23" s="2">
        <f t="shared" si="10"/>
        <v>1</v>
      </c>
      <c r="U23" s="2">
        <f t="shared" si="4"/>
        <v>0</v>
      </c>
      <c r="V23" s="2">
        <f t="shared" si="5"/>
        <v>0</v>
      </c>
      <c r="W23" s="2">
        <f t="shared" si="6"/>
        <v>1</v>
      </c>
      <c r="X23" s="2">
        <f t="shared" si="7"/>
        <v>2</v>
      </c>
      <c r="Y23" s="20">
        <f>N23</f>
        <v>167</v>
      </c>
      <c r="Z23" s="44" t="s">
        <v>405</v>
      </c>
    </row>
    <row r="24" spans="1:26">
      <c r="A24" s="7" t="s">
        <v>124</v>
      </c>
      <c r="B24" s="7" t="s">
        <v>121</v>
      </c>
      <c r="C24" s="7" t="s">
        <v>50</v>
      </c>
      <c r="D24" s="47">
        <v>87</v>
      </c>
      <c r="E24" s="21">
        <v>73</v>
      </c>
      <c r="F24" s="43">
        <v>70</v>
      </c>
      <c r="G24" s="22">
        <f t="shared" si="11"/>
        <v>73</v>
      </c>
      <c r="H24" s="20"/>
      <c r="I24" s="21"/>
      <c r="J24" s="21"/>
      <c r="K24" s="21"/>
      <c r="L24" s="22"/>
      <c r="M24" s="20"/>
      <c r="N24" s="20">
        <f t="shared" si="1"/>
        <v>160</v>
      </c>
      <c r="O24" s="2">
        <f t="shared" si="2"/>
        <v>2</v>
      </c>
      <c r="P24" s="2"/>
      <c r="Q24" s="2"/>
      <c r="R24" s="2"/>
      <c r="S24" s="2">
        <f t="shared" si="3"/>
        <v>1</v>
      </c>
      <c r="T24" s="2">
        <f t="shared" si="10"/>
        <v>1</v>
      </c>
      <c r="U24" s="2">
        <f t="shared" si="4"/>
        <v>0</v>
      </c>
      <c r="V24" s="2">
        <f t="shared" si="5"/>
        <v>0</v>
      </c>
      <c r="W24" s="2">
        <f t="shared" si="6"/>
        <v>0</v>
      </c>
      <c r="X24" s="2">
        <f t="shared" si="7"/>
        <v>2</v>
      </c>
      <c r="Y24" s="20">
        <f>N24</f>
        <v>160</v>
      </c>
      <c r="Z24" s="44" t="s">
        <v>405</v>
      </c>
    </row>
    <row r="25" spans="1:26">
      <c r="A25" s="2" t="s">
        <v>230</v>
      </c>
      <c r="B25" s="2" t="s">
        <v>189</v>
      </c>
      <c r="C25" s="2" t="s">
        <v>38</v>
      </c>
      <c r="D25" s="24">
        <v>51</v>
      </c>
      <c r="E25" s="21">
        <v>32</v>
      </c>
      <c r="F25" s="21"/>
      <c r="G25" s="22">
        <f t="shared" si="11"/>
        <v>32</v>
      </c>
      <c r="H25" s="20">
        <v>10</v>
      </c>
      <c r="I25" s="21"/>
      <c r="J25" s="21"/>
      <c r="K25" s="21"/>
      <c r="L25" s="22"/>
      <c r="M25" s="20">
        <v>73</v>
      </c>
      <c r="N25" s="20">
        <f t="shared" si="1"/>
        <v>166</v>
      </c>
      <c r="O25" s="2">
        <f t="shared" si="2"/>
        <v>4</v>
      </c>
      <c r="P25" s="2"/>
      <c r="Q25" s="2"/>
      <c r="R25" s="2"/>
      <c r="S25" s="2">
        <f t="shared" si="3"/>
        <v>1</v>
      </c>
      <c r="T25" s="2">
        <f t="shared" si="10"/>
        <v>0</v>
      </c>
      <c r="U25" s="2">
        <f t="shared" si="4"/>
        <v>0</v>
      </c>
      <c r="V25" s="2">
        <f t="shared" si="5"/>
        <v>0</v>
      </c>
      <c r="W25" s="2">
        <f t="shared" si="6"/>
        <v>1</v>
      </c>
      <c r="X25" s="2">
        <f t="shared" si="7"/>
        <v>2</v>
      </c>
      <c r="Y25" s="20">
        <f>N25-MIN(D25,G25:H25,L25:M25)</f>
        <v>156</v>
      </c>
      <c r="Z25" s="44" t="s">
        <v>405</v>
      </c>
    </row>
    <row r="26" spans="1:26">
      <c r="A26" s="2" t="s">
        <v>234</v>
      </c>
      <c r="B26" s="2" t="s">
        <v>235</v>
      </c>
      <c r="C26" s="2" t="s">
        <v>236</v>
      </c>
      <c r="D26" s="20">
        <v>87</v>
      </c>
      <c r="E26" s="21"/>
      <c r="F26" s="21">
        <v>64</v>
      </c>
      <c r="G26" s="22">
        <f t="shared" si="11"/>
        <v>64</v>
      </c>
      <c r="H26" s="20"/>
      <c r="I26" s="21"/>
      <c r="J26" s="21"/>
      <c r="K26" s="21"/>
      <c r="L26" s="22"/>
      <c r="M26" s="20"/>
      <c r="N26" s="20">
        <f t="shared" si="1"/>
        <v>151</v>
      </c>
      <c r="O26" s="2">
        <f t="shared" si="2"/>
        <v>2</v>
      </c>
      <c r="P26" s="2"/>
      <c r="Q26" s="2"/>
      <c r="R26" s="2"/>
      <c r="S26" s="2">
        <f t="shared" si="3"/>
        <v>1</v>
      </c>
      <c r="T26" s="2">
        <f t="shared" si="10"/>
        <v>1</v>
      </c>
      <c r="U26" s="2">
        <f t="shared" si="4"/>
        <v>0</v>
      </c>
      <c r="V26" s="2">
        <f t="shared" si="5"/>
        <v>0</v>
      </c>
      <c r="W26" s="2">
        <f t="shared" si="6"/>
        <v>0</v>
      </c>
      <c r="X26" s="2">
        <f t="shared" si="7"/>
        <v>2</v>
      </c>
      <c r="Y26" s="20">
        <f>N26</f>
        <v>151</v>
      </c>
      <c r="Z26" s="44" t="s">
        <v>405</v>
      </c>
    </row>
    <row r="27" spans="1:26">
      <c r="A27" s="2" t="s">
        <v>243</v>
      </c>
      <c r="B27" s="2" t="s">
        <v>36</v>
      </c>
      <c r="C27" s="2" t="s">
        <v>0</v>
      </c>
      <c r="D27" s="20">
        <v>64</v>
      </c>
      <c r="E27" s="21">
        <v>74</v>
      </c>
      <c r="F27" s="21">
        <v>34</v>
      </c>
      <c r="G27" s="22">
        <f t="shared" si="11"/>
        <v>74</v>
      </c>
      <c r="H27" s="20"/>
      <c r="I27" s="21"/>
      <c r="J27" s="21"/>
      <c r="K27" s="21"/>
      <c r="L27" s="22"/>
      <c r="M27" s="20"/>
      <c r="N27" s="20">
        <f t="shared" si="1"/>
        <v>138</v>
      </c>
      <c r="O27" s="2">
        <f t="shared" si="2"/>
        <v>2</v>
      </c>
      <c r="P27" s="2"/>
      <c r="Q27" s="2"/>
      <c r="R27" s="2"/>
      <c r="S27" s="2">
        <f t="shared" si="3"/>
        <v>1</v>
      </c>
      <c r="T27" s="2">
        <f t="shared" si="10"/>
        <v>1</v>
      </c>
      <c r="U27" s="2">
        <f t="shared" si="4"/>
        <v>0</v>
      </c>
      <c r="V27" s="2">
        <f t="shared" si="5"/>
        <v>0</v>
      </c>
      <c r="W27" s="2">
        <f t="shared" si="6"/>
        <v>0</v>
      </c>
      <c r="X27" s="2">
        <f t="shared" si="7"/>
        <v>2</v>
      </c>
      <c r="Y27" s="20">
        <f>N27</f>
        <v>138</v>
      </c>
      <c r="Z27" s="44" t="s">
        <v>405</v>
      </c>
    </row>
    <row r="28" spans="1:26">
      <c r="A28" s="2" t="s">
        <v>157</v>
      </c>
      <c r="B28" s="2" t="s">
        <v>41</v>
      </c>
      <c r="C28" s="2" t="s">
        <v>50</v>
      </c>
      <c r="D28" s="20">
        <v>67</v>
      </c>
      <c r="E28" s="21">
        <v>64</v>
      </c>
      <c r="F28" s="21">
        <v>47</v>
      </c>
      <c r="G28" s="22">
        <f t="shared" si="11"/>
        <v>64</v>
      </c>
      <c r="H28" s="2">
        <v>39</v>
      </c>
      <c r="I28" s="21"/>
      <c r="J28" s="21"/>
      <c r="K28" s="21"/>
      <c r="L28" s="22"/>
      <c r="M28" s="20"/>
      <c r="N28" s="20">
        <f t="shared" si="1"/>
        <v>170</v>
      </c>
      <c r="O28" s="2">
        <f t="shared" si="2"/>
        <v>3</v>
      </c>
      <c r="P28" s="2"/>
      <c r="Q28" s="2"/>
      <c r="R28" s="2"/>
      <c r="S28" s="2">
        <f t="shared" si="3"/>
        <v>1</v>
      </c>
      <c r="T28" s="2">
        <f t="shared" si="10"/>
        <v>1</v>
      </c>
      <c r="U28" s="2">
        <f t="shared" si="4"/>
        <v>0</v>
      </c>
      <c r="V28" s="2">
        <f t="shared" si="5"/>
        <v>0</v>
      </c>
      <c r="W28" s="2">
        <f t="shared" si="6"/>
        <v>0</v>
      </c>
      <c r="X28" s="2">
        <f t="shared" si="7"/>
        <v>2</v>
      </c>
      <c r="Y28" s="20">
        <f>N28-MIN(D28,G28:H28,L28:M28)</f>
        <v>131</v>
      </c>
      <c r="Z28" s="44" t="s">
        <v>405</v>
      </c>
    </row>
    <row r="29" spans="1:26">
      <c r="A29" s="2" t="s">
        <v>153</v>
      </c>
      <c r="B29" s="2" t="s">
        <v>154</v>
      </c>
      <c r="C29" s="2" t="s">
        <v>18</v>
      </c>
      <c r="D29" s="20">
        <v>39</v>
      </c>
      <c r="E29" s="21"/>
      <c r="F29" s="21">
        <v>3</v>
      </c>
      <c r="G29" s="22">
        <f t="shared" si="11"/>
        <v>3</v>
      </c>
      <c r="H29" s="20">
        <v>20</v>
      </c>
      <c r="I29" s="21"/>
      <c r="J29" s="21">
        <v>67</v>
      </c>
      <c r="K29" s="21">
        <v>42</v>
      </c>
      <c r="L29" s="58">
        <f>MAX(I29:K29)</f>
        <v>67</v>
      </c>
      <c r="M29" s="20">
        <v>69</v>
      </c>
      <c r="N29" s="20">
        <f t="shared" si="1"/>
        <v>198</v>
      </c>
      <c r="O29" s="2">
        <f t="shared" si="2"/>
        <v>5</v>
      </c>
      <c r="P29" s="2"/>
      <c r="Q29" s="2"/>
      <c r="R29" s="2"/>
      <c r="S29" s="2">
        <f t="shared" si="3"/>
        <v>0</v>
      </c>
      <c r="T29" s="2">
        <f t="shared" si="10"/>
        <v>0</v>
      </c>
      <c r="U29" s="2">
        <f t="shared" si="4"/>
        <v>0</v>
      </c>
      <c r="V29" s="57">
        <f t="shared" si="5"/>
        <v>1</v>
      </c>
      <c r="W29" s="2">
        <f t="shared" si="6"/>
        <v>1</v>
      </c>
      <c r="X29" s="2">
        <f t="shared" si="7"/>
        <v>2</v>
      </c>
      <c r="Y29" s="20">
        <f>D29+L29+M29</f>
        <v>175</v>
      </c>
      <c r="Z29" s="57" t="s">
        <v>405</v>
      </c>
    </row>
    <row r="30" spans="1:26">
      <c r="A30" s="2" t="s">
        <v>238</v>
      </c>
      <c r="B30" s="2" t="s">
        <v>114</v>
      </c>
      <c r="C30" s="2" t="s">
        <v>11</v>
      </c>
      <c r="D30" s="20">
        <v>36</v>
      </c>
      <c r="E30" s="21"/>
      <c r="F30" s="21">
        <v>59</v>
      </c>
      <c r="G30" s="22">
        <f t="shared" si="11"/>
        <v>59</v>
      </c>
      <c r="H30" s="20"/>
      <c r="I30" s="21"/>
      <c r="J30" s="21"/>
      <c r="K30" s="21"/>
      <c r="L30" s="22"/>
      <c r="M30" s="20">
        <v>49</v>
      </c>
      <c r="N30" s="20">
        <f t="shared" si="1"/>
        <v>144</v>
      </c>
      <c r="O30" s="2">
        <f t="shared" si="2"/>
        <v>3</v>
      </c>
      <c r="P30" s="2"/>
      <c r="Q30" s="2"/>
      <c r="R30" s="2"/>
      <c r="S30" s="2">
        <f t="shared" si="3"/>
        <v>0</v>
      </c>
      <c r="T30" s="2">
        <f t="shared" si="10"/>
        <v>1</v>
      </c>
      <c r="U30" s="2">
        <f t="shared" si="4"/>
        <v>0</v>
      </c>
      <c r="V30" s="2">
        <f t="shared" si="5"/>
        <v>0</v>
      </c>
      <c r="W30" s="2">
        <f t="shared" si="6"/>
        <v>0</v>
      </c>
      <c r="X30" s="2">
        <f t="shared" si="7"/>
        <v>1</v>
      </c>
      <c r="Y30" s="20">
        <f>N30</f>
        <v>144</v>
      </c>
      <c r="Z30" s="2"/>
    </row>
    <row r="31" spans="1:26">
      <c r="A31" s="2" t="s">
        <v>244</v>
      </c>
      <c r="B31" s="2" t="s">
        <v>73</v>
      </c>
      <c r="C31" s="2" t="s">
        <v>119</v>
      </c>
      <c r="D31" s="20">
        <v>88</v>
      </c>
      <c r="E31" s="21"/>
      <c r="F31" s="21"/>
      <c r="G31" s="22"/>
      <c r="H31" s="20">
        <v>34</v>
      </c>
      <c r="I31" s="21">
        <v>85</v>
      </c>
      <c r="J31" s="21"/>
      <c r="K31" s="21"/>
      <c r="L31" s="58">
        <f>MAX(I31:K31)</f>
        <v>85</v>
      </c>
      <c r="M31" s="20"/>
      <c r="N31" s="20">
        <f t="shared" si="1"/>
        <v>207</v>
      </c>
      <c r="O31" s="2">
        <f t="shared" si="2"/>
        <v>3</v>
      </c>
      <c r="P31" s="2"/>
      <c r="Q31" s="2"/>
      <c r="R31" s="2"/>
      <c r="S31" s="2">
        <f t="shared" si="3"/>
        <v>1</v>
      </c>
      <c r="T31" s="2">
        <f t="shared" si="10"/>
        <v>0</v>
      </c>
      <c r="U31" s="2">
        <f t="shared" si="4"/>
        <v>0</v>
      </c>
      <c r="V31" s="57">
        <f t="shared" si="5"/>
        <v>1</v>
      </c>
      <c r="W31" s="2">
        <f t="shared" si="6"/>
        <v>0</v>
      </c>
      <c r="X31" s="2">
        <f t="shared" si="7"/>
        <v>2</v>
      </c>
      <c r="Y31" s="20">
        <f>N31</f>
        <v>207</v>
      </c>
      <c r="Z31" s="57" t="s">
        <v>405</v>
      </c>
    </row>
    <row r="32" spans="1:26">
      <c r="A32" s="2" t="s">
        <v>155</v>
      </c>
      <c r="B32" s="2" t="s">
        <v>107</v>
      </c>
      <c r="C32" s="2" t="s">
        <v>6</v>
      </c>
      <c r="D32" s="20">
        <v>67</v>
      </c>
      <c r="E32" s="21">
        <v>12</v>
      </c>
      <c r="F32" s="21"/>
      <c r="G32" s="22">
        <f>MAX(E32:F32)</f>
        <v>12</v>
      </c>
      <c r="H32" s="2">
        <v>9</v>
      </c>
      <c r="I32" s="21">
        <v>7</v>
      </c>
      <c r="J32" s="21"/>
      <c r="K32" s="21"/>
      <c r="L32" s="22">
        <f>MAX(I32:K32)</f>
        <v>7</v>
      </c>
      <c r="M32" s="20">
        <v>45</v>
      </c>
      <c r="N32" s="20">
        <f t="shared" si="1"/>
        <v>140</v>
      </c>
      <c r="O32" s="2">
        <f t="shared" si="2"/>
        <v>5</v>
      </c>
      <c r="P32" s="2"/>
      <c r="Q32" s="2"/>
      <c r="R32" s="2"/>
      <c r="S32" s="2">
        <f t="shared" si="3"/>
        <v>1</v>
      </c>
      <c r="T32" s="2">
        <f t="shared" si="10"/>
        <v>0</v>
      </c>
      <c r="U32" s="2">
        <f t="shared" si="4"/>
        <v>0</v>
      </c>
      <c r="V32" s="2">
        <f t="shared" si="5"/>
        <v>0</v>
      </c>
      <c r="W32" s="2">
        <f t="shared" si="6"/>
        <v>0</v>
      </c>
      <c r="X32" s="2">
        <f t="shared" si="7"/>
        <v>1</v>
      </c>
      <c r="Y32" s="20">
        <f>D32+G32+M32</f>
        <v>124</v>
      </c>
      <c r="Z32" s="2"/>
    </row>
    <row r="33" spans="1:26">
      <c r="A33" s="2" t="s">
        <v>232</v>
      </c>
      <c r="B33" s="2" t="s">
        <v>29</v>
      </c>
      <c r="C33" s="2" t="s">
        <v>233</v>
      </c>
      <c r="D33" s="20">
        <v>27</v>
      </c>
      <c r="E33" s="21"/>
      <c r="F33" s="21">
        <v>13</v>
      </c>
      <c r="G33" s="22">
        <f>MAX(E33:F33)</f>
        <v>13</v>
      </c>
      <c r="H33" s="20"/>
      <c r="I33" s="21"/>
      <c r="J33" s="21"/>
      <c r="K33" s="21"/>
      <c r="L33" s="22"/>
      <c r="M33" s="20">
        <v>63</v>
      </c>
      <c r="N33" s="20">
        <f t="shared" si="1"/>
        <v>103</v>
      </c>
      <c r="O33" s="2">
        <f t="shared" si="2"/>
        <v>3</v>
      </c>
      <c r="P33" s="2"/>
      <c r="Q33" s="2"/>
      <c r="R33" s="2"/>
      <c r="S33" s="2">
        <f t="shared" si="3"/>
        <v>0</v>
      </c>
      <c r="T33" s="2">
        <f t="shared" si="10"/>
        <v>0</v>
      </c>
      <c r="U33" s="2">
        <f t="shared" si="4"/>
        <v>0</v>
      </c>
      <c r="V33" s="2">
        <f t="shared" si="5"/>
        <v>0</v>
      </c>
      <c r="W33" s="2">
        <f t="shared" si="6"/>
        <v>1</v>
      </c>
      <c r="X33" s="2">
        <f t="shared" si="7"/>
        <v>1</v>
      </c>
      <c r="Y33" s="20">
        <f t="shared" ref="Y33:Y39" si="12">N33</f>
        <v>103</v>
      </c>
      <c r="Z33" s="2"/>
    </row>
    <row r="34" spans="1:26">
      <c r="A34" s="3" t="s">
        <v>331</v>
      </c>
      <c r="B34" s="3" t="s">
        <v>118</v>
      </c>
      <c r="C34" s="3" t="s">
        <v>52</v>
      </c>
      <c r="D34" s="20">
        <v>86</v>
      </c>
      <c r="E34" s="21"/>
      <c r="F34" s="21"/>
      <c r="G34" s="22"/>
      <c r="H34" s="20"/>
      <c r="I34" s="21"/>
      <c r="J34" s="21"/>
      <c r="K34" s="21"/>
      <c r="L34" s="22"/>
      <c r="M34" s="20"/>
      <c r="N34" s="53">
        <f t="shared" si="1"/>
        <v>86</v>
      </c>
      <c r="O34" s="48">
        <f t="shared" si="2"/>
        <v>1</v>
      </c>
      <c r="P34" s="2"/>
      <c r="Q34" s="2"/>
      <c r="R34" s="2"/>
      <c r="S34" s="2">
        <f t="shared" si="3"/>
        <v>1</v>
      </c>
      <c r="T34" s="2">
        <f t="shared" si="10"/>
        <v>0</v>
      </c>
      <c r="U34" s="2">
        <f t="shared" si="4"/>
        <v>0</v>
      </c>
      <c r="V34" s="2">
        <f t="shared" si="5"/>
        <v>0</v>
      </c>
      <c r="W34" s="2">
        <f t="shared" si="6"/>
        <v>0</v>
      </c>
      <c r="X34" s="2">
        <f t="shared" si="7"/>
        <v>1</v>
      </c>
      <c r="Y34" s="20">
        <f t="shared" si="12"/>
        <v>86</v>
      </c>
      <c r="Z34" s="2"/>
    </row>
    <row r="35" spans="1:26">
      <c r="A35" s="2" t="s">
        <v>231</v>
      </c>
      <c r="B35" s="2" t="s">
        <v>51</v>
      </c>
      <c r="C35" s="2" t="s">
        <v>18</v>
      </c>
      <c r="D35" s="20">
        <v>46</v>
      </c>
      <c r="E35" s="21"/>
      <c r="F35" s="21"/>
      <c r="G35" s="22"/>
      <c r="H35" s="20"/>
      <c r="I35" s="21">
        <v>68</v>
      </c>
      <c r="J35" s="21"/>
      <c r="K35" s="21"/>
      <c r="L35" s="58">
        <f>MAX(I35:K35)</f>
        <v>68</v>
      </c>
      <c r="M35" s="20">
        <v>31</v>
      </c>
      <c r="N35" s="20">
        <f t="shared" si="1"/>
        <v>145</v>
      </c>
      <c r="O35" s="2">
        <f t="shared" si="2"/>
        <v>3</v>
      </c>
      <c r="P35" s="2"/>
      <c r="Q35" s="2"/>
      <c r="R35" s="2"/>
      <c r="S35" s="2">
        <f t="shared" si="3"/>
        <v>0</v>
      </c>
      <c r="T35" s="2">
        <f t="shared" si="10"/>
        <v>0</v>
      </c>
      <c r="U35" s="2">
        <f t="shared" si="4"/>
        <v>0</v>
      </c>
      <c r="V35" s="57">
        <f t="shared" si="5"/>
        <v>1</v>
      </c>
      <c r="W35" s="2">
        <f t="shared" si="6"/>
        <v>0</v>
      </c>
      <c r="X35" s="2">
        <f t="shared" si="7"/>
        <v>1</v>
      </c>
      <c r="Y35" s="20">
        <f t="shared" si="12"/>
        <v>145</v>
      </c>
      <c r="Z35" s="2"/>
    </row>
    <row r="36" spans="1:26">
      <c r="A36" s="2" t="s">
        <v>240</v>
      </c>
      <c r="B36" s="2" t="s">
        <v>87</v>
      </c>
      <c r="C36" s="2" t="s">
        <v>81</v>
      </c>
      <c r="D36" s="20">
        <v>20</v>
      </c>
      <c r="E36" s="21"/>
      <c r="F36" s="21">
        <v>23</v>
      </c>
      <c r="G36" s="22">
        <f>MAX(E36:F36)</f>
        <v>23</v>
      </c>
      <c r="H36" s="20"/>
      <c r="I36" s="21"/>
      <c r="J36" s="21"/>
      <c r="K36" s="21"/>
      <c r="L36" s="22"/>
      <c r="M36" s="20">
        <v>24</v>
      </c>
      <c r="N36" s="20">
        <f t="shared" si="1"/>
        <v>67</v>
      </c>
      <c r="O36" s="2">
        <f t="shared" si="2"/>
        <v>3</v>
      </c>
      <c r="P36" s="2"/>
      <c r="Q36" s="2"/>
      <c r="R36" s="2"/>
      <c r="S36" s="2">
        <f t="shared" si="3"/>
        <v>0</v>
      </c>
      <c r="T36" s="2">
        <f t="shared" si="10"/>
        <v>0</v>
      </c>
      <c r="U36" s="2">
        <f t="shared" si="4"/>
        <v>0</v>
      </c>
      <c r="V36" s="2">
        <f t="shared" si="5"/>
        <v>0</v>
      </c>
      <c r="W36" s="2">
        <f t="shared" si="6"/>
        <v>0</v>
      </c>
      <c r="X36" s="2">
        <f t="shared" si="7"/>
        <v>0</v>
      </c>
      <c r="Y36" s="20">
        <f t="shared" si="12"/>
        <v>67</v>
      </c>
      <c r="Z36" s="2"/>
    </row>
    <row r="37" spans="1:26">
      <c r="A37" s="3" t="s">
        <v>367</v>
      </c>
      <c r="B37" s="3" t="s">
        <v>49</v>
      </c>
      <c r="C37" s="3" t="s">
        <v>18</v>
      </c>
      <c r="D37" s="20">
        <v>11</v>
      </c>
      <c r="E37" s="21"/>
      <c r="F37" s="21"/>
      <c r="G37" s="22"/>
      <c r="H37" s="2">
        <v>15</v>
      </c>
      <c r="I37" s="21">
        <v>38</v>
      </c>
      <c r="J37" s="21">
        <v>3</v>
      </c>
      <c r="K37" s="21"/>
      <c r="L37" s="22">
        <f>MAX(I37:K37)</f>
        <v>38</v>
      </c>
      <c r="M37" s="20"/>
      <c r="N37" s="20">
        <f t="shared" si="1"/>
        <v>64</v>
      </c>
      <c r="O37" s="2">
        <f t="shared" si="2"/>
        <v>3</v>
      </c>
      <c r="P37" s="2"/>
      <c r="Q37" s="2"/>
      <c r="R37" s="2"/>
      <c r="S37" s="2">
        <f t="shared" si="3"/>
        <v>0</v>
      </c>
      <c r="T37" s="2">
        <f t="shared" si="10"/>
        <v>0</v>
      </c>
      <c r="U37" s="2">
        <f t="shared" si="4"/>
        <v>0</v>
      </c>
      <c r="V37" s="2">
        <f t="shared" si="5"/>
        <v>0</v>
      </c>
      <c r="W37" s="2">
        <f t="shared" si="6"/>
        <v>0</v>
      </c>
      <c r="X37" s="2">
        <f t="shared" si="7"/>
        <v>0</v>
      </c>
      <c r="Y37" s="20">
        <f t="shared" si="12"/>
        <v>64</v>
      </c>
      <c r="Z37" s="2"/>
    </row>
    <row r="38" spans="1:26">
      <c r="A38" s="3" t="s">
        <v>341</v>
      </c>
      <c r="B38" s="3" t="s">
        <v>284</v>
      </c>
      <c r="C38" s="3" t="s">
        <v>0</v>
      </c>
      <c r="D38" s="20">
        <v>5</v>
      </c>
      <c r="E38" s="21"/>
      <c r="F38" s="21">
        <v>14</v>
      </c>
      <c r="G38" s="22">
        <f>MAX(E38:F38)</f>
        <v>14</v>
      </c>
      <c r="H38" s="2"/>
      <c r="I38" s="21"/>
      <c r="J38" s="21"/>
      <c r="K38" s="21"/>
      <c r="L38" s="22"/>
      <c r="M38" s="20"/>
      <c r="N38" s="20">
        <f t="shared" si="1"/>
        <v>19</v>
      </c>
      <c r="O38" s="2">
        <f t="shared" si="2"/>
        <v>2</v>
      </c>
      <c r="P38" s="2"/>
      <c r="Q38" s="2"/>
      <c r="R38" s="2"/>
      <c r="S38" s="2">
        <f t="shared" si="3"/>
        <v>0</v>
      </c>
      <c r="T38" s="2">
        <f t="shared" si="10"/>
        <v>0</v>
      </c>
      <c r="U38" s="2">
        <f t="shared" si="4"/>
        <v>0</v>
      </c>
      <c r="V38" s="2">
        <f t="shared" si="5"/>
        <v>0</v>
      </c>
      <c r="W38" s="2">
        <f t="shared" si="6"/>
        <v>0</v>
      </c>
      <c r="X38" s="2">
        <f t="shared" si="7"/>
        <v>0</v>
      </c>
      <c r="Y38" s="20">
        <f t="shared" si="12"/>
        <v>19</v>
      </c>
      <c r="Z38" s="2"/>
    </row>
    <row r="39" spans="1:26">
      <c r="A39" s="3" t="s">
        <v>338</v>
      </c>
      <c r="B39" s="3" t="s">
        <v>339</v>
      </c>
      <c r="C39" s="3" t="s">
        <v>40</v>
      </c>
      <c r="D39" s="20"/>
      <c r="E39" s="21"/>
      <c r="F39" s="21"/>
      <c r="G39" s="22"/>
      <c r="H39" s="2"/>
      <c r="I39" s="21">
        <v>3</v>
      </c>
      <c r="J39" s="21"/>
      <c r="K39" s="21"/>
      <c r="L39" s="22">
        <f>MAX(I39:K39)</f>
        <v>3</v>
      </c>
      <c r="M39" s="20"/>
      <c r="N39" s="20">
        <f t="shared" si="1"/>
        <v>3</v>
      </c>
      <c r="O39" s="2">
        <f t="shared" si="2"/>
        <v>1</v>
      </c>
      <c r="P39" s="2"/>
      <c r="Q39" s="2"/>
      <c r="R39" s="2"/>
      <c r="S39" s="2">
        <f t="shared" si="3"/>
        <v>0</v>
      </c>
      <c r="T39" s="2">
        <f t="shared" si="10"/>
        <v>0</v>
      </c>
      <c r="U39" s="2">
        <f t="shared" si="4"/>
        <v>0</v>
      </c>
      <c r="V39" s="2">
        <f t="shared" si="5"/>
        <v>0</v>
      </c>
      <c r="W39" s="2">
        <f t="shared" si="6"/>
        <v>0</v>
      </c>
      <c r="X39" s="2">
        <f t="shared" si="7"/>
        <v>0</v>
      </c>
      <c r="Y39" s="20">
        <f t="shared" si="12"/>
        <v>3</v>
      </c>
      <c r="Z39" s="2"/>
    </row>
    <row r="40" spans="1:26">
      <c r="A40" s="3"/>
      <c r="B40" s="3"/>
      <c r="C40" s="3"/>
      <c r="D40" s="20"/>
      <c r="E40" s="21"/>
      <c r="F40" s="21"/>
      <c r="G40" s="22"/>
      <c r="H40" s="2"/>
      <c r="I40" s="21"/>
      <c r="J40" s="21"/>
      <c r="K40" s="21"/>
      <c r="L40" s="22"/>
      <c r="M40" s="20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0"/>
      <c r="Z40" s="2"/>
    </row>
    <row r="42" spans="1:26">
      <c r="S42" s="8" t="s">
        <v>383</v>
      </c>
      <c r="T42" s="51" t="s">
        <v>387</v>
      </c>
      <c r="U42" s="8" t="s">
        <v>392</v>
      </c>
      <c r="V42" s="8" t="s">
        <v>396</v>
      </c>
      <c r="W42" s="8" t="s">
        <v>388</v>
      </c>
    </row>
    <row r="43" spans="1:26">
      <c r="T43" s="51" t="s">
        <v>386</v>
      </c>
      <c r="V43" s="8" t="s">
        <v>397</v>
      </c>
    </row>
    <row r="44" spans="1:26">
      <c r="T44" s="8" t="s">
        <v>388</v>
      </c>
      <c r="V44" s="8" t="s">
        <v>408</v>
      </c>
    </row>
    <row r="45" spans="1:26">
      <c r="T45" s="48" t="s">
        <v>389</v>
      </c>
      <c r="V45" s="48" t="s">
        <v>409</v>
      </c>
    </row>
  </sheetData>
  <sortState ref="A2:AC39">
    <sortCondition descending="1" ref="X2:X39"/>
    <sortCondition descending="1" ref="Y2:Y3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7"/>
  <sheetViews>
    <sheetView workbookViewId="0">
      <pane ySplit="1" topLeftCell="A29" activePane="bottomLeft" state="frozen"/>
      <selection pane="bottomLeft" activeCell="E52" sqref="E52"/>
    </sheetView>
  </sheetViews>
  <sheetFormatPr defaultColWidth="8.88671875" defaultRowHeight="14.4"/>
  <cols>
    <col min="1" max="1" width="13.33203125" style="8" customWidth="1"/>
    <col min="2" max="2" width="11.109375" style="8" customWidth="1"/>
    <col min="3" max="3" width="8.88671875" style="8" customWidth="1"/>
    <col min="4" max="4" width="5" style="13" customWidth="1"/>
    <col min="5" max="7" width="5" style="23" customWidth="1"/>
    <col min="8" max="9" width="5" style="13" customWidth="1"/>
    <col min="10" max="12" width="5" style="23" customWidth="1"/>
    <col min="13" max="13" width="5" style="8" customWidth="1"/>
    <col min="14" max="14" width="5" style="13" customWidth="1"/>
    <col min="15" max="15" width="6.88671875" style="8" customWidth="1"/>
    <col min="16" max="16" width="5" style="8" customWidth="1"/>
    <col min="17" max="17" width="1.109375" style="8" customWidth="1"/>
    <col min="18" max="24" width="5" style="8" customWidth="1"/>
    <col min="25" max="26" width="8.88671875" style="8" customWidth="1"/>
    <col min="27" max="27" width="28.77734375" style="8" customWidth="1"/>
    <col min="28" max="16384" width="8.88671875" style="8"/>
  </cols>
  <sheetData>
    <row r="1" spans="1:27" ht="43.2">
      <c r="A1" s="7" t="s">
        <v>1</v>
      </c>
      <c r="B1" s="7" t="s">
        <v>2</v>
      </c>
      <c r="C1" s="7" t="s">
        <v>3</v>
      </c>
      <c r="D1" s="13" t="s">
        <v>128</v>
      </c>
      <c r="E1" s="14" t="s">
        <v>129</v>
      </c>
      <c r="F1" s="14" t="s">
        <v>147</v>
      </c>
      <c r="G1" s="14" t="s">
        <v>130</v>
      </c>
      <c r="H1" s="15" t="s">
        <v>131</v>
      </c>
      <c r="I1" s="16" t="s">
        <v>132</v>
      </c>
      <c r="J1" s="14" t="s">
        <v>198</v>
      </c>
      <c r="K1" s="14" t="s">
        <v>199</v>
      </c>
      <c r="L1" s="14" t="s">
        <v>372</v>
      </c>
      <c r="M1" s="15" t="s">
        <v>200</v>
      </c>
      <c r="N1" s="16" t="s">
        <v>134</v>
      </c>
      <c r="O1" s="17" t="s">
        <v>135</v>
      </c>
      <c r="P1" s="18" t="s">
        <v>136</v>
      </c>
      <c r="Q1" s="18"/>
      <c r="R1" s="18" t="s">
        <v>137</v>
      </c>
      <c r="S1" s="18" t="s">
        <v>138</v>
      </c>
      <c r="T1" s="19" t="s">
        <v>139</v>
      </c>
      <c r="U1" s="19" t="s">
        <v>140</v>
      </c>
      <c r="V1" s="19" t="s">
        <v>141</v>
      </c>
      <c r="W1" s="19" t="s">
        <v>142</v>
      </c>
      <c r="X1" s="19" t="s">
        <v>143</v>
      </c>
      <c r="Y1" s="17" t="s">
        <v>144</v>
      </c>
      <c r="Z1" s="19" t="s">
        <v>145</v>
      </c>
    </row>
    <row r="2" spans="1:27">
      <c r="A2" s="10" t="s">
        <v>100</v>
      </c>
      <c r="B2" s="10" t="s">
        <v>101</v>
      </c>
      <c r="C2" s="10" t="s">
        <v>44</v>
      </c>
      <c r="D2" s="20">
        <v>87</v>
      </c>
      <c r="E2" s="21"/>
      <c r="F2" s="21"/>
      <c r="G2" s="21">
        <v>82</v>
      </c>
      <c r="H2" s="22">
        <f t="shared" ref="H2:H9" si="0">MAX(E2:G2)</f>
        <v>82</v>
      </c>
      <c r="I2" s="20"/>
      <c r="J2" s="21">
        <v>92</v>
      </c>
      <c r="K2" s="21"/>
      <c r="L2" s="21"/>
      <c r="M2" s="22">
        <f>MAX(J2:L2)</f>
        <v>92</v>
      </c>
      <c r="N2" s="20">
        <v>81</v>
      </c>
      <c r="O2" s="20">
        <f t="shared" ref="O2:O49" si="1">SUM(D2,H2:I2,M2:N2)</f>
        <v>342</v>
      </c>
      <c r="P2" s="2">
        <f t="shared" ref="P2:P49" si="2">COUNT(D2,H2:I2,M2:N2)</f>
        <v>4</v>
      </c>
      <c r="Q2" s="2"/>
      <c r="R2" s="42">
        <v>69</v>
      </c>
      <c r="S2" s="2"/>
      <c r="T2" s="2">
        <f t="shared" ref="T2:T49" si="3">IF(D2&gt;=47,1,0)</f>
        <v>1</v>
      </c>
      <c r="U2" s="2">
        <f t="shared" ref="U2:U28" si="4">IF(H2&gt;=50,1,0)</f>
        <v>1</v>
      </c>
      <c r="V2" s="2">
        <f t="shared" ref="V2:V49" si="5">IF(I2&gt;=38,1,0)</f>
        <v>0</v>
      </c>
      <c r="W2" s="2">
        <f t="shared" ref="W2:W49" si="6">IF(M2&gt;=60,1,0)</f>
        <v>1</v>
      </c>
      <c r="X2" s="2">
        <f t="shared" ref="X2:X49" si="7">IF(N2&gt;=50,1,0)</f>
        <v>1</v>
      </c>
      <c r="Y2" s="2">
        <f t="shared" ref="Y2:Y49" si="8">SUM(T2:X2)</f>
        <v>4</v>
      </c>
      <c r="Z2" s="22">
        <f>O2-MIN(D2,H2:I2,M2:N2)</f>
        <v>261</v>
      </c>
      <c r="AA2" s="42" t="s">
        <v>402</v>
      </c>
    </row>
    <row r="3" spans="1:27">
      <c r="A3" s="6" t="s">
        <v>117</v>
      </c>
      <c r="B3" s="6" t="s">
        <v>42</v>
      </c>
      <c r="C3" s="6" t="s">
        <v>54</v>
      </c>
      <c r="D3" s="20">
        <v>91</v>
      </c>
      <c r="E3" s="21"/>
      <c r="F3" s="21"/>
      <c r="G3" s="21">
        <v>68</v>
      </c>
      <c r="H3" s="22">
        <f t="shared" si="0"/>
        <v>68</v>
      </c>
      <c r="I3" s="20">
        <v>77</v>
      </c>
      <c r="J3" s="21"/>
      <c r="K3" s="21"/>
      <c r="L3" s="21"/>
      <c r="M3" s="22"/>
      <c r="N3" s="20">
        <v>82</v>
      </c>
      <c r="O3" s="20">
        <f t="shared" si="1"/>
        <v>318</v>
      </c>
      <c r="P3" s="2">
        <f t="shared" si="2"/>
        <v>4</v>
      </c>
      <c r="Q3" s="2"/>
      <c r="R3" s="2"/>
      <c r="S3" s="2"/>
      <c r="T3" s="2">
        <f t="shared" si="3"/>
        <v>1</v>
      </c>
      <c r="U3" s="2">
        <f t="shared" si="4"/>
        <v>1</v>
      </c>
      <c r="V3" s="2">
        <f t="shared" si="5"/>
        <v>1</v>
      </c>
      <c r="W3" s="2">
        <f t="shared" si="6"/>
        <v>0</v>
      </c>
      <c r="X3" s="2">
        <f t="shared" si="7"/>
        <v>1</v>
      </c>
      <c r="Y3" s="2">
        <f t="shared" si="8"/>
        <v>4</v>
      </c>
      <c r="Z3" s="20">
        <f>N3+D3+I3</f>
        <v>250</v>
      </c>
      <c r="AA3" s="42" t="s">
        <v>402</v>
      </c>
    </row>
    <row r="4" spans="1:27">
      <c r="A4" s="2" t="s">
        <v>98</v>
      </c>
      <c r="B4" s="2" t="s">
        <v>99</v>
      </c>
      <c r="C4" s="2" t="s">
        <v>44</v>
      </c>
      <c r="D4" s="20">
        <v>87</v>
      </c>
      <c r="E4" s="21"/>
      <c r="F4" s="21"/>
      <c r="G4" s="21">
        <v>70</v>
      </c>
      <c r="H4" s="22">
        <f t="shared" si="0"/>
        <v>70</v>
      </c>
      <c r="I4" s="20">
        <v>54</v>
      </c>
      <c r="J4" s="21"/>
      <c r="K4" s="54">
        <v>93</v>
      </c>
      <c r="L4" s="2"/>
      <c r="M4" s="22">
        <f>MAX(J4:L4)</f>
        <v>93</v>
      </c>
      <c r="N4" s="20"/>
      <c r="O4" s="20">
        <f t="shared" si="1"/>
        <v>304</v>
      </c>
      <c r="P4" s="2">
        <f t="shared" si="2"/>
        <v>4</v>
      </c>
      <c r="Q4" s="2"/>
      <c r="R4" s="2"/>
      <c r="S4" s="2"/>
      <c r="T4" s="2">
        <f t="shared" si="3"/>
        <v>1</v>
      </c>
      <c r="U4" s="2">
        <f t="shared" si="4"/>
        <v>1</v>
      </c>
      <c r="V4" s="2">
        <f t="shared" si="5"/>
        <v>1</v>
      </c>
      <c r="W4" s="2">
        <f t="shared" si="6"/>
        <v>1</v>
      </c>
      <c r="X4" s="2">
        <f t="shared" si="7"/>
        <v>0</v>
      </c>
      <c r="Y4" s="2">
        <f t="shared" si="8"/>
        <v>4</v>
      </c>
      <c r="Z4" s="22">
        <f>O4-MIN(D4,H4:I4,M4:N4)</f>
        <v>250</v>
      </c>
      <c r="AA4" s="42" t="s">
        <v>402</v>
      </c>
    </row>
    <row r="5" spans="1:27">
      <c r="A5" s="3" t="s">
        <v>191</v>
      </c>
      <c r="B5" s="3" t="s">
        <v>17</v>
      </c>
      <c r="C5" s="3" t="s">
        <v>0</v>
      </c>
      <c r="D5" s="20">
        <v>79</v>
      </c>
      <c r="E5" s="21">
        <v>61</v>
      </c>
      <c r="F5" s="21"/>
      <c r="G5" s="21">
        <v>6</v>
      </c>
      <c r="H5" s="22">
        <f t="shared" si="0"/>
        <v>61</v>
      </c>
      <c r="I5" s="20">
        <v>44</v>
      </c>
      <c r="J5" s="21"/>
      <c r="K5" s="21"/>
      <c r="L5" s="21"/>
      <c r="M5" s="22"/>
      <c r="N5" s="20">
        <v>92</v>
      </c>
      <c r="O5" s="20">
        <f t="shared" si="1"/>
        <v>276</v>
      </c>
      <c r="P5" s="2">
        <f t="shared" si="2"/>
        <v>4</v>
      </c>
      <c r="Q5" s="2"/>
      <c r="R5" s="42">
        <v>82</v>
      </c>
      <c r="S5" s="2"/>
      <c r="T5" s="2">
        <f t="shared" si="3"/>
        <v>1</v>
      </c>
      <c r="U5" s="2">
        <f t="shared" si="4"/>
        <v>1</v>
      </c>
      <c r="V5" s="2">
        <f t="shared" si="5"/>
        <v>1</v>
      </c>
      <c r="W5" s="2">
        <f t="shared" si="6"/>
        <v>0</v>
      </c>
      <c r="X5" s="2">
        <f t="shared" si="7"/>
        <v>1</v>
      </c>
      <c r="Y5" s="2">
        <f t="shared" si="8"/>
        <v>4</v>
      </c>
      <c r="Z5" s="22">
        <f>O5-MIN(D5,H5:I5,M5:N5)</f>
        <v>232</v>
      </c>
      <c r="AA5" s="42" t="s">
        <v>402</v>
      </c>
    </row>
    <row r="6" spans="1:27">
      <c r="A6" s="30" t="s">
        <v>192</v>
      </c>
      <c r="B6" s="30" t="s">
        <v>193</v>
      </c>
      <c r="C6" s="30" t="s">
        <v>89</v>
      </c>
      <c r="D6" s="20">
        <v>75</v>
      </c>
      <c r="E6" s="21">
        <v>82</v>
      </c>
      <c r="F6" s="21">
        <v>39</v>
      </c>
      <c r="G6" s="21">
        <v>95</v>
      </c>
      <c r="H6" s="22">
        <f t="shared" si="0"/>
        <v>95</v>
      </c>
      <c r="I6" s="20">
        <v>59</v>
      </c>
      <c r="J6" s="21"/>
      <c r="K6" s="21"/>
      <c r="L6" s="21"/>
      <c r="M6" s="22"/>
      <c r="N6" s="20">
        <v>61</v>
      </c>
      <c r="O6" s="20">
        <f t="shared" si="1"/>
        <v>290</v>
      </c>
      <c r="P6" s="2">
        <f t="shared" si="2"/>
        <v>4</v>
      </c>
      <c r="Q6" s="2"/>
      <c r="R6" s="2"/>
      <c r="S6" s="2"/>
      <c r="T6" s="2">
        <f t="shared" si="3"/>
        <v>1</v>
      </c>
      <c r="U6" s="2">
        <f t="shared" si="4"/>
        <v>1</v>
      </c>
      <c r="V6" s="2">
        <f t="shared" si="5"/>
        <v>1</v>
      </c>
      <c r="W6" s="2">
        <f t="shared" si="6"/>
        <v>0</v>
      </c>
      <c r="X6" s="2">
        <f t="shared" si="7"/>
        <v>1</v>
      </c>
      <c r="Y6" s="2">
        <f t="shared" si="8"/>
        <v>4</v>
      </c>
      <c r="Z6" s="22">
        <f>O6-MIN(D6,H6:I6,M6:N6)</f>
        <v>231</v>
      </c>
      <c r="AA6" s="42" t="s">
        <v>402</v>
      </c>
    </row>
    <row r="7" spans="1:27">
      <c r="A7" s="6" t="s">
        <v>168</v>
      </c>
      <c r="B7" s="6" t="s">
        <v>169</v>
      </c>
      <c r="C7" s="6" t="s">
        <v>81</v>
      </c>
      <c r="D7" s="20">
        <v>70</v>
      </c>
      <c r="E7" s="21"/>
      <c r="F7" s="21"/>
      <c r="G7" s="21">
        <v>81</v>
      </c>
      <c r="H7" s="22">
        <f t="shared" si="0"/>
        <v>81</v>
      </c>
      <c r="I7" s="20">
        <v>72</v>
      </c>
      <c r="J7" s="21"/>
      <c r="K7" s="21"/>
      <c r="L7" s="21"/>
      <c r="M7" s="22"/>
      <c r="N7" s="20">
        <v>65</v>
      </c>
      <c r="O7" s="20">
        <f t="shared" si="1"/>
        <v>288</v>
      </c>
      <c r="P7" s="2">
        <f t="shared" si="2"/>
        <v>4</v>
      </c>
      <c r="Q7" s="2"/>
      <c r="R7" s="2"/>
      <c r="S7" s="2"/>
      <c r="T7" s="2">
        <f t="shared" si="3"/>
        <v>1</v>
      </c>
      <c r="U7" s="2">
        <f t="shared" si="4"/>
        <v>1</v>
      </c>
      <c r="V7" s="2">
        <f t="shared" si="5"/>
        <v>1</v>
      </c>
      <c r="W7" s="2">
        <f t="shared" si="6"/>
        <v>0</v>
      </c>
      <c r="X7" s="2">
        <f t="shared" si="7"/>
        <v>1</v>
      </c>
      <c r="Y7" s="2">
        <f t="shared" si="8"/>
        <v>4</v>
      </c>
      <c r="Z7" s="22">
        <f>O7-MIN(D7,H7:I7,M7:N7)</f>
        <v>223</v>
      </c>
      <c r="AA7" s="42" t="s">
        <v>402</v>
      </c>
    </row>
    <row r="8" spans="1:27">
      <c r="A8" s="2" t="s">
        <v>246</v>
      </c>
      <c r="B8" s="2" t="s">
        <v>184</v>
      </c>
      <c r="C8" s="2" t="s">
        <v>0</v>
      </c>
      <c r="D8" s="24">
        <v>97</v>
      </c>
      <c r="E8" s="21">
        <v>48</v>
      </c>
      <c r="F8" s="21"/>
      <c r="G8" s="21">
        <v>73</v>
      </c>
      <c r="H8" s="22">
        <f t="shared" si="0"/>
        <v>73</v>
      </c>
      <c r="I8" s="20"/>
      <c r="J8" s="21"/>
      <c r="K8" s="21"/>
      <c r="L8" s="21"/>
      <c r="M8" s="22"/>
      <c r="N8" s="20">
        <v>98</v>
      </c>
      <c r="O8" s="20">
        <f t="shared" si="1"/>
        <v>268</v>
      </c>
      <c r="P8" s="2">
        <f t="shared" si="2"/>
        <v>3</v>
      </c>
      <c r="Q8" s="2"/>
      <c r="R8" s="2"/>
      <c r="S8" s="2"/>
      <c r="T8" s="2">
        <f t="shared" si="3"/>
        <v>1</v>
      </c>
      <c r="U8" s="2">
        <f t="shared" si="4"/>
        <v>1</v>
      </c>
      <c r="V8" s="2">
        <f t="shared" si="5"/>
        <v>0</v>
      </c>
      <c r="W8" s="2">
        <f t="shared" si="6"/>
        <v>0</v>
      </c>
      <c r="X8" s="2">
        <f t="shared" si="7"/>
        <v>1</v>
      </c>
      <c r="Y8" s="2">
        <f t="shared" si="8"/>
        <v>3</v>
      </c>
      <c r="Z8" s="22">
        <f>O8</f>
        <v>268</v>
      </c>
      <c r="AA8" s="42" t="s">
        <v>402</v>
      </c>
    </row>
    <row r="9" spans="1:27">
      <c r="A9" s="2" t="s">
        <v>248</v>
      </c>
      <c r="B9" s="2" t="s">
        <v>113</v>
      </c>
      <c r="C9" s="2" t="s">
        <v>70</v>
      </c>
      <c r="D9" s="20">
        <v>89</v>
      </c>
      <c r="E9" s="21">
        <v>83</v>
      </c>
      <c r="F9" s="21"/>
      <c r="G9" s="21">
        <v>73</v>
      </c>
      <c r="H9" s="22">
        <f t="shared" si="0"/>
        <v>83</v>
      </c>
      <c r="I9" s="20"/>
      <c r="J9" s="21"/>
      <c r="K9" s="21"/>
      <c r="L9" s="21"/>
      <c r="M9" s="22"/>
      <c r="N9" s="20">
        <v>89</v>
      </c>
      <c r="O9" s="20">
        <f t="shared" si="1"/>
        <v>261</v>
      </c>
      <c r="P9" s="2">
        <f t="shared" si="2"/>
        <v>3</v>
      </c>
      <c r="Q9" s="2"/>
      <c r="R9" s="2"/>
      <c r="S9" s="2"/>
      <c r="T9" s="2">
        <f t="shared" si="3"/>
        <v>1</v>
      </c>
      <c r="U9" s="2">
        <f t="shared" si="4"/>
        <v>1</v>
      </c>
      <c r="V9" s="2">
        <f t="shared" si="5"/>
        <v>0</v>
      </c>
      <c r="W9" s="2">
        <f t="shared" si="6"/>
        <v>0</v>
      </c>
      <c r="X9" s="2">
        <f t="shared" si="7"/>
        <v>1</v>
      </c>
      <c r="Y9" s="2">
        <f t="shared" si="8"/>
        <v>3</v>
      </c>
      <c r="Z9" s="22">
        <f>O9</f>
        <v>261</v>
      </c>
      <c r="AA9" s="42" t="s">
        <v>402</v>
      </c>
    </row>
    <row r="10" spans="1:27">
      <c r="A10" s="6" t="s">
        <v>162</v>
      </c>
      <c r="B10" s="6" t="s">
        <v>15</v>
      </c>
      <c r="C10" s="6" t="s">
        <v>16</v>
      </c>
      <c r="D10" s="20">
        <v>85</v>
      </c>
      <c r="E10" s="21"/>
      <c r="F10" s="21"/>
      <c r="G10" s="21"/>
      <c r="H10" s="22"/>
      <c r="I10" s="20">
        <v>79</v>
      </c>
      <c r="J10" s="21"/>
      <c r="K10" s="21">
        <v>96</v>
      </c>
      <c r="L10" s="21"/>
      <c r="M10" s="22">
        <f>MAX(J10:L10)</f>
        <v>96</v>
      </c>
      <c r="N10" s="20"/>
      <c r="O10" s="20">
        <f t="shared" si="1"/>
        <v>260</v>
      </c>
      <c r="P10" s="2">
        <f t="shared" si="2"/>
        <v>3</v>
      </c>
      <c r="Q10" s="2"/>
      <c r="R10" s="2"/>
      <c r="S10" s="2"/>
      <c r="T10" s="2">
        <f t="shared" si="3"/>
        <v>1</v>
      </c>
      <c r="U10" s="2">
        <f t="shared" si="4"/>
        <v>0</v>
      </c>
      <c r="V10" s="2">
        <f t="shared" si="5"/>
        <v>1</v>
      </c>
      <c r="W10" s="2">
        <f t="shared" si="6"/>
        <v>1</v>
      </c>
      <c r="X10" s="2">
        <f t="shared" si="7"/>
        <v>0</v>
      </c>
      <c r="Y10" s="2">
        <f t="shared" si="8"/>
        <v>3</v>
      </c>
      <c r="Z10" s="22">
        <f>O10</f>
        <v>260</v>
      </c>
      <c r="AA10" s="42" t="s">
        <v>402</v>
      </c>
    </row>
    <row r="11" spans="1:27">
      <c r="A11" s="5" t="s">
        <v>185</v>
      </c>
      <c r="B11" s="5" t="s">
        <v>9</v>
      </c>
      <c r="C11" s="5" t="s">
        <v>186</v>
      </c>
      <c r="D11" s="20">
        <v>95</v>
      </c>
      <c r="E11" s="21">
        <v>83</v>
      </c>
      <c r="F11" s="21"/>
      <c r="G11" s="21">
        <v>25</v>
      </c>
      <c r="H11" s="22">
        <f t="shared" ref="H11:H17" si="9">MAX(E11:G11)</f>
        <v>83</v>
      </c>
      <c r="I11" s="20"/>
      <c r="J11" s="21"/>
      <c r="K11" s="21"/>
      <c r="L11" s="21"/>
      <c r="M11" s="22"/>
      <c r="N11" s="20">
        <v>78</v>
      </c>
      <c r="O11" s="20">
        <f t="shared" si="1"/>
        <v>256</v>
      </c>
      <c r="P11" s="2">
        <f t="shared" si="2"/>
        <v>3</v>
      </c>
      <c r="Q11" s="2"/>
      <c r="R11" s="2"/>
      <c r="S11" s="2"/>
      <c r="T11" s="2">
        <f t="shared" si="3"/>
        <v>1</v>
      </c>
      <c r="U11" s="2">
        <f t="shared" si="4"/>
        <v>1</v>
      </c>
      <c r="V11" s="2">
        <f t="shared" si="5"/>
        <v>0</v>
      </c>
      <c r="W11" s="2">
        <f t="shared" si="6"/>
        <v>0</v>
      </c>
      <c r="X11" s="2">
        <f t="shared" si="7"/>
        <v>1</v>
      </c>
      <c r="Y11" s="2">
        <f t="shared" si="8"/>
        <v>3</v>
      </c>
      <c r="Z11" s="22">
        <f>O11</f>
        <v>256</v>
      </c>
      <c r="AA11" s="42" t="s">
        <v>402</v>
      </c>
    </row>
    <row r="12" spans="1:27">
      <c r="A12" s="3" t="s">
        <v>323</v>
      </c>
      <c r="B12" s="37" t="s">
        <v>71</v>
      </c>
      <c r="C12" s="37" t="s">
        <v>8</v>
      </c>
      <c r="D12" s="24">
        <v>89</v>
      </c>
      <c r="E12" s="21">
        <v>84</v>
      </c>
      <c r="F12" s="21"/>
      <c r="G12" s="21"/>
      <c r="H12" s="22">
        <f t="shared" si="9"/>
        <v>84</v>
      </c>
      <c r="I12" s="20"/>
      <c r="J12" s="21"/>
      <c r="K12" s="21"/>
      <c r="L12" s="21"/>
      <c r="M12" s="22"/>
      <c r="N12" s="20">
        <v>79</v>
      </c>
      <c r="O12" s="20">
        <f t="shared" si="1"/>
        <v>252</v>
      </c>
      <c r="P12" s="2">
        <f t="shared" si="2"/>
        <v>3</v>
      </c>
      <c r="Q12" s="2"/>
      <c r="R12" s="2"/>
      <c r="S12" s="2"/>
      <c r="T12" s="2">
        <f t="shared" si="3"/>
        <v>1</v>
      </c>
      <c r="U12" s="2">
        <f t="shared" si="4"/>
        <v>1</v>
      </c>
      <c r="V12" s="2">
        <f t="shared" si="5"/>
        <v>0</v>
      </c>
      <c r="W12" s="2">
        <f t="shared" si="6"/>
        <v>0</v>
      </c>
      <c r="X12" s="2">
        <f t="shared" si="7"/>
        <v>1</v>
      </c>
      <c r="Y12" s="2">
        <f t="shared" si="8"/>
        <v>3</v>
      </c>
      <c r="Z12" s="22">
        <f>O12</f>
        <v>252</v>
      </c>
      <c r="AA12" s="42" t="s">
        <v>402</v>
      </c>
    </row>
    <row r="13" spans="1:27">
      <c r="A13" s="6" t="s">
        <v>172</v>
      </c>
      <c r="B13" s="6" t="s">
        <v>173</v>
      </c>
      <c r="C13" s="6" t="s">
        <v>5</v>
      </c>
      <c r="D13" s="20">
        <v>84</v>
      </c>
      <c r="E13" s="21">
        <v>83</v>
      </c>
      <c r="F13" s="21"/>
      <c r="G13" s="21">
        <v>14</v>
      </c>
      <c r="H13" s="22">
        <f t="shared" si="9"/>
        <v>83</v>
      </c>
      <c r="I13" s="20">
        <v>80</v>
      </c>
      <c r="J13" s="21"/>
      <c r="K13" s="21"/>
      <c r="L13" s="21"/>
      <c r="M13" s="22"/>
      <c r="N13" s="20">
        <v>30</v>
      </c>
      <c r="O13" s="20">
        <f t="shared" si="1"/>
        <v>277</v>
      </c>
      <c r="P13" s="2">
        <f t="shared" si="2"/>
        <v>4</v>
      </c>
      <c r="Q13" s="2"/>
      <c r="R13" s="2"/>
      <c r="S13" s="2"/>
      <c r="T13" s="2">
        <f t="shared" si="3"/>
        <v>1</v>
      </c>
      <c r="U13" s="2">
        <f t="shared" si="4"/>
        <v>1</v>
      </c>
      <c r="V13" s="2">
        <f t="shared" si="5"/>
        <v>1</v>
      </c>
      <c r="W13" s="2">
        <f t="shared" si="6"/>
        <v>0</v>
      </c>
      <c r="X13" s="2">
        <f t="shared" si="7"/>
        <v>0</v>
      </c>
      <c r="Y13" s="2">
        <f t="shared" si="8"/>
        <v>3</v>
      </c>
      <c r="Z13" s="22">
        <f>O13-MIN(D13,H13:I13,M13:N13)</f>
        <v>247</v>
      </c>
      <c r="AA13" s="42" t="s">
        <v>402</v>
      </c>
    </row>
    <row r="14" spans="1:27">
      <c r="A14" s="1" t="s">
        <v>196</v>
      </c>
      <c r="B14" s="1" t="s">
        <v>127</v>
      </c>
      <c r="C14" s="27" t="s">
        <v>50</v>
      </c>
      <c r="D14" s="24">
        <v>84</v>
      </c>
      <c r="E14" s="21"/>
      <c r="F14" s="21"/>
      <c r="G14" s="21">
        <v>76</v>
      </c>
      <c r="H14" s="22">
        <f t="shared" si="9"/>
        <v>76</v>
      </c>
      <c r="I14" s="20"/>
      <c r="J14" s="21"/>
      <c r="K14" s="21"/>
      <c r="L14" s="21"/>
      <c r="M14" s="22"/>
      <c r="N14" s="20">
        <v>87</v>
      </c>
      <c r="O14" s="20">
        <f t="shared" si="1"/>
        <v>247</v>
      </c>
      <c r="P14" s="2">
        <f t="shared" si="2"/>
        <v>3</v>
      </c>
      <c r="Q14" s="2"/>
      <c r="R14" s="2"/>
      <c r="S14" s="2"/>
      <c r="T14" s="2">
        <f t="shared" si="3"/>
        <v>1</v>
      </c>
      <c r="U14" s="2">
        <f t="shared" si="4"/>
        <v>1</v>
      </c>
      <c r="V14" s="2">
        <f t="shared" si="5"/>
        <v>0</v>
      </c>
      <c r="W14" s="2">
        <f t="shared" si="6"/>
        <v>0</v>
      </c>
      <c r="X14" s="2">
        <f t="shared" si="7"/>
        <v>1</v>
      </c>
      <c r="Y14" s="2">
        <f t="shared" si="8"/>
        <v>3</v>
      </c>
      <c r="Z14" s="22">
        <f>O14</f>
        <v>247</v>
      </c>
      <c r="AA14" s="42" t="s">
        <v>402</v>
      </c>
    </row>
    <row r="15" spans="1:27">
      <c r="A15" s="9" t="s">
        <v>90</v>
      </c>
      <c r="B15" s="9" t="s">
        <v>37</v>
      </c>
      <c r="C15" s="9" t="s">
        <v>84</v>
      </c>
      <c r="D15" s="20">
        <v>88</v>
      </c>
      <c r="E15" s="21">
        <v>78</v>
      </c>
      <c r="F15" s="21"/>
      <c r="G15" s="21"/>
      <c r="H15" s="22">
        <f t="shared" si="9"/>
        <v>78</v>
      </c>
      <c r="I15" s="20"/>
      <c r="J15" s="21"/>
      <c r="K15" s="21"/>
      <c r="L15" s="21"/>
      <c r="M15" s="22"/>
      <c r="N15" s="20">
        <v>77</v>
      </c>
      <c r="O15" s="20">
        <f t="shared" si="1"/>
        <v>243</v>
      </c>
      <c r="P15" s="2">
        <f t="shared" si="2"/>
        <v>3</v>
      </c>
      <c r="Q15" s="2"/>
      <c r="R15" s="2"/>
      <c r="S15" s="2"/>
      <c r="T15" s="2">
        <f t="shared" si="3"/>
        <v>1</v>
      </c>
      <c r="U15" s="2">
        <f t="shared" si="4"/>
        <v>1</v>
      </c>
      <c r="V15" s="2">
        <f t="shared" si="5"/>
        <v>0</v>
      </c>
      <c r="W15" s="2">
        <f t="shared" si="6"/>
        <v>0</v>
      </c>
      <c r="X15" s="2">
        <f t="shared" si="7"/>
        <v>1</v>
      </c>
      <c r="Y15" s="2">
        <f t="shared" si="8"/>
        <v>3</v>
      </c>
      <c r="Z15" s="22">
        <f>O15</f>
        <v>243</v>
      </c>
      <c r="AA15" s="42" t="s">
        <v>402</v>
      </c>
    </row>
    <row r="16" spans="1:27">
      <c r="A16" s="2" t="s">
        <v>78</v>
      </c>
      <c r="B16" s="2" t="s">
        <v>36</v>
      </c>
      <c r="C16" s="2" t="s">
        <v>79</v>
      </c>
      <c r="D16" s="24">
        <v>87</v>
      </c>
      <c r="E16" s="21">
        <v>77</v>
      </c>
      <c r="F16" s="21"/>
      <c r="G16" s="21"/>
      <c r="H16" s="22">
        <f t="shared" si="9"/>
        <v>77</v>
      </c>
      <c r="I16" s="20"/>
      <c r="J16" s="21"/>
      <c r="K16" s="21"/>
      <c r="L16" s="21"/>
      <c r="M16" s="22"/>
      <c r="N16" s="20">
        <v>78</v>
      </c>
      <c r="O16" s="20">
        <f t="shared" si="1"/>
        <v>242</v>
      </c>
      <c r="P16" s="2">
        <f t="shared" si="2"/>
        <v>3</v>
      </c>
      <c r="Q16" s="2"/>
      <c r="R16" s="2"/>
      <c r="S16" s="2"/>
      <c r="T16" s="2">
        <f t="shared" si="3"/>
        <v>1</v>
      </c>
      <c r="U16" s="2">
        <f t="shared" si="4"/>
        <v>1</v>
      </c>
      <c r="V16" s="2">
        <f t="shared" si="5"/>
        <v>0</v>
      </c>
      <c r="W16" s="2">
        <f t="shared" si="6"/>
        <v>0</v>
      </c>
      <c r="X16" s="2">
        <f t="shared" si="7"/>
        <v>1</v>
      </c>
      <c r="Y16" s="2">
        <f t="shared" si="8"/>
        <v>3</v>
      </c>
      <c r="Z16" s="22">
        <f>O16</f>
        <v>242</v>
      </c>
      <c r="AA16" s="42" t="s">
        <v>402</v>
      </c>
    </row>
    <row r="17" spans="1:27">
      <c r="A17" s="2" t="s">
        <v>261</v>
      </c>
      <c r="B17" s="2" t="s">
        <v>35</v>
      </c>
      <c r="C17" s="2" t="s">
        <v>85</v>
      </c>
      <c r="D17" s="20">
        <v>77</v>
      </c>
      <c r="E17" s="21"/>
      <c r="F17" s="21"/>
      <c r="G17" s="21">
        <v>25</v>
      </c>
      <c r="H17" s="22">
        <f t="shared" si="9"/>
        <v>25</v>
      </c>
      <c r="I17" s="20">
        <v>74</v>
      </c>
      <c r="J17" s="21">
        <v>84</v>
      </c>
      <c r="K17" s="21"/>
      <c r="L17" s="21"/>
      <c r="M17" s="22">
        <f>MAX(J17:L17)</f>
        <v>84</v>
      </c>
      <c r="N17" s="20"/>
      <c r="O17" s="20">
        <f t="shared" si="1"/>
        <v>260</v>
      </c>
      <c r="P17" s="2">
        <f t="shared" si="2"/>
        <v>4</v>
      </c>
      <c r="Q17" s="2"/>
      <c r="R17" s="2"/>
      <c r="S17" s="2"/>
      <c r="T17" s="2">
        <f t="shared" si="3"/>
        <v>1</v>
      </c>
      <c r="U17" s="2">
        <f t="shared" si="4"/>
        <v>0</v>
      </c>
      <c r="V17" s="2">
        <f t="shared" si="5"/>
        <v>1</v>
      </c>
      <c r="W17" s="2">
        <f t="shared" si="6"/>
        <v>1</v>
      </c>
      <c r="X17" s="2">
        <f t="shared" si="7"/>
        <v>0</v>
      </c>
      <c r="Y17" s="2">
        <f t="shared" si="8"/>
        <v>3</v>
      </c>
      <c r="Z17" s="22">
        <f>O17-MIN(D17,H17:I17,M17:N17)</f>
        <v>235</v>
      </c>
      <c r="AA17" s="42" t="s">
        <v>402</v>
      </c>
    </row>
    <row r="18" spans="1:27">
      <c r="A18" s="2" t="s">
        <v>250</v>
      </c>
      <c r="B18" s="2" t="s">
        <v>251</v>
      </c>
      <c r="C18" s="2" t="s">
        <v>5</v>
      </c>
      <c r="D18" s="20">
        <v>81</v>
      </c>
      <c r="E18" s="21"/>
      <c r="F18" s="21"/>
      <c r="G18" s="21"/>
      <c r="H18" s="22"/>
      <c r="I18" s="20">
        <v>6</v>
      </c>
      <c r="J18" s="21">
        <v>78</v>
      </c>
      <c r="K18" s="21"/>
      <c r="L18" s="21"/>
      <c r="M18" s="22">
        <f>MAX(J18:L18)</f>
        <v>78</v>
      </c>
      <c r="N18" s="20">
        <v>66</v>
      </c>
      <c r="O18" s="20">
        <f t="shared" si="1"/>
        <v>231</v>
      </c>
      <c r="P18" s="2">
        <f t="shared" si="2"/>
        <v>4</v>
      </c>
      <c r="Q18" s="2"/>
      <c r="R18" s="2"/>
      <c r="S18" s="2"/>
      <c r="T18" s="2">
        <f t="shared" si="3"/>
        <v>1</v>
      </c>
      <c r="U18" s="2">
        <f t="shared" si="4"/>
        <v>0</v>
      </c>
      <c r="V18" s="2">
        <f t="shared" si="5"/>
        <v>0</v>
      </c>
      <c r="W18" s="2">
        <f t="shared" si="6"/>
        <v>1</v>
      </c>
      <c r="X18" s="2">
        <f t="shared" si="7"/>
        <v>1</v>
      </c>
      <c r="Y18" s="2">
        <f t="shared" si="8"/>
        <v>3</v>
      </c>
      <c r="Z18" s="22">
        <f>O18-MIN(D18,H18:I18,M18:N18)</f>
        <v>225</v>
      </c>
      <c r="AA18" s="42" t="s">
        <v>402</v>
      </c>
    </row>
    <row r="19" spans="1:27">
      <c r="A19" s="5" t="s">
        <v>187</v>
      </c>
      <c r="B19" s="5" t="s">
        <v>36</v>
      </c>
      <c r="C19" s="5" t="s">
        <v>6</v>
      </c>
      <c r="D19" s="20">
        <v>69</v>
      </c>
      <c r="E19" s="21">
        <v>84</v>
      </c>
      <c r="F19" s="21"/>
      <c r="G19" s="21"/>
      <c r="H19" s="22">
        <f t="shared" ref="H19:H26" si="10">MAX(E19:G19)</f>
        <v>84</v>
      </c>
      <c r="I19" s="20"/>
      <c r="J19" s="21"/>
      <c r="K19" s="21"/>
      <c r="L19" s="21"/>
      <c r="M19" s="22"/>
      <c r="N19" s="20">
        <v>71</v>
      </c>
      <c r="O19" s="20">
        <f t="shared" si="1"/>
        <v>224</v>
      </c>
      <c r="P19" s="2">
        <f t="shared" si="2"/>
        <v>3</v>
      </c>
      <c r="Q19" s="2"/>
      <c r="R19" s="2"/>
      <c r="S19" s="2"/>
      <c r="T19" s="2">
        <f t="shared" si="3"/>
        <v>1</v>
      </c>
      <c r="U19" s="2">
        <f t="shared" si="4"/>
        <v>1</v>
      </c>
      <c r="V19" s="2">
        <f t="shared" si="5"/>
        <v>0</v>
      </c>
      <c r="W19" s="2">
        <f t="shared" si="6"/>
        <v>0</v>
      </c>
      <c r="X19" s="2">
        <f t="shared" si="7"/>
        <v>1</v>
      </c>
      <c r="Y19" s="2">
        <f t="shared" si="8"/>
        <v>3</v>
      </c>
      <c r="Z19" s="22">
        <f>O19</f>
        <v>224</v>
      </c>
      <c r="AA19" s="42" t="s">
        <v>402</v>
      </c>
    </row>
    <row r="20" spans="1:27">
      <c r="A20" s="9" t="s">
        <v>91</v>
      </c>
      <c r="B20" s="9" t="s">
        <v>92</v>
      </c>
      <c r="C20" s="9" t="s">
        <v>93</v>
      </c>
      <c r="D20" s="20">
        <v>87</v>
      </c>
      <c r="E20" s="21"/>
      <c r="F20" s="21">
        <v>66</v>
      </c>
      <c r="G20" s="21"/>
      <c r="H20" s="22">
        <f t="shared" si="10"/>
        <v>66</v>
      </c>
      <c r="I20" s="20"/>
      <c r="J20" s="21"/>
      <c r="K20" s="21"/>
      <c r="L20" s="21"/>
      <c r="M20" s="22"/>
      <c r="N20" s="20">
        <v>68</v>
      </c>
      <c r="O20" s="20">
        <f t="shared" si="1"/>
        <v>221</v>
      </c>
      <c r="P20" s="2">
        <f t="shared" si="2"/>
        <v>3</v>
      </c>
      <c r="Q20" s="2"/>
      <c r="R20" s="2"/>
      <c r="S20" s="2"/>
      <c r="T20" s="2">
        <f t="shared" si="3"/>
        <v>1</v>
      </c>
      <c r="U20" s="2">
        <f t="shared" si="4"/>
        <v>1</v>
      </c>
      <c r="V20" s="2">
        <f t="shared" si="5"/>
        <v>0</v>
      </c>
      <c r="W20" s="2">
        <f t="shared" si="6"/>
        <v>0</v>
      </c>
      <c r="X20" s="2">
        <f t="shared" si="7"/>
        <v>1</v>
      </c>
      <c r="Y20" s="2">
        <f t="shared" si="8"/>
        <v>3</v>
      </c>
      <c r="Z20" s="22">
        <f>O20</f>
        <v>221</v>
      </c>
      <c r="AA20" s="42" t="s">
        <v>402</v>
      </c>
    </row>
    <row r="21" spans="1:27">
      <c r="A21" s="10" t="s">
        <v>104</v>
      </c>
      <c r="B21" s="10" t="s">
        <v>37</v>
      </c>
      <c r="C21" s="10" t="s">
        <v>61</v>
      </c>
      <c r="D21" s="20">
        <v>78</v>
      </c>
      <c r="E21" s="21"/>
      <c r="F21" s="21"/>
      <c r="G21" s="21">
        <v>57</v>
      </c>
      <c r="H21" s="22">
        <f t="shared" si="10"/>
        <v>57</v>
      </c>
      <c r="I21" s="20"/>
      <c r="J21" s="21"/>
      <c r="K21" s="21"/>
      <c r="L21" s="21"/>
      <c r="M21" s="22"/>
      <c r="N21" s="20">
        <v>74</v>
      </c>
      <c r="O21" s="20">
        <f t="shared" si="1"/>
        <v>209</v>
      </c>
      <c r="P21" s="2">
        <f t="shared" si="2"/>
        <v>3</v>
      </c>
      <c r="Q21" s="2"/>
      <c r="R21" s="2"/>
      <c r="S21" s="2"/>
      <c r="T21" s="2">
        <f t="shared" si="3"/>
        <v>1</v>
      </c>
      <c r="U21" s="2">
        <f t="shared" si="4"/>
        <v>1</v>
      </c>
      <c r="V21" s="2">
        <f t="shared" si="5"/>
        <v>0</v>
      </c>
      <c r="W21" s="2">
        <f t="shared" si="6"/>
        <v>0</v>
      </c>
      <c r="X21" s="2">
        <f t="shared" si="7"/>
        <v>1</v>
      </c>
      <c r="Y21" s="2">
        <f t="shared" si="8"/>
        <v>3</v>
      </c>
      <c r="Z21" s="22">
        <f>O21</f>
        <v>209</v>
      </c>
      <c r="AA21" s="42" t="s">
        <v>402</v>
      </c>
    </row>
    <row r="22" spans="1:27">
      <c r="A22" s="9" t="s">
        <v>102</v>
      </c>
      <c r="B22" s="9" t="s">
        <v>103</v>
      </c>
      <c r="C22" s="9" t="s">
        <v>38</v>
      </c>
      <c r="D22" s="20">
        <v>77</v>
      </c>
      <c r="E22" s="21"/>
      <c r="F22" s="21"/>
      <c r="G22" s="21">
        <v>57</v>
      </c>
      <c r="H22" s="22">
        <f t="shared" si="10"/>
        <v>57</v>
      </c>
      <c r="I22" s="20"/>
      <c r="J22" s="21"/>
      <c r="K22" s="21"/>
      <c r="L22" s="21"/>
      <c r="M22" s="22"/>
      <c r="N22" s="20">
        <v>68</v>
      </c>
      <c r="O22" s="20">
        <f t="shared" si="1"/>
        <v>202</v>
      </c>
      <c r="P22" s="2">
        <f t="shared" si="2"/>
        <v>3</v>
      </c>
      <c r="Q22" s="2"/>
      <c r="R22" s="2"/>
      <c r="S22" s="2"/>
      <c r="T22" s="2">
        <f t="shared" si="3"/>
        <v>1</v>
      </c>
      <c r="U22" s="2">
        <f t="shared" si="4"/>
        <v>1</v>
      </c>
      <c r="V22" s="2">
        <f t="shared" si="5"/>
        <v>0</v>
      </c>
      <c r="W22" s="2">
        <f t="shared" si="6"/>
        <v>0</v>
      </c>
      <c r="X22" s="2">
        <f t="shared" si="7"/>
        <v>1</v>
      </c>
      <c r="Y22" s="2">
        <f t="shared" si="8"/>
        <v>3</v>
      </c>
      <c r="Z22" s="22">
        <f>O22</f>
        <v>202</v>
      </c>
      <c r="AA22" s="42" t="s">
        <v>402</v>
      </c>
    </row>
    <row r="23" spans="1:27">
      <c r="A23" s="2" t="s">
        <v>167</v>
      </c>
      <c r="B23" s="2" t="s">
        <v>35</v>
      </c>
      <c r="C23" s="2" t="s">
        <v>48</v>
      </c>
      <c r="D23" s="20">
        <v>49</v>
      </c>
      <c r="E23" s="21"/>
      <c r="F23" s="21"/>
      <c r="G23" s="21">
        <v>24</v>
      </c>
      <c r="H23" s="22">
        <f t="shared" si="10"/>
        <v>24</v>
      </c>
      <c r="I23" s="20"/>
      <c r="J23" s="21"/>
      <c r="K23" s="21">
        <v>83</v>
      </c>
      <c r="L23" s="21"/>
      <c r="M23" s="22">
        <f>MAX(J23:L23)</f>
        <v>83</v>
      </c>
      <c r="N23" s="20">
        <v>67</v>
      </c>
      <c r="O23" s="20">
        <f t="shared" si="1"/>
        <v>223</v>
      </c>
      <c r="P23" s="2">
        <f t="shared" si="2"/>
        <v>4</v>
      </c>
      <c r="Q23" s="2"/>
      <c r="R23" s="2">
        <v>23</v>
      </c>
      <c r="S23" s="2"/>
      <c r="T23" s="2">
        <f t="shared" si="3"/>
        <v>1</v>
      </c>
      <c r="U23" s="2">
        <f t="shared" si="4"/>
        <v>0</v>
      </c>
      <c r="V23" s="2">
        <f t="shared" si="5"/>
        <v>0</v>
      </c>
      <c r="W23" s="2">
        <f t="shared" si="6"/>
        <v>1</v>
      </c>
      <c r="X23" s="2">
        <f t="shared" si="7"/>
        <v>1</v>
      </c>
      <c r="Y23" s="2">
        <f t="shared" si="8"/>
        <v>3</v>
      </c>
      <c r="Z23" s="22">
        <f>O23-MIN(D23,H23:I23,M23:N23)</f>
        <v>199</v>
      </c>
      <c r="AA23" s="42" t="s">
        <v>402</v>
      </c>
    </row>
    <row r="24" spans="1:27">
      <c r="A24" s="2" t="s">
        <v>252</v>
      </c>
      <c r="B24" s="2" t="s">
        <v>211</v>
      </c>
      <c r="C24" s="2" t="s">
        <v>50</v>
      </c>
      <c r="D24" s="20">
        <v>59</v>
      </c>
      <c r="E24" s="21">
        <v>67</v>
      </c>
      <c r="F24" s="21"/>
      <c r="G24" s="21">
        <v>45</v>
      </c>
      <c r="H24" s="22">
        <f t="shared" si="10"/>
        <v>67</v>
      </c>
      <c r="I24" s="20"/>
      <c r="J24" s="21"/>
      <c r="K24" s="21"/>
      <c r="L24" s="21"/>
      <c r="M24" s="22"/>
      <c r="N24" s="20">
        <v>50</v>
      </c>
      <c r="O24" s="20">
        <f t="shared" si="1"/>
        <v>176</v>
      </c>
      <c r="P24" s="2">
        <f t="shared" si="2"/>
        <v>3</v>
      </c>
      <c r="Q24" s="2"/>
      <c r="R24" s="2"/>
      <c r="S24" s="2"/>
      <c r="T24" s="2">
        <f t="shared" si="3"/>
        <v>1</v>
      </c>
      <c r="U24" s="2">
        <f t="shared" si="4"/>
        <v>1</v>
      </c>
      <c r="V24" s="2">
        <f t="shared" si="5"/>
        <v>0</v>
      </c>
      <c r="W24" s="2">
        <f t="shared" si="6"/>
        <v>0</v>
      </c>
      <c r="X24" s="2">
        <f t="shared" si="7"/>
        <v>1</v>
      </c>
      <c r="Y24" s="2">
        <f t="shared" si="8"/>
        <v>3</v>
      </c>
      <c r="Z24" s="22">
        <f>O24</f>
        <v>176</v>
      </c>
      <c r="AA24" s="42" t="s">
        <v>402</v>
      </c>
    </row>
    <row r="25" spans="1:27">
      <c r="A25" s="2" t="s">
        <v>209</v>
      </c>
      <c r="B25" s="2" t="s">
        <v>101</v>
      </c>
      <c r="C25" s="2" t="s">
        <v>245</v>
      </c>
      <c r="D25" s="24">
        <v>78</v>
      </c>
      <c r="E25" s="21"/>
      <c r="F25" s="21"/>
      <c r="G25" s="21">
        <v>44</v>
      </c>
      <c r="H25" s="22">
        <f t="shared" si="10"/>
        <v>44</v>
      </c>
      <c r="I25" s="20"/>
      <c r="J25" s="21"/>
      <c r="K25" s="21"/>
      <c r="L25" s="21"/>
      <c r="M25" s="22"/>
      <c r="N25" s="20">
        <v>76</v>
      </c>
      <c r="O25" s="20">
        <f t="shared" si="1"/>
        <v>198</v>
      </c>
      <c r="P25" s="2">
        <f t="shared" si="2"/>
        <v>3</v>
      </c>
      <c r="Q25" s="2"/>
      <c r="R25" s="2"/>
      <c r="S25" s="2"/>
      <c r="T25" s="2">
        <f t="shared" si="3"/>
        <v>1</v>
      </c>
      <c r="U25" s="2">
        <f t="shared" si="4"/>
        <v>0</v>
      </c>
      <c r="V25" s="2">
        <f t="shared" si="5"/>
        <v>0</v>
      </c>
      <c r="W25" s="2">
        <f t="shared" si="6"/>
        <v>0</v>
      </c>
      <c r="X25" s="2">
        <f t="shared" si="7"/>
        <v>1</v>
      </c>
      <c r="Y25" s="2">
        <f t="shared" si="8"/>
        <v>2</v>
      </c>
      <c r="Z25" s="22">
        <f>O25</f>
        <v>198</v>
      </c>
      <c r="AA25" s="55" t="s">
        <v>402</v>
      </c>
    </row>
    <row r="26" spans="1:27">
      <c r="A26" s="2" t="s">
        <v>55</v>
      </c>
      <c r="B26" s="2" t="s">
        <v>105</v>
      </c>
      <c r="C26" s="2" t="s">
        <v>56</v>
      </c>
      <c r="D26" s="20">
        <v>68</v>
      </c>
      <c r="E26" s="21"/>
      <c r="F26" s="21"/>
      <c r="G26" s="21">
        <v>44</v>
      </c>
      <c r="H26" s="22">
        <f t="shared" si="10"/>
        <v>44</v>
      </c>
      <c r="I26" s="20">
        <v>81</v>
      </c>
      <c r="J26" s="21"/>
      <c r="K26" s="21"/>
      <c r="L26" s="21"/>
      <c r="M26" s="22"/>
      <c r="N26" s="20">
        <v>46</v>
      </c>
      <c r="O26" s="20">
        <f t="shared" si="1"/>
        <v>239</v>
      </c>
      <c r="P26" s="2">
        <f t="shared" si="2"/>
        <v>4</v>
      </c>
      <c r="Q26" s="2"/>
      <c r="R26" s="2"/>
      <c r="S26" s="2"/>
      <c r="T26" s="2">
        <f t="shared" si="3"/>
        <v>1</v>
      </c>
      <c r="U26" s="2">
        <f t="shared" si="4"/>
        <v>0</v>
      </c>
      <c r="V26" s="2">
        <f t="shared" si="5"/>
        <v>1</v>
      </c>
      <c r="W26" s="2">
        <f t="shared" si="6"/>
        <v>0</v>
      </c>
      <c r="X26" s="2">
        <f t="shared" si="7"/>
        <v>0</v>
      </c>
      <c r="Y26" s="2">
        <f t="shared" si="8"/>
        <v>2</v>
      </c>
      <c r="Z26" s="22">
        <f>O26-MIN(D26,H26:I26,M26:N26)</f>
        <v>195</v>
      </c>
      <c r="AA26" s="55" t="s">
        <v>402</v>
      </c>
    </row>
    <row r="27" spans="1:27">
      <c r="A27" s="2" t="s">
        <v>256</v>
      </c>
      <c r="B27" s="2" t="s">
        <v>68</v>
      </c>
      <c r="C27" s="2" t="s">
        <v>257</v>
      </c>
      <c r="D27" s="24">
        <v>82</v>
      </c>
      <c r="E27" s="21"/>
      <c r="F27" s="21"/>
      <c r="G27" s="21"/>
      <c r="H27" s="22"/>
      <c r="I27" s="20"/>
      <c r="J27" s="21">
        <v>87</v>
      </c>
      <c r="K27" s="21"/>
      <c r="L27" s="21"/>
      <c r="M27" s="22">
        <f>MAX(J27:L27)</f>
        <v>87</v>
      </c>
      <c r="N27" s="20">
        <v>7</v>
      </c>
      <c r="O27" s="20">
        <f t="shared" si="1"/>
        <v>176</v>
      </c>
      <c r="P27" s="2">
        <f t="shared" si="2"/>
        <v>3</v>
      </c>
      <c r="Q27" s="2"/>
      <c r="R27" s="2"/>
      <c r="S27" s="2"/>
      <c r="T27" s="2">
        <f t="shared" si="3"/>
        <v>1</v>
      </c>
      <c r="U27" s="2">
        <f t="shared" si="4"/>
        <v>0</v>
      </c>
      <c r="V27" s="2">
        <f t="shared" si="5"/>
        <v>0</v>
      </c>
      <c r="W27" s="2">
        <f t="shared" si="6"/>
        <v>1</v>
      </c>
      <c r="X27" s="2">
        <f t="shared" si="7"/>
        <v>0</v>
      </c>
      <c r="Y27" s="2">
        <f t="shared" si="8"/>
        <v>2</v>
      </c>
      <c r="Z27" s="22">
        <f>O27</f>
        <v>176</v>
      </c>
      <c r="AA27" s="44" t="s">
        <v>403</v>
      </c>
    </row>
    <row r="28" spans="1:27">
      <c r="A28" s="2" t="s">
        <v>255</v>
      </c>
      <c r="B28" s="2" t="s">
        <v>53</v>
      </c>
      <c r="C28" s="2" t="s">
        <v>44</v>
      </c>
      <c r="D28" s="20">
        <v>69</v>
      </c>
      <c r="E28" s="21"/>
      <c r="F28" s="21">
        <v>28</v>
      </c>
      <c r="G28" s="21"/>
      <c r="H28" s="22">
        <f>MAX(E28:G28)</f>
        <v>28</v>
      </c>
      <c r="I28" s="20"/>
      <c r="J28" s="21"/>
      <c r="K28" s="21"/>
      <c r="L28" s="21"/>
      <c r="M28" s="22"/>
      <c r="N28" s="20">
        <v>70</v>
      </c>
      <c r="O28" s="20">
        <f t="shared" si="1"/>
        <v>167</v>
      </c>
      <c r="P28" s="2">
        <f t="shared" si="2"/>
        <v>3</v>
      </c>
      <c r="Q28" s="2"/>
      <c r="R28" s="2"/>
      <c r="S28" s="2"/>
      <c r="T28" s="2">
        <f t="shared" si="3"/>
        <v>1</v>
      </c>
      <c r="U28" s="2">
        <f t="shared" si="4"/>
        <v>0</v>
      </c>
      <c r="V28" s="2">
        <f t="shared" si="5"/>
        <v>0</v>
      </c>
      <c r="W28" s="2">
        <f t="shared" si="6"/>
        <v>0</v>
      </c>
      <c r="X28" s="2">
        <f t="shared" si="7"/>
        <v>1</v>
      </c>
      <c r="Y28" s="2">
        <f t="shared" si="8"/>
        <v>2</v>
      </c>
      <c r="Z28" s="22">
        <f>O28</f>
        <v>167</v>
      </c>
      <c r="AA28" s="44" t="s">
        <v>403</v>
      </c>
    </row>
    <row r="29" spans="1:27">
      <c r="A29" s="5" t="s">
        <v>104</v>
      </c>
      <c r="B29" s="5" t="s">
        <v>154</v>
      </c>
      <c r="C29" s="5" t="s">
        <v>54</v>
      </c>
      <c r="D29" s="20">
        <v>43</v>
      </c>
      <c r="E29" s="21">
        <v>45</v>
      </c>
      <c r="F29" s="21">
        <v>25</v>
      </c>
      <c r="G29" s="21"/>
      <c r="H29" s="22">
        <f>MAX(E29:G29)</f>
        <v>45</v>
      </c>
      <c r="I29" s="20">
        <v>27</v>
      </c>
      <c r="J29" s="21"/>
      <c r="K29" s="21"/>
      <c r="L29" s="21"/>
      <c r="M29" s="22"/>
      <c r="N29" s="20">
        <v>78</v>
      </c>
      <c r="O29" s="20">
        <f t="shared" si="1"/>
        <v>193</v>
      </c>
      <c r="P29" s="2">
        <f t="shared" si="2"/>
        <v>4</v>
      </c>
      <c r="Q29" s="2"/>
      <c r="R29" s="2"/>
      <c r="S29" s="2"/>
      <c r="T29" s="2">
        <f t="shared" si="3"/>
        <v>0</v>
      </c>
      <c r="U29" s="42">
        <v>1</v>
      </c>
      <c r="V29" s="2">
        <f t="shared" si="5"/>
        <v>0</v>
      </c>
      <c r="W29" s="2">
        <f t="shared" si="6"/>
        <v>0</v>
      </c>
      <c r="X29" s="2">
        <f t="shared" si="7"/>
        <v>1</v>
      </c>
      <c r="Y29" s="2">
        <f t="shared" si="8"/>
        <v>2</v>
      </c>
      <c r="Z29" s="22">
        <f>O29-MIN(D29,H29:I29,M29:N29)</f>
        <v>166</v>
      </c>
      <c r="AA29" s="44" t="s">
        <v>403</v>
      </c>
    </row>
    <row r="30" spans="1:27">
      <c r="A30" s="2" t="s">
        <v>262</v>
      </c>
      <c r="B30" s="2" t="s">
        <v>46</v>
      </c>
      <c r="C30" s="2" t="s">
        <v>263</v>
      </c>
      <c r="D30" s="24">
        <v>39</v>
      </c>
      <c r="E30" s="21"/>
      <c r="F30" s="21"/>
      <c r="G30" s="21"/>
      <c r="H30" s="22"/>
      <c r="I30" s="20">
        <v>41</v>
      </c>
      <c r="J30" s="21">
        <v>79</v>
      </c>
      <c r="K30" s="21"/>
      <c r="L30" s="21"/>
      <c r="M30" s="22">
        <f>MAX(J30:L30)</f>
        <v>79</v>
      </c>
      <c r="N30" s="20"/>
      <c r="O30" s="20">
        <f t="shared" si="1"/>
        <v>159</v>
      </c>
      <c r="P30" s="2">
        <f t="shared" si="2"/>
        <v>3</v>
      </c>
      <c r="Q30" s="2"/>
      <c r="R30" s="2"/>
      <c r="S30" s="2"/>
      <c r="T30" s="2">
        <f t="shared" si="3"/>
        <v>0</v>
      </c>
      <c r="U30" s="2">
        <f>IF(H30&gt;=50,1,0)</f>
        <v>0</v>
      </c>
      <c r="V30" s="2">
        <f t="shared" si="5"/>
        <v>1</v>
      </c>
      <c r="W30" s="2">
        <f t="shared" si="6"/>
        <v>1</v>
      </c>
      <c r="X30" s="2">
        <f t="shared" si="7"/>
        <v>0</v>
      </c>
      <c r="Y30" s="2">
        <f t="shared" si="8"/>
        <v>2</v>
      </c>
      <c r="Z30" s="22">
        <f>O30</f>
        <v>159</v>
      </c>
      <c r="AA30" s="44" t="s">
        <v>403</v>
      </c>
    </row>
    <row r="31" spans="1:27">
      <c r="A31" s="2" t="s">
        <v>258</v>
      </c>
      <c r="B31" s="2" t="s">
        <v>15</v>
      </c>
      <c r="C31" s="2" t="s">
        <v>44</v>
      </c>
      <c r="D31" s="20">
        <v>77</v>
      </c>
      <c r="E31" s="21"/>
      <c r="F31" s="21"/>
      <c r="G31" s="21">
        <v>27</v>
      </c>
      <c r="H31" s="22">
        <f>MAX(E31:G31)</f>
        <v>27</v>
      </c>
      <c r="I31" s="20">
        <v>51</v>
      </c>
      <c r="J31" s="21">
        <v>13</v>
      </c>
      <c r="K31" s="21"/>
      <c r="L31" s="21"/>
      <c r="M31" s="22">
        <f>MAX(J31:L31)</f>
        <v>13</v>
      </c>
      <c r="N31" s="20"/>
      <c r="O31" s="20">
        <f>SUM(D31,H31:I31,M31:N31)</f>
        <v>168</v>
      </c>
      <c r="P31" s="2">
        <f>COUNT(D31,H31:I31,M31:N31)</f>
        <v>4</v>
      </c>
      <c r="Q31" s="2"/>
      <c r="R31" s="2"/>
      <c r="S31" s="2"/>
      <c r="T31" s="2">
        <f>IF(D31&gt;=47,1,0)</f>
        <v>1</v>
      </c>
      <c r="U31" s="2">
        <f>IF(H31&gt;=50,1,0)</f>
        <v>0</v>
      </c>
      <c r="V31" s="2">
        <f>IF(I31&gt;=38,1,0)</f>
        <v>1</v>
      </c>
      <c r="W31" s="2">
        <f>IF(M31&gt;=60,1,0)</f>
        <v>0</v>
      </c>
      <c r="X31" s="2">
        <f>IF(N31&gt;=50,1,0)</f>
        <v>0</v>
      </c>
      <c r="Y31" s="2">
        <f>SUM(T31:X31)</f>
        <v>2</v>
      </c>
      <c r="Z31" s="22">
        <f>O31-MIN(D31,H31:I31,M31:N31)</f>
        <v>155</v>
      </c>
      <c r="AA31" s="44" t="s">
        <v>403</v>
      </c>
    </row>
    <row r="32" spans="1:27">
      <c r="A32" s="3" t="s">
        <v>264</v>
      </c>
      <c r="B32" s="37" t="s">
        <v>36</v>
      </c>
      <c r="C32" s="37" t="s">
        <v>38</v>
      </c>
      <c r="D32" s="24"/>
      <c r="E32" s="21">
        <v>57</v>
      </c>
      <c r="F32" s="21"/>
      <c r="G32" s="21"/>
      <c r="H32" s="22">
        <f>MAX(E32:G32)</f>
        <v>57</v>
      </c>
      <c r="I32" s="20"/>
      <c r="J32" s="21"/>
      <c r="K32" s="21"/>
      <c r="L32" s="21"/>
      <c r="M32" s="22"/>
      <c r="N32" s="20">
        <v>91</v>
      </c>
      <c r="O32" s="20">
        <f t="shared" si="1"/>
        <v>148</v>
      </c>
      <c r="P32" s="2">
        <f t="shared" si="2"/>
        <v>2</v>
      </c>
      <c r="Q32" s="2"/>
      <c r="R32" s="2"/>
      <c r="S32" s="2"/>
      <c r="T32" s="2">
        <f t="shared" si="3"/>
        <v>0</v>
      </c>
      <c r="U32" s="2">
        <f>IF(H32&gt;=50,1,0)</f>
        <v>1</v>
      </c>
      <c r="V32" s="2">
        <f t="shared" si="5"/>
        <v>0</v>
      </c>
      <c r="W32" s="2">
        <f t="shared" si="6"/>
        <v>0</v>
      </c>
      <c r="X32" s="2">
        <f t="shared" si="7"/>
        <v>1</v>
      </c>
      <c r="Y32" s="2">
        <f t="shared" si="8"/>
        <v>2</v>
      </c>
      <c r="Z32" s="22">
        <f t="shared" ref="Z32:Z37" si="11">O32</f>
        <v>148</v>
      </c>
      <c r="AA32" s="44" t="s">
        <v>403</v>
      </c>
    </row>
    <row r="33" spans="1:27">
      <c r="A33" s="6" t="s">
        <v>170</v>
      </c>
      <c r="B33" s="6" t="s">
        <v>107</v>
      </c>
      <c r="C33" s="6" t="s">
        <v>171</v>
      </c>
      <c r="D33" s="24">
        <v>64</v>
      </c>
      <c r="E33" s="21"/>
      <c r="F33" s="21"/>
      <c r="G33" s="21">
        <v>24</v>
      </c>
      <c r="H33" s="22">
        <f>MAX(E33:G33)</f>
        <v>24</v>
      </c>
      <c r="I33" s="20"/>
      <c r="J33" s="21"/>
      <c r="K33" s="21"/>
      <c r="L33" s="21"/>
      <c r="M33" s="22"/>
      <c r="N33" s="20">
        <v>58</v>
      </c>
      <c r="O33" s="20">
        <f t="shared" si="1"/>
        <v>146</v>
      </c>
      <c r="P33" s="2">
        <f t="shared" si="2"/>
        <v>3</v>
      </c>
      <c r="Q33" s="2"/>
      <c r="R33" s="2">
        <v>37</v>
      </c>
      <c r="S33" s="2"/>
      <c r="T33" s="2">
        <f t="shared" si="3"/>
        <v>1</v>
      </c>
      <c r="U33" s="2">
        <f>IF(H33&gt;=50,1,0)</f>
        <v>0</v>
      </c>
      <c r="V33" s="2">
        <f t="shared" si="5"/>
        <v>0</v>
      </c>
      <c r="W33" s="2">
        <f t="shared" si="6"/>
        <v>0</v>
      </c>
      <c r="X33" s="2">
        <f t="shared" si="7"/>
        <v>1</v>
      </c>
      <c r="Y33" s="2">
        <f t="shared" si="8"/>
        <v>2</v>
      </c>
      <c r="Z33" s="22">
        <f t="shared" si="11"/>
        <v>146</v>
      </c>
      <c r="AA33" s="44" t="s">
        <v>403</v>
      </c>
    </row>
    <row r="34" spans="1:27">
      <c r="A34" s="3" t="s">
        <v>230</v>
      </c>
      <c r="B34" s="37" t="s">
        <v>343</v>
      </c>
      <c r="C34" s="37" t="s">
        <v>38</v>
      </c>
      <c r="D34" s="20">
        <v>67</v>
      </c>
      <c r="E34" s="21"/>
      <c r="F34" s="21"/>
      <c r="G34" s="21"/>
      <c r="H34" s="22"/>
      <c r="I34" s="20"/>
      <c r="J34" s="21"/>
      <c r="K34" s="21"/>
      <c r="L34" s="21"/>
      <c r="M34" s="22"/>
      <c r="N34" s="20">
        <v>71</v>
      </c>
      <c r="O34" s="20">
        <f t="shared" si="1"/>
        <v>138</v>
      </c>
      <c r="P34" s="2">
        <f t="shared" si="2"/>
        <v>2</v>
      </c>
      <c r="Q34" s="2"/>
      <c r="R34" s="2"/>
      <c r="S34" s="2"/>
      <c r="T34" s="2">
        <f t="shared" si="3"/>
        <v>1</v>
      </c>
      <c r="U34" s="2">
        <f>IF(H34&gt;=50,1,0)</f>
        <v>0</v>
      </c>
      <c r="V34" s="2">
        <f t="shared" si="5"/>
        <v>0</v>
      </c>
      <c r="W34" s="2">
        <f t="shared" si="6"/>
        <v>0</v>
      </c>
      <c r="X34" s="2">
        <f t="shared" si="7"/>
        <v>1</v>
      </c>
      <c r="Y34" s="2">
        <f t="shared" si="8"/>
        <v>2</v>
      </c>
      <c r="Z34" s="22">
        <f t="shared" si="11"/>
        <v>138</v>
      </c>
      <c r="AA34" s="44" t="s">
        <v>403</v>
      </c>
    </row>
    <row r="35" spans="1:27">
      <c r="A35" s="2" t="s">
        <v>260</v>
      </c>
      <c r="B35" s="2" t="s">
        <v>42</v>
      </c>
      <c r="C35" s="2" t="s">
        <v>75</v>
      </c>
      <c r="D35" s="20">
        <v>69</v>
      </c>
      <c r="E35" s="21">
        <v>26</v>
      </c>
      <c r="F35" s="21">
        <v>31</v>
      </c>
      <c r="G35" s="21"/>
      <c r="H35" s="22">
        <f>MAX(E35:G35)</f>
        <v>31</v>
      </c>
      <c r="I35" s="20">
        <v>20</v>
      </c>
      <c r="J35" s="21"/>
      <c r="K35" s="21"/>
      <c r="L35" s="21"/>
      <c r="M35" s="22"/>
      <c r="N35" s="20"/>
      <c r="O35" s="20">
        <f t="shared" si="1"/>
        <v>120</v>
      </c>
      <c r="P35" s="2">
        <f t="shared" si="2"/>
        <v>3</v>
      </c>
      <c r="Q35" s="2"/>
      <c r="R35" s="2"/>
      <c r="S35" s="2"/>
      <c r="T35" s="2">
        <f t="shared" si="3"/>
        <v>1</v>
      </c>
      <c r="U35" s="42">
        <v>1</v>
      </c>
      <c r="V35" s="2">
        <f t="shared" si="5"/>
        <v>0</v>
      </c>
      <c r="W35" s="2">
        <f t="shared" si="6"/>
        <v>0</v>
      </c>
      <c r="X35" s="2">
        <f t="shared" si="7"/>
        <v>0</v>
      </c>
      <c r="Y35" s="2">
        <f t="shared" si="8"/>
        <v>2</v>
      </c>
      <c r="Z35" s="22">
        <f t="shared" si="11"/>
        <v>120</v>
      </c>
      <c r="AA35" s="44" t="s">
        <v>403</v>
      </c>
    </row>
    <row r="36" spans="1:27">
      <c r="A36" s="6" t="s">
        <v>174</v>
      </c>
      <c r="B36" s="6" t="s">
        <v>175</v>
      </c>
      <c r="C36" s="6" t="s">
        <v>176</v>
      </c>
      <c r="D36" s="20">
        <v>44</v>
      </c>
      <c r="E36" s="21"/>
      <c r="F36" s="21"/>
      <c r="G36" s="21"/>
      <c r="H36" s="22"/>
      <c r="I36" s="20">
        <v>48</v>
      </c>
      <c r="J36" s="21"/>
      <c r="K36" s="21">
        <v>60</v>
      </c>
      <c r="L36" s="21"/>
      <c r="M36" s="58">
        <f>MAX(J36:L36)</f>
        <v>60</v>
      </c>
      <c r="N36" s="20"/>
      <c r="O36" s="20">
        <f t="shared" si="1"/>
        <v>152</v>
      </c>
      <c r="P36" s="2">
        <f t="shared" si="2"/>
        <v>3</v>
      </c>
      <c r="Q36" s="2"/>
      <c r="R36" s="2"/>
      <c r="S36" s="2"/>
      <c r="T36" s="2">
        <f t="shared" si="3"/>
        <v>0</v>
      </c>
      <c r="U36" s="2">
        <f t="shared" ref="U36:U49" si="12">IF(H36&gt;=50,1,0)</f>
        <v>0</v>
      </c>
      <c r="V36" s="2">
        <f t="shared" si="5"/>
        <v>1</v>
      </c>
      <c r="W36" s="57">
        <f t="shared" si="6"/>
        <v>1</v>
      </c>
      <c r="X36" s="2">
        <f t="shared" si="7"/>
        <v>0</v>
      </c>
      <c r="Y36" s="2">
        <f t="shared" si="8"/>
        <v>2</v>
      </c>
      <c r="Z36" s="22">
        <f t="shared" si="11"/>
        <v>152</v>
      </c>
      <c r="AA36" s="57" t="s">
        <v>403</v>
      </c>
    </row>
    <row r="37" spans="1:27">
      <c r="A37" s="2" t="s">
        <v>253</v>
      </c>
      <c r="B37" s="2" t="s">
        <v>80</v>
      </c>
      <c r="C37" s="2" t="s">
        <v>21</v>
      </c>
      <c r="D37" s="20">
        <v>39</v>
      </c>
      <c r="E37" s="21"/>
      <c r="F37" s="21"/>
      <c r="G37" s="21">
        <v>20</v>
      </c>
      <c r="H37" s="22">
        <f>MAX(E37:G37)</f>
        <v>20</v>
      </c>
      <c r="I37" s="20"/>
      <c r="J37" s="21">
        <v>81</v>
      </c>
      <c r="K37" s="21"/>
      <c r="L37" s="21"/>
      <c r="M37" s="22">
        <f>MAX(J37:L37)</f>
        <v>81</v>
      </c>
      <c r="N37" s="20"/>
      <c r="O37" s="20">
        <f t="shared" si="1"/>
        <v>140</v>
      </c>
      <c r="P37" s="2">
        <f t="shared" si="2"/>
        <v>3</v>
      </c>
      <c r="Q37" s="2"/>
      <c r="R37" s="2"/>
      <c r="S37" s="2"/>
      <c r="T37" s="2">
        <f t="shared" si="3"/>
        <v>0</v>
      </c>
      <c r="U37" s="2">
        <f t="shared" si="12"/>
        <v>0</v>
      </c>
      <c r="V37" s="2">
        <f t="shared" si="5"/>
        <v>0</v>
      </c>
      <c r="W37" s="2">
        <f t="shared" si="6"/>
        <v>1</v>
      </c>
      <c r="X37" s="2">
        <f t="shared" si="7"/>
        <v>0</v>
      </c>
      <c r="Y37" s="2">
        <f t="shared" si="8"/>
        <v>1</v>
      </c>
      <c r="Z37" s="22">
        <f t="shared" si="11"/>
        <v>140</v>
      </c>
      <c r="AA37" s="2"/>
    </row>
    <row r="38" spans="1:27">
      <c r="A38" s="2" t="s">
        <v>249</v>
      </c>
      <c r="B38" s="2" t="s">
        <v>218</v>
      </c>
      <c r="C38" s="2" t="s">
        <v>32</v>
      </c>
      <c r="D38" s="24">
        <v>34</v>
      </c>
      <c r="E38" s="21"/>
      <c r="F38" s="21"/>
      <c r="G38" s="21">
        <v>16</v>
      </c>
      <c r="H38" s="22">
        <f>MAX(E38:G38)</f>
        <v>16</v>
      </c>
      <c r="I38" s="20">
        <v>39</v>
      </c>
      <c r="J38" s="21"/>
      <c r="K38" s="21">
        <v>55</v>
      </c>
      <c r="L38" s="21"/>
      <c r="M38" s="22">
        <f>MAX(J38:L38)</f>
        <v>55</v>
      </c>
      <c r="N38" s="20"/>
      <c r="O38" s="20">
        <f t="shared" si="1"/>
        <v>144</v>
      </c>
      <c r="P38" s="2">
        <f t="shared" si="2"/>
        <v>4</v>
      </c>
      <c r="Q38" s="2"/>
      <c r="R38" s="2"/>
      <c r="S38" s="2"/>
      <c r="T38" s="2">
        <f t="shared" si="3"/>
        <v>0</v>
      </c>
      <c r="U38" s="2">
        <f t="shared" si="12"/>
        <v>0</v>
      </c>
      <c r="V38" s="2">
        <f t="shared" si="5"/>
        <v>1</v>
      </c>
      <c r="W38" s="2">
        <f t="shared" si="6"/>
        <v>0</v>
      </c>
      <c r="X38" s="2">
        <f t="shared" si="7"/>
        <v>0</v>
      </c>
      <c r="Y38" s="2">
        <f t="shared" si="8"/>
        <v>1</v>
      </c>
      <c r="Z38" s="22">
        <f>O38-MIN(D38,H38:I38,M38:N38)</f>
        <v>128</v>
      </c>
      <c r="AA38" s="2"/>
    </row>
    <row r="39" spans="1:27">
      <c r="A39" s="3" t="s">
        <v>342</v>
      </c>
      <c r="B39" s="37" t="s">
        <v>82</v>
      </c>
      <c r="C39" s="37" t="s">
        <v>10</v>
      </c>
      <c r="D39" s="20">
        <v>26</v>
      </c>
      <c r="E39" s="21"/>
      <c r="F39" s="21"/>
      <c r="G39" s="21"/>
      <c r="H39" s="22"/>
      <c r="I39" s="20"/>
      <c r="J39" s="21"/>
      <c r="K39" s="21"/>
      <c r="L39" s="21"/>
      <c r="M39" s="22"/>
      <c r="N39" s="20">
        <v>71</v>
      </c>
      <c r="O39" s="20">
        <f t="shared" si="1"/>
        <v>97</v>
      </c>
      <c r="P39" s="2">
        <f t="shared" si="2"/>
        <v>2</v>
      </c>
      <c r="Q39" s="2"/>
      <c r="R39" s="2"/>
      <c r="S39" s="2"/>
      <c r="T39" s="2">
        <f t="shared" si="3"/>
        <v>0</v>
      </c>
      <c r="U39" s="2">
        <f t="shared" si="12"/>
        <v>0</v>
      </c>
      <c r="V39" s="2">
        <f t="shared" si="5"/>
        <v>0</v>
      </c>
      <c r="W39" s="2">
        <f t="shared" si="6"/>
        <v>0</v>
      </c>
      <c r="X39" s="2">
        <f t="shared" si="7"/>
        <v>1</v>
      </c>
      <c r="Y39" s="2">
        <f t="shared" si="8"/>
        <v>1</v>
      </c>
      <c r="Z39" s="22">
        <f>O39</f>
        <v>97</v>
      </c>
      <c r="AA39" s="2"/>
    </row>
    <row r="40" spans="1:27">
      <c r="A40" s="3" t="s">
        <v>393</v>
      </c>
      <c r="B40" s="3" t="s">
        <v>394</v>
      </c>
      <c r="C40" s="3" t="s">
        <v>24</v>
      </c>
      <c r="D40" s="20"/>
      <c r="E40" s="21"/>
      <c r="F40" s="21"/>
      <c r="G40" s="21"/>
      <c r="H40" s="22"/>
      <c r="I40" s="20">
        <v>69</v>
      </c>
      <c r="J40" s="21">
        <v>87</v>
      </c>
      <c r="K40" s="21"/>
      <c r="L40" s="21"/>
      <c r="M40" s="58">
        <f>MAX(J40:L40)</f>
        <v>87</v>
      </c>
      <c r="N40" s="20"/>
      <c r="O40" s="20">
        <f t="shared" si="1"/>
        <v>156</v>
      </c>
      <c r="P40" s="2">
        <f t="shared" si="2"/>
        <v>2</v>
      </c>
      <c r="Q40" s="2"/>
      <c r="R40" s="2"/>
      <c r="S40" s="2"/>
      <c r="T40" s="2">
        <f t="shared" si="3"/>
        <v>0</v>
      </c>
      <c r="U40" s="2">
        <f t="shared" si="12"/>
        <v>0</v>
      </c>
      <c r="V40" s="2">
        <f t="shared" si="5"/>
        <v>1</v>
      </c>
      <c r="W40" s="57">
        <f t="shared" si="6"/>
        <v>1</v>
      </c>
      <c r="X40" s="2">
        <f t="shared" si="7"/>
        <v>0</v>
      </c>
      <c r="Y40" s="2">
        <f t="shared" si="8"/>
        <v>2</v>
      </c>
      <c r="Z40" s="22">
        <f>O40</f>
        <v>156</v>
      </c>
      <c r="AA40" s="57" t="s">
        <v>403</v>
      </c>
    </row>
    <row r="41" spans="1:27">
      <c r="A41" s="10" t="s">
        <v>94</v>
      </c>
      <c r="B41" s="10" t="s">
        <v>33</v>
      </c>
      <c r="C41" s="10" t="s">
        <v>34</v>
      </c>
      <c r="D41" s="20">
        <v>24</v>
      </c>
      <c r="E41" s="21"/>
      <c r="F41" s="21"/>
      <c r="G41" s="21"/>
      <c r="H41" s="22"/>
      <c r="I41" s="20"/>
      <c r="J41" s="21">
        <v>43</v>
      </c>
      <c r="K41" s="21"/>
      <c r="L41" s="21"/>
      <c r="M41" s="22">
        <f>MAX(J41:L41)</f>
        <v>43</v>
      </c>
      <c r="N41" s="20">
        <v>26</v>
      </c>
      <c r="O41" s="20">
        <f t="shared" si="1"/>
        <v>93</v>
      </c>
      <c r="P41" s="2">
        <f t="shared" si="2"/>
        <v>3</v>
      </c>
      <c r="Q41" s="2"/>
      <c r="R41" s="2"/>
      <c r="S41" s="2"/>
      <c r="T41" s="2">
        <f t="shared" si="3"/>
        <v>0</v>
      </c>
      <c r="U41" s="2">
        <f t="shared" si="12"/>
        <v>0</v>
      </c>
      <c r="V41" s="2">
        <f t="shared" si="5"/>
        <v>0</v>
      </c>
      <c r="W41" s="2">
        <f t="shared" si="6"/>
        <v>0</v>
      </c>
      <c r="X41" s="2">
        <f t="shared" si="7"/>
        <v>0</v>
      </c>
      <c r="Y41" s="2">
        <f t="shared" si="8"/>
        <v>0</v>
      </c>
      <c r="Z41" s="22">
        <f>O41</f>
        <v>93</v>
      </c>
      <c r="AA41" s="2"/>
    </row>
    <row r="42" spans="1:27">
      <c r="A42" s="2" t="s">
        <v>259</v>
      </c>
      <c r="B42" s="2" t="s">
        <v>22</v>
      </c>
      <c r="C42" s="2" t="s">
        <v>18</v>
      </c>
      <c r="D42" s="20">
        <v>26</v>
      </c>
      <c r="E42" s="21"/>
      <c r="F42" s="21"/>
      <c r="G42" s="21">
        <v>2</v>
      </c>
      <c r="H42" s="22">
        <f>MAX(E42:G42)</f>
        <v>2</v>
      </c>
      <c r="I42" s="20">
        <v>14</v>
      </c>
      <c r="J42" s="21"/>
      <c r="K42" s="21"/>
      <c r="L42" s="21">
        <v>31</v>
      </c>
      <c r="M42" s="22">
        <f>MAX(J42:L42)</f>
        <v>31</v>
      </c>
      <c r="N42" s="20"/>
      <c r="O42" s="20">
        <f t="shared" si="1"/>
        <v>73</v>
      </c>
      <c r="P42" s="2">
        <f t="shared" si="2"/>
        <v>4</v>
      </c>
      <c r="Q42" s="2"/>
      <c r="R42" s="2"/>
      <c r="S42" s="2"/>
      <c r="T42" s="2">
        <f t="shared" si="3"/>
        <v>0</v>
      </c>
      <c r="U42" s="2">
        <f t="shared" si="12"/>
        <v>0</v>
      </c>
      <c r="V42" s="2">
        <f t="shared" si="5"/>
        <v>0</v>
      </c>
      <c r="W42" s="2">
        <f t="shared" si="6"/>
        <v>0</v>
      </c>
      <c r="X42" s="2">
        <f t="shared" si="7"/>
        <v>0</v>
      </c>
      <c r="Y42" s="2">
        <f t="shared" si="8"/>
        <v>0</v>
      </c>
      <c r="Z42" s="22">
        <f>O42-MIN(D42,H42:I42,M42:N42)</f>
        <v>71</v>
      </c>
      <c r="AA42" s="2"/>
    </row>
    <row r="43" spans="1:27">
      <c r="A43" s="2" t="s">
        <v>247</v>
      </c>
      <c r="B43" s="2" t="s">
        <v>116</v>
      </c>
      <c r="C43" s="2" t="s">
        <v>18</v>
      </c>
      <c r="D43" s="24">
        <v>28</v>
      </c>
      <c r="E43" s="21"/>
      <c r="F43" s="21"/>
      <c r="G43" s="21">
        <v>1</v>
      </c>
      <c r="H43" s="22">
        <f>MAX(E43:G43)</f>
        <v>1</v>
      </c>
      <c r="I43" s="20"/>
      <c r="J43" s="22"/>
      <c r="K43" s="21"/>
      <c r="L43" s="21"/>
      <c r="M43" s="22"/>
      <c r="N43" s="20">
        <v>41</v>
      </c>
      <c r="O43" s="20">
        <f t="shared" si="1"/>
        <v>70</v>
      </c>
      <c r="P43" s="2">
        <f t="shared" si="2"/>
        <v>3</v>
      </c>
      <c r="Q43" s="2"/>
      <c r="R43" s="2"/>
      <c r="S43" s="2"/>
      <c r="T43" s="2">
        <f t="shared" si="3"/>
        <v>0</v>
      </c>
      <c r="U43" s="2">
        <f t="shared" si="12"/>
        <v>0</v>
      </c>
      <c r="V43" s="2">
        <f t="shared" si="5"/>
        <v>0</v>
      </c>
      <c r="W43" s="2">
        <f t="shared" si="6"/>
        <v>0</v>
      </c>
      <c r="X43" s="2">
        <f t="shared" si="7"/>
        <v>0</v>
      </c>
      <c r="Y43" s="2">
        <f t="shared" si="8"/>
        <v>0</v>
      </c>
      <c r="Z43" s="22">
        <f t="shared" ref="Z43:Z49" si="13">O43</f>
        <v>70</v>
      </c>
      <c r="AA43" s="2"/>
    </row>
    <row r="44" spans="1:27">
      <c r="A44" s="2" t="s">
        <v>254</v>
      </c>
      <c r="B44" s="2" t="s">
        <v>72</v>
      </c>
      <c r="C44" s="2" t="s">
        <v>23</v>
      </c>
      <c r="D44" s="24">
        <v>29</v>
      </c>
      <c r="E44" s="21"/>
      <c r="F44" s="21"/>
      <c r="G44" s="21">
        <v>7</v>
      </c>
      <c r="H44" s="22">
        <f>MAX(E44:G44)</f>
        <v>7</v>
      </c>
      <c r="I44" s="20"/>
      <c r="J44" s="21"/>
      <c r="K44" s="21"/>
      <c r="L44" s="21"/>
      <c r="M44" s="22"/>
      <c r="N44" s="20">
        <v>23</v>
      </c>
      <c r="O44" s="20">
        <f t="shared" si="1"/>
        <v>59</v>
      </c>
      <c r="P44" s="2">
        <f t="shared" si="2"/>
        <v>3</v>
      </c>
      <c r="Q44" s="2"/>
      <c r="R44" s="2"/>
      <c r="S44" s="2"/>
      <c r="T44" s="2">
        <f t="shared" si="3"/>
        <v>0</v>
      </c>
      <c r="U44" s="2">
        <f t="shared" si="12"/>
        <v>0</v>
      </c>
      <c r="V44" s="2">
        <f t="shared" si="5"/>
        <v>0</v>
      </c>
      <c r="W44" s="2">
        <f t="shared" si="6"/>
        <v>0</v>
      </c>
      <c r="X44" s="2">
        <f t="shared" si="7"/>
        <v>0</v>
      </c>
      <c r="Y44" s="2">
        <f t="shared" si="8"/>
        <v>0</v>
      </c>
      <c r="Z44" s="22">
        <f t="shared" si="13"/>
        <v>59</v>
      </c>
      <c r="AA44" s="2"/>
    </row>
    <row r="45" spans="1:27">
      <c r="A45" s="10" t="s">
        <v>96</v>
      </c>
      <c r="B45" s="10" t="s">
        <v>31</v>
      </c>
      <c r="C45" s="10" t="s">
        <v>40</v>
      </c>
      <c r="D45" s="20">
        <v>43</v>
      </c>
      <c r="E45" s="21"/>
      <c r="F45" s="21"/>
      <c r="G45" s="21"/>
      <c r="H45" s="22"/>
      <c r="I45" s="20"/>
      <c r="J45" s="21"/>
      <c r="K45" s="21"/>
      <c r="L45" s="21"/>
      <c r="M45" s="22"/>
      <c r="N45" s="20"/>
      <c r="O45" s="20">
        <f t="shared" si="1"/>
        <v>43</v>
      </c>
      <c r="P45" s="2">
        <f t="shared" si="2"/>
        <v>1</v>
      </c>
      <c r="Q45" s="2"/>
      <c r="R45" s="2"/>
      <c r="S45" s="42">
        <v>38</v>
      </c>
      <c r="T45" s="2">
        <f t="shared" si="3"/>
        <v>0</v>
      </c>
      <c r="U45" s="2">
        <f t="shared" si="12"/>
        <v>0</v>
      </c>
      <c r="V45" s="2">
        <f t="shared" si="5"/>
        <v>0</v>
      </c>
      <c r="W45" s="2">
        <f t="shared" si="6"/>
        <v>0</v>
      </c>
      <c r="X45" s="2">
        <f t="shared" si="7"/>
        <v>0</v>
      </c>
      <c r="Y45" s="2">
        <f t="shared" si="8"/>
        <v>0</v>
      </c>
      <c r="Z45" s="22">
        <f t="shared" si="13"/>
        <v>43</v>
      </c>
      <c r="AA45" s="2"/>
    </row>
    <row r="46" spans="1:27">
      <c r="A46" s="37" t="s">
        <v>371</v>
      </c>
      <c r="B46" s="37" t="s">
        <v>113</v>
      </c>
      <c r="C46" s="37" t="s">
        <v>12</v>
      </c>
      <c r="D46" s="20">
        <v>23</v>
      </c>
      <c r="E46" s="21"/>
      <c r="F46" s="21"/>
      <c r="G46" s="21"/>
      <c r="H46" s="22"/>
      <c r="I46" s="20"/>
      <c r="J46" s="21"/>
      <c r="K46" s="21"/>
      <c r="L46" s="21"/>
      <c r="M46" s="22"/>
      <c r="N46" s="20"/>
      <c r="O46" s="20">
        <f t="shared" si="1"/>
        <v>23</v>
      </c>
      <c r="P46" s="2">
        <f t="shared" si="2"/>
        <v>1</v>
      </c>
      <c r="Q46" s="2"/>
      <c r="R46" s="2"/>
      <c r="S46" s="2"/>
      <c r="T46" s="2">
        <f t="shared" si="3"/>
        <v>0</v>
      </c>
      <c r="U46" s="2">
        <f t="shared" si="12"/>
        <v>0</v>
      </c>
      <c r="V46" s="2">
        <f t="shared" si="5"/>
        <v>0</v>
      </c>
      <c r="W46" s="2">
        <f t="shared" si="6"/>
        <v>0</v>
      </c>
      <c r="X46" s="2">
        <f t="shared" si="7"/>
        <v>0</v>
      </c>
      <c r="Y46" s="2">
        <f t="shared" si="8"/>
        <v>0</v>
      </c>
      <c r="Z46" s="22">
        <f t="shared" si="13"/>
        <v>23</v>
      </c>
      <c r="AA46" s="2"/>
    </row>
    <row r="47" spans="1:27">
      <c r="A47" s="37" t="s">
        <v>377</v>
      </c>
      <c r="B47" s="37" t="s">
        <v>7</v>
      </c>
      <c r="C47" s="37" t="s">
        <v>59</v>
      </c>
      <c r="D47" s="20">
        <v>11</v>
      </c>
      <c r="E47" s="21"/>
      <c r="F47" s="21"/>
      <c r="G47" s="21"/>
      <c r="H47" s="22"/>
      <c r="I47" s="20"/>
      <c r="J47" s="21"/>
      <c r="K47" s="21"/>
      <c r="L47" s="21"/>
      <c r="M47" s="22"/>
      <c r="N47" s="20"/>
      <c r="O47" s="20">
        <f t="shared" si="1"/>
        <v>11</v>
      </c>
      <c r="P47" s="2">
        <f t="shared" si="2"/>
        <v>1</v>
      </c>
      <c r="Q47" s="2"/>
      <c r="R47" s="2"/>
      <c r="S47" s="2"/>
      <c r="T47" s="2">
        <f t="shared" si="3"/>
        <v>0</v>
      </c>
      <c r="U47" s="2">
        <f t="shared" si="12"/>
        <v>0</v>
      </c>
      <c r="V47" s="2">
        <f t="shared" si="5"/>
        <v>0</v>
      </c>
      <c r="W47" s="2">
        <f t="shared" si="6"/>
        <v>0</v>
      </c>
      <c r="X47" s="2">
        <f t="shared" si="7"/>
        <v>0</v>
      </c>
      <c r="Y47" s="2">
        <f t="shared" si="8"/>
        <v>0</v>
      </c>
      <c r="Z47" s="22">
        <f t="shared" si="13"/>
        <v>11</v>
      </c>
      <c r="AA47" s="2"/>
    </row>
    <row r="48" spans="1:27">
      <c r="A48" s="37" t="s">
        <v>368</v>
      </c>
      <c r="B48" s="37" t="s">
        <v>369</v>
      </c>
      <c r="C48" s="37" t="s">
        <v>97</v>
      </c>
      <c r="D48" s="20"/>
      <c r="E48" s="21"/>
      <c r="F48" s="21"/>
      <c r="G48" s="21"/>
      <c r="H48" s="22"/>
      <c r="I48" s="20"/>
      <c r="J48" s="21"/>
      <c r="K48" s="21"/>
      <c r="L48" s="21"/>
      <c r="M48" s="22"/>
      <c r="N48" s="20"/>
      <c r="O48" s="20">
        <f t="shared" si="1"/>
        <v>0</v>
      </c>
      <c r="P48" s="2">
        <f t="shared" si="2"/>
        <v>0</v>
      </c>
      <c r="Q48" s="2"/>
      <c r="R48" s="2"/>
      <c r="S48" s="2"/>
      <c r="T48" s="2">
        <f t="shared" si="3"/>
        <v>0</v>
      </c>
      <c r="U48" s="2">
        <f t="shared" si="12"/>
        <v>0</v>
      </c>
      <c r="V48" s="2">
        <f t="shared" si="5"/>
        <v>0</v>
      </c>
      <c r="W48" s="2">
        <f t="shared" si="6"/>
        <v>0</v>
      </c>
      <c r="X48" s="2">
        <f t="shared" si="7"/>
        <v>0</v>
      </c>
      <c r="Y48" s="2">
        <f t="shared" si="8"/>
        <v>0</v>
      </c>
      <c r="Z48" s="22">
        <f t="shared" si="13"/>
        <v>0</v>
      </c>
      <c r="AA48" s="2"/>
    </row>
    <row r="49" spans="1:27">
      <c r="A49" s="37" t="s">
        <v>370</v>
      </c>
      <c r="B49" s="37" t="s">
        <v>88</v>
      </c>
      <c r="C49" s="37" t="s">
        <v>8</v>
      </c>
      <c r="D49" s="24"/>
      <c r="E49" s="21"/>
      <c r="F49" s="21"/>
      <c r="G49" s="21"/>
      <c r="H49" s="22"/>
      <c r="I49" s="20"/>
      <c r="J49" s="21"/>
      <c r="K49" s="21"/>
      <c r="L49" s="21"/>
      <c r="M49" s="22"/>
      <c r="N49" s="20"/>
      <c r="O49" s="20">
        <f t="shared" si="1"/>
        <v>0</v>
      </c>
      <c r="P49" s="2">
        <f t="shared" si="2"/>
        <v>0</v>
      </c>
      <c r="Q49" s="2"/>
      <c r="R49" s="2"/>
      <c r="S49" s="2"/>
      <c r="T49" s="2">
        <f t="shared" si="3"/>
        <v>0</v>
      </c>
      <c r="U49" s="2">
        <f t="shared" si="12"/>
        <v>0</v>
      </c>
      <c r="V49" s="2">
        <f t="shared" si="5"/>
        <v>0</v>
      </c>
      <c r="W49" s="2">
        <f t="shared" si="6"/>
        <v>0</v>
      </c>
      <c r="X49" s="2">
        <f t="shared" si="7"/>
        <v>0</v>
      </c>
      <c r="Y49" s="2">
        <f t="shared" si="8"/>
        <v>0</v>
      </c>
      <c r="Z49" s="22">
        <f t="shared" si="13"/>
        <v>0</v>
      </c>
      <c r="AA49" s="2"/>
    </row>
    <row r="50" spans="1:27">
      <c r="A50" s="7"/>
      <c r="B50" s="7"/>
      <c r="C50" s="7"/>
      <c r="D50" s="20"/>
      <c r="E50" s="21"/>
      <c r="F50" s="21"/>
      <c r="G50" s="21"/>
      <c r="H50" s="22"/>
      <c r="I50" s="20"/>
      <c r="J50" s="22"/>
      <c r="K50" s="21"/>
      <c r="L50" s="21"/>
      <c r="M50" s="22"/>
      <c r="N50" s="20"/>
      <c r="O50" s="20"/>
      <c r="P50" s="2"/>
      <c r="Q50" s="2"/>
      <c r="R50" s="2"/>
      <c r="S50" s="2"/>
      <c r="T50" s="2"/>
      <c r="U50" s="2"/>
      <c r="V50" s="2"/>
      <c r="W50" s="2"/>
      <c r="X50" s="2"/>
      <c r="Y50" s="2"/>
      <c r="Z50" s="20"/>
      <c r="AA50" s="2"/>
    </row>
    <row r="52" spans="1:27">
      <c r="T52" s="8" t="s">
        <v>384</v>
      </c>
      <c r="U52" s="8" t="s">
        <v>385</v>
      </c>
      <c r="V52" s="8" t="s">
        <v>395</v>
      </c>
      <c r="W52" s="8" t="s">
        <v>396</v>
      </c>
      <c r="X52" s="8" t="s">
        <v>388</v>
      </c>
    </row>
    <row r="53" spans="1:27">
      <c r="U53" s="8" t="s">
        <v>386</v>
      </c>
      <c r="W53" s="8" t="s">
        <v>397</v>
      </c>
    </row>
    <row r="54" spans="1:27">
      <c r="U54" s="51" t="s">
        <v>390</v>
      </c>
      <c r="W54" s="8" t="s">
        <v>408</v>
      </c>
    </row>
    <row r="55" spans="1:27">
      <c r="U55" s="52" t="s">
        <v>389</v>
      </c>
      <c r="W55" s="48" t="s">
        <v>409</v>
      </c>
    </row>
    <row r="56" spans="1:27">
      <c r="U56" s="51" t="s">
        <v>398</v>
      </c>
    </row>
    <row r="57" spans="1:27">
      <c r="U57" s="51" t="s">
        <v>399</v>
      </c>
    </row>
  </sheetData>
  <sortState ref="A2:AD49">
    <sortCondition descending="1" ref="Y2:Y49"/>
    <sortCondition descending="1" ref="Z2:Z49"/>
  </sortState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tabSelected="1" workbookViewId="0">
      <pane ySplit="1" topLeftCell="A2" activePane="bottomLeft" state="frozen"/>
      <selection pane="bottomLeft" activeCell="J20" sqref="J20"/>
    </sheetView>
  </sheetViews>
  <sheetFormatPr defaultColWidth="8.88671875" defaultRowHeight="14.4"/>
  <cols>
    <col min="1" max="1" width="13.33203125" style="8" customWidth="1"/>
    <col min="2" max="2" width="11.109375" style="8" customWidth="1"/>
    <col min="3" max="3" width="12.109375" style="8" customWidth="1"/>
    <col min="4" max="4" width="5" style="13" customWidth="1"/>
    <col min="5" max="6" width="5" style="8" customWidth="1"/>
    <col min="7" max="9" width="5" style="23" customWidth="1"/>
    <col min="10" max="10" width="5" style="8" customWidth="1"/>
    <col min="11" max="11" width="5" style="13" customWidth="1"/>
    <col min="12" max="12" width="6.88671875" style="8" customWidth="1"/>
    <col min="13" max="13" width="5" style="8" customWidth="1"/>
    <col min="14" max="14" width="1.109375" style="8" customWidth="1"/>
    <col min="15" max="21" width="5" style="8" customWidth="1"/>
    <col min="22" max="23" width="8.88671875" style="8" customWidth="1"/>
    <col min="24" max="24" width="31" style="8" customWidth="1"/>
    <col min="25" max="16384" width="8.88671875" style="8"/>
  </cols>
  <sheetData>
    <row r="1" spans="1:24" ht="43.2">
      <c r="A1" s="7" t="s">
        <v>1</v>
      </c>
      <c r="B1" s="7" t="s">
        <v>2</v>
      </c>
      <c r="C1" s="7" t="s">
        <v>3</v>
      </c>
      <c r="D1" s="13" t="s">
        <v>128</v>
      </c>
      <c r="E1" s="15" t="s">
        <v>146</v>
      </c>
      <c r="F1" s="16" t="s">
        <v>132</v>
      </c>
      <c r="G1" s="14" t="s">
        <v>198</v>
      </c>
      <c r="H1" s="14" t="s">
        <v>199</v>
      </c>
      <c r="I1" s="14" t="s">
        <v>372</v>
      </c>
      <c r="J1" s="15" t="s">
        <v>200</v>
      </c>
      <c r="K1" s="16" t="s">
        <v>134</v>
      </c>
      <c r="L1" s="17" t="s">
        <v>135</v>
      </c>
      <c r="M1" s="18" t="s">
        <v>136</v>
      </c>
      <c r="N1" s="18"/>
      <c r="O1" s="18" t="s">
        <v>137</v>
      </c>
      <c r="P1" s="18" t="s">
        <v>138</v>
      </c>
      <c r="Q1" s="19" t="s">
        <v>139</v>
      </c>
      <c r="R1" s="19" t="s">
        <v>140</v>
      </c>
      <c r="S1" s="19" t="s">
        <v>141</v>
      </c>
      <c r="T1" s="19" t="s">
        <v>142</v>
      </c>
      <c r="U1" s="19" t="s">
        <v>143</v>
      </c>
      <c r="V1" s="17" t="s">
        <v>144</v>
      </c>
      <c r="W1" s="19" t="s">
        <v>145</v>
      </c>
    </row>
    <row r="2" spans="1:24">
      <c r="A2" s="3" t="s">
        <v>64</v>
      </c>
      <c r="B2" s="3" t="s">
        <v>22</v>
      </c>
      <c r="C2" s="3" t="s">
        <v>26</v>
      </c>
      <c r="D2" s="20">
        <v>94</v>
      </c>
      <c r="E2" s="2"/>
      <c r="F2" s="2">
        <v>76</v>
      </c>
      <c r="G2" s="21"/>
      <c r="H2" s="21"/>
      <c r="I2" s="21"/>
      <c r="J2" s="22"/>
      <c r="K2" s="20">
        <v>70</v>
      </c>
      <c r="L2" s="20">
        <f t="shared" ref="L2:L15" si="0">SUM(D2:F2,J2:K2)</f>
        <v>240</v>
      </c>
      <c r="M2" s="2">
        <f t="shared" ref="M2:M15" si="1">COUNT(D2:F2,J2:K2)</f>
        <v>3</v>
      </c>
      <c r="N2" s="2"/>
      <c r="O2" s="2"/>
      <c r="P2" s="2"/>
      <c r="Q2" s="2">
        <f t="shared" ref="Q2:Q14" si="2">IF(D2&gt;=46,1,0)</f>
        <v>1</v>
      </c>
      <c r="R2" s="2">
        <f t="shared" ref="R2:R15" si="3">IF(E2&gt;=43,1,0)</f>
        <v>0</v>
      </c>
      <c r="S2" s="2">
        <f t="shared" ref="S2:S15" si="4">IF(F2&gt;=45,1,0)</f>
        <v>1</v>
      </c>
      <c r="T2" s="2">
        <f t="shared" ref="T2:T15" si="5">IF(J2&gt;=60,1,0)</f>
        <v>0</v>
      </c>
      <c r="U2" s="2">
        <f t="shared" ref="U2:U15" si="6">IF(K2&gt;=50,1,0)</f>
        <v>1</v>
      </c>
      <c r="V2" s="2">
        <f t="shared" ref="V2:V15" si="7">SUM(Q2:U2)</f>
        <v>3</v>
      </c>
      <c r="W2" s="20">
        <f>L2</f>
        <v>240</v>
      </c>
      <c r="X2" s="42" t="s">
        <v>400</v>
      </c>
    </row>
    <row r="3" spans="1:24">
      <c r="A3" s="7" t="s">
        <v>20</v>
      </c>
      <c r="B3" s="7" t="s">
        <v>4</v>
      </c>
      <c r="C3" s="7" t="s">
        <v>21</v>
      </c>
      <c r="D3" s="20">
        <v>86</v>
      </c>
      <c r="E3" s="2">
        <v>53</v>
      </c>
      <c r="F3" s="2"/>
      <c r="G3" s="22"/>
      <c r="H3" s="21"/>
      <c r="I3" s="21"/>
      <c r="J3" s="22"/>
      <c r="K3" s="20">
        <v>73</v>
      </c>
      <c r="L3" s="20">
        <f t="shared" si="0"/>
        <v>212</v>
      </c>
      <c r="M3" s="2">
        <f t="shared" si="1"/>
        <v>3</v>
      </c>
      <c r="N3" s="2"/>
      <c r="O3" s="2"/>
      <c r="P3" s="2"/>
      <c r="Q3" s="2">
        <f t="shared" si="2"/>
        <v>1</v>
      </c>
      <c r="R3" s="2">
        <f t="shared" si="3"/>
        <v>1</v>
      </c>
      <c r="S3" s="2">
        <f t="shared" si="4"/>
        <v>0</v>
      </c>
      <c r="T3" s="2">
        <f t="shared" si="5"/>
        <v>0</v>
      </c>
      <c r="U3" s="2">
        <f t="shared" si="6"/>
        <v>1</v>
      </c>
      <c r="V3" s="2">
        <f t="shared" si="7"/>
        <v>3</v>
      </c>
      <c r="W3" s="20">
        <f t="shared" ref="W3:W15" si="8">L3</f>
        <v>212</v>
      </c>
      <c r="X3" s="42" t="s">
        <v>400</v>
      </c>
    </row>
    <row r="4" spans="1:24">
      <c r="A4" s="1" t="s">
        <v>272</v>
      </c>
      <c r="B4" s="1" t="s">
        <v>13</v>
      </c>
      <c r="C4" s="27" t="s">
        <v>273</v>
      </c>
      <c r="D4" s="20">
        <v>46</v>
      </c>
      <c r="E4" s="22"/>
      <c r="F4" s="2">
        <v>63</v>
      </c>
      <c r="G4" s="21"/>
      <c r="H4" s="21">
        <v>89</v>
      </c>
      <c r="I4" s="21"/>
      <c r="J4" s="58">
        <f>MAX(G4:I4)</f>
        <v>89</v>
      </c>
      <c r="K4" s="20"/>
      <c r="L4" s="20">
        <f>SUM(D4:F4,J4:K4)</f>
        <v>198</v>
      </c>
      <c r="M4" s="2">
        <f>COUNT(D4:F4,J4:K4)</f>
        <v>3</v>
      </c>
      <c r="N4" s="2"/>
      <c r="O4" s="42">
        <v>85</v>
      </c>
      <c r="P4" s="2"/>
      <c r="Q4" s="2">
        <f>IF(D4&gt;=46,1,0)</f>
        <v>1</v>
      </c>
      <c r="R4" s="2">
        <f>IF(E4&gt;=43,1,0)</f>
        <v>0</v>
      </c>
      <c r="S4" s="2">
        <f>IF(F4&gt;=45,1,0)</f>
        <v>1</v>
      </c>
      <c r="T4" s="2">
        <f>IF(J4&gt;=60,1,0)</f>
        <v>1</v>
      </c>
      <c r="U4" s="2">
        <f>IF(K4&gt;=50,1,0)</f>
        <v>0</v>
      </c>
      <c r="V4" s="2">
        <f>SUM(Q4:U4)</f>
        <v>3</v>
      </c>
      <c r="W4" s="20">
        <f>L4</f>
        <v>198</v>
      </c>
      <c r="X4" s="42" t="s">
        <v>400</v>
      </c>
    </row>
    <row r="5" spans="1:24">
      <c r="A5" s="6" t="s">
        <v>180</v>
      </c>
      <c r="B5" s="6" t="s">
        <v>116</v>
      </c>
      <c r="C5" s="6" t="s">
        <v>26</v>
      </c>
      <c r="D5" s="24">
        <v>71</v>
      </c>
      <c r="E5" s="22">
        <v>43</v>
      </c>
      <c r="F5" s="2"/>
      <c r="G5" s="21"/>
      <c r="H5" s="21"/>
      <c r="I5" s="21"/>
      <c r="J5" s="22"/>
      <c r="K5" s="20">
        <v>76</v>
      </c>
      <c r="L5" s="20">
        <f t="shared" si="0"/>
        <v>190</v>
      </c>
      <c r="M5" s="2">
        <f t="shared" si="1"/>
        <v>3</v>
      </c>
      <c r="N5" s="2"/>
      <c r="O5" s="42">
        <v>73</v>
      </c>
      <c r="P5" s="2"/>
      <c r="Q5" s="2">
        <f t="shared" si="2"/>
        <v>1</v>
      </c>
      <c r="R5" s="2">
        <f t="shared" si="3"/>
        <v>1</v>
      </c>
      <c r="S5" s="2">
        <f t="shared" si="4"/>
        <v>0</v>
      </c>
      <c r="T5" s="2">
        <f t="shared" si="5"/>
        <v>0</v>
      </c>
      <c r="U5" s="2">
        <f t="shared" si="6"/>
        <v>1</v>
      </c>
      <c r="V5" s="2">
        <f t="shared" si="7"/>
        <v>3</v>
      </c>
      <c r="W5" s="20">
        <f t="shared" si="8"/>
        <v>190</v>
      </c>
      <c r="X5" s="42" t="s">
        <v>400</v>
      </c>
    </row>
    <row r="6" spans="1:24">
      <c r="A6" s="1" t="s">
        <v>58</v>
      </c>
      <c r="B6" s="1" t="s">
        <v>37</v>
      </c>
      <c r="C6" s="27" t="s">
        <v>50</v>
      </c>
      <c r="D6" s="24">
        <v>90</v>
      </c>
      <c r="E6" s="22">
        <v>46</v>
      </c>
      <c r="F6" s="2">
        <v>46</v>
      </c>
      <c r="G6" s="21"/>
      <c r="H6" s="21"/>
      <c r="I6" s="21"/>
      <c r="J6" s="22"/>
      <c r="K6" s="20"/>
      <c r="L6" s="20">
        <f t="shared" si="0"/>
        <v>182</v>
      </c>
      <c r="M6" s="2">
        <f t="shared" si="1"/>
        <v>3</v>
      </c>
      <c r="N6" s="2"/>
      <c r="O6" s="42">
        <v>80</v>
      </c>
      <c r="P6" s="2"/>
      <c r="Q6" s="2">
        <f t="shared" si="2"/>
        <v>1</v>
      </c>
      <c r="R6" s="2">
        <f t="shared" si="3"/>
        <v>1</v>
      </c>
      <c r="S6" s="2">
        <f t="shared" si="4"/>
        <v>1</v>
      </c>
      <c r="T6" s="2">
        <f t="shared" si="5"/>
        <v>0</v>
      </c>
      <c r="U6" s="2">
        <f t="shared" si="6"/>
        <v>0</v>
      </c>
      <c r="V6" s="2">
        <f t="shared" si="7"/>
        <v>3</v>
      </c>
      <c r="W6" s="20">
        <f t="shared" si="8"/>
        <v>182</v>
      </c>
      <c r="X6" s="42" t="s">
        <v>400</v>
      </c>
    </row>
    <row r="7" spans="1:24">
      <c r="A7" s="3" t="s">
        <v>125</v>
      </c>
      <c r="B7" s="3" t="s">
        <v>126</v>
      </c>
      <c r="C7" s="3" t="s">
        <v>115</v>
      </c>
      <c r="D7" s="20"/>
      <c r="E7" s="2"/>
      <c r="F7" s="2">
        <v>79</v>
      </c>
      <c r="G7" s="21"/>
      <c r="H7" s="21">
        <v>87</v>
      </c>
      <c r="I7" s="21">
        <v>43</v>
      </c>
      <c r="J7" s="22">
        <f>MAX(G7:I7)</f>
        <v>87</v>
      </c>
      <c r="K7" s="2"/>
      <c r="L7" s="20">
        <f t="shared" si="0"/>
        <v>166</v>
      </c>
      <c r="M7" s="2">
        <f t="shared" si="1"/>
        <v>2</v>
      </c>
      <c r="N7" s="2"/>
      <c r="O7" s="2"/>
      <c r="P7" s="2"/>
      <c r="Q7" s="2">
        <f t="shared" si="2"/>
        <v>0</v>
      </c>
      <c r="R7" s="2">
        <f t="shared" si="3"/>
        <v>0</v>
      </c>
      <c r="S7" s="2">
        <f t="shared" si="4"/>
        <v>1</v>
      </c>
      <c r="T7" s="2">
        <f t="shared" si="5"/>
        <v>1</v>
      </c>
      <c r="U7" s="2">
        <f t="shared" si="6"/>
        <v>0</v>
      </c>
      <c r="V7" s="2">
        <f t="shared" si="7"/>
        <v>2</v>
      </c>
      <c r="W7" s="20">
        <f t="shared" si="8"/>
        <v>166</v>
      </c>
      <c r="X7" s="44" t="s">
        <v>401</v>
      </c>
    </row>
    <row r="8" spans="1:24">
      <c r="A8" s="11" t="s">
        <v>108</v>
      </c>
      <c r="B8" s="11" t="s">
        <v>109</v>
      </c>
      <c r="C8" s="11" t="s">
        <v>16</v>
      </c>
      <c r="D8" s="24">
        <v>63</v>
      </c>
      <c r="E8" s="22"/>
      <c r="F8" s="2">
        <v>35</v>
      </c>
      <c r="G8" s="21">
        <v>73</v>
      </c>
      <c r="H8" s="21"/>
      <c r="I8" s="21"/>
      <c r="J8" s="22">
        <f>MAX(G8:I8)</f>
        <v>73</v>
      </c>
      <c r="K8" s="20"/>
      <c r="L8" s="20">
        <f t="shared" si="0"/>
        <v>171</v>
      </c>
      <c r="M8" s="2">
        <f t="shared" si="1"/>
        <v>3</v>
      </c>
      <c r="N8" s="2"/>
      <c r="O8" s="2"/>
      <c r="P8" s="2"/>
      <c r="Q8" s="2">
        <f t="shared" si="2"/>
        <v>1</v>
      </c>
      <c r="R8" s="2">
        <f t="shared" si="3"/>
        <v>0</v>
      </c>
      <c r="S8" s="2">
        <f t="shared" si="4"/>
        <v>0</v>
      </c>
      <c r="T8" s="2">
        <f t="shared" si="5"/>
        <v>1</v>
      </c>
      <c r="U8" s="2">
        <f t="shared" si="6"/>
        <v>0</v>
      </c>
      <c r="V8" s="2">
        <f t="shared" si="7"/>
        <v>2</v>
      </c>
      <c r="W8" s="20">
        <f t="shared" si="8"/>
        <v>171</v>
      </c>
      <c r="X8" s="44" t="s">
        <v>401</v>
      </c>
    </row>
    <row r="9" spans="1:24">
      <c r="A9" s="5" t="s">
        <v>183</v>
      </c>
      <c r="B9" s="5" t="s">
        <v>13</v>
      </c>
      <c r="C9" s="5" t="s">
        <v>14</v>
      </c>
      <c r="D9" s="20">
        <v>57</v>
      </c>
      <c r="E9" s="2">
        <v>49</v>
      </c>
      <c r="F9" s="2"/>
      <c r="G9" s="21"/>
      <c r="H9" s="21"/>
      <c r="I9" s="21"/>
      <c r="J9" s="22"/>
      <c r="K9" s="20">
        <v>48</v>
      </c>
      <c r="L9" s="20">
        <f t="shared" si="0"/>
        <v>154</v>
      </c>
      <c r="M9" s="2">
        <f t="shared" si="1"/>
        <v>3</v>
      </c>
      <c r="N9" s="2"/>
      <c r="O9" s="2"/>
      <c r="P9" s="2"/>
      <c r="Q9" s="2">
        <f t="shared" si="2"/>
        <v>1</v>
      </c>
      <c r="R9" s="2">
        <f t="shared" si="3"/>
        <v>1</v>
      </c>
      <c r="S9" s="2">
        <f t="shared" si="4"/>
        <v>0</v>
      </c>
      <c r="T9" s="2">
        <f t="shared" si="5"/>
        <v>0</v>
      </c>
      <c r="U9" s="2">
        <f t="shared" si="6"/>
        <v>0</v>
      </c>
      <c r="V9" s="2">
        <f t="shared" si="7"/>
        <v>2</v>
      </c>
      <c r="W9" s="20">
        <f t="shared" si="8"/>
        <v>154</v>
      </c>
      <c r="X9" s="44" t="s">
        <v>401</v>
      </c>
    </row>
    <row r="10" spans="1:24">
      <c r="A10" s="1" t="s">
        <v>270</v>
      </c>
      <c r="B10" s="1" t="s">
        <v>15</v>
      </c>
      <c r="C10" s="27" t="s">
        <v>271</v>
      </c>
      <c r="D10" s="24">
        <v>26</v>
      </c>
      <c r="E10" s="22"/>
      <c r="F10" s="2">
        <v>27</v>
      </c>
      <c r="G10" s="21">
        <v>80</v>
      </c>
      <c r="H10" s="21">
        <v>86</v>
      </c>
      <c r="I10" s="21"/>
      <c r="J10" s="22">
        <f>MAX(G10:I10)</f>
        <v>86</v>
      </c>
      <c r="K10" s="20"/>
      <c r="L10" s="20">
        <f t="shared" si="0"/>
        <v>139</v>
      </c>
      <c r="M10" s="2">
        <f t="shared" si="1"/>
        <v>3</v>
      </c>
      <c r="N10" s="2"/>
      <c r="O10" s="2"/>
      <c r="P10" s="2"/>
      <c r="Q10" s="2">
        <f t="shared" si="2"/>
        <v>0</v>
      </c>
      <c r="R10" s="2">
        <f t="shared" si="3"/>
        <v>0</v>
      </c>
      <c r="S10" s="2">
        <f t="shared" si="4"/>
        <v>0</v>
      </c>
      <c r="T10" s="2">
        <f t="shared" si="5"/>
        <v>1</v>
      </c>
      <c r="U10" s="2">
        <f t="shared" si="6"/>
        <v>0</v>
      </c>
      <c r="V10" s="2">
        <f t="shared" si="7"/>
        <v>1</v>
      </c>
      <c r="W10" s="20">
        <f t="shared" si="8"/>
        <v>139</v>
      </c>
      <c r="X10" s="2"/>
    </row>
    <row r="11" spans="1:24">
      <c r="A11" s="3" t="s">
        <v>182</v>
      </c>
      <c r="B11" s="3" t="s">
        <v>49</v>
      </c>
      <c r="C11" s="3" t="s">
        <v>110</v>
      </c>
      <c r="D11" s="24">
        <v>24</v>
      </c>
      <c r="E11" s="22"/>
      <c r="F11" s="2">
        <v>26</v>
      </c>
      <c r="G11" s="21"/>
      <c r="H11" s="21">
        <v>84</v>
      </c>
      <c r="I11" s="21"/>
      <c r="J11" s="22">
        <f>MAX(G11:I11)</f>
        <v>84</v>
      </c>
      <c r="K11" s="20"/>
      <c r="L11" s="20">
        <f t="shared" si="0"/>
        <v>134</v>
      </c>
      <c r="M11" s="2">
        <f t="shared" si="1"/>
        <v>3</v>
      </c>
      <c r="N11" s="2"/>
      <c r="O11" s="2"/>
      <c r="P11" s="2"/>
      <c r="Q11" s="2">
        <f t="shared" si="2"/>
        <v>0</v>
      </c>
      <c r="R11" s="2">
        <f t="shared" si="3"/>
        <v>0</v>
      </c>
      <c r="S11" s="2">
        <f t="shared" si="4"/>
        <v>0</v>
      </c>
      <c r="T11" s="2">
        <f t="shared" si="5"/>
        <v>1</v>
      </c>
      <c r="U11" s="2">
        <f t="shared" si="6"/>
        <v>0</v>
      </c>
      <c r="V11" s="2">
        <f t="shared" si="7"/>
        <v>1</v>
      </c>
      <c r="W11" s="20">
        <f t="shared" si="8"/>
        <v>134</v>
      </c>
      <c r="X11" s="2"/>
    </row>
    <row r="12" spans="1:24">
      <c r="A12" s="10" t="s">
        <v>111</v>
      </c>
      <c r="B12" s="10" t="s">
        <v>39</v>
      </c>
      <c r="C12" s="10" t="s">
        <v>69</v>
      </c>
      <c r="D12" s="24">
        <v>33</v>
      </c>
      <c r="E12" s="22"/>
      <c r="F12" s="2">
        <v>28</v>
      </c>
      <c r="G12" s="21"/>
      <c r="H12" s="21"/>
      <c r="I12" s="21">
        <v>39</v>
      </c>
      <c r="J12" s="22">
        <f>MAX(G12:I12)</f>
        <v>39</v>
      </c>
      <c r="K12" s="20"/>
      <c r="L12" s="20">
        <f t="shared" si="0"/>
        <v>100</v>
      </c>
      <c r="M12" s="2">
        <f t="shared" si="1"/>
        <v>3</v>
      </c>
      <c r="N12" s="2"/>
      <c r="O12" s="2"/>
      <c r="P12" s="2"/>
      <c r="Q12" s="2">
        <f t="shared" si="2"/>
        <v>0</v>
      </c>
      <c r="R12" s="2">
        <f t="shared" si="3"/>
        <v>0</v>
      </c>
      <c r="S12" s="2">
        <f t="shared" si="4"/>
        <v>0</v>
      </c>
      <c r="T12" s="2">
        <f t="shared" si="5"/>
        <v>0</v>
      </c>
      <c r="U12" s="2">
        <f t="shared" si="6"/>
        <v>0</v>
      </c>
      <c r="V12" s="2">
        <f t="shared" si="7"/>
        <v>0</v>
      </c>
      <c r="W12" s="20">
        <f t="shared" si="8"/>
        <v>100</v>
      </c>
      <c r="X12" s="2"/>
    </row>
    <row r="13" spans="1:24">
      <c r="A13" s="3" t="s">
        <v>346</v>
      </c>
      <c r="B13" s="3" t="s">
        <v>347</v>
      </c>
      <c r="C13" s="3" t="s">
        <v>16</v>
      </c>
      <c r="D13" s="20">
        <v>45</v>
      </c>
      <c r="E13" s="42">
        <v>26</v>
      </c>
      <c r="F13" s="2"/>
      <c r="G13" s="21"/>
      <c r="H13" s="21"/>
      <c r="I13" s="21"/>
      <c r="J13" s="22"/>
      <c r="K13" s="20"/>
      <c r="L13" s="20">
        <f t="shared" si="0"/>
        <v>71</v>
      </c>
      <c r="M13" s="2">
        <f t="shared" si="1"/>
        <v>2</v>
      </c>
      <c r="N13" s="2"/>
      <c r="O13" s="2"/>
      <c r="P13" s="2"/>
      <c r="Q13" s="2">
        <f t="shared" si="2"/>
        <v>0</v>
      </c>
      <c r="R13" s="2">
        <f t="shared" si="3"/>
        <v>0</v>
      </c>
      <c r="S13" s="2">
        <f t="shared" si="4"/>
        <v>0</v>
      </c>
      <c r="T13" s="2">
        <f t="shared" si="5"/>
        <v>0</v>
      </c>
      <c r="U13" s="2">
        <f t="shared" si="6"/>
        <v>0</v>
      </c>
      <c r="V13" s="2">
        <f t="shared" si="7"/>
        <v>0</v>
      </c>
      <c r="W13" s="20">
        <f t="shared" si="8"/>
        <v>71</v>
      </c>
      <c r="X13" s="2"/>
    </row>
    <row r="14" spans="1:24">
      <c r="A14" s="3" t="s">
        <v>344</v>
      </c>
      <c r="B14" s="3" t="s">
        <v>73</v>
      </c>
      <c r="C14" s="3" t="s">
        <v>95</v>
      </c>
      <c r="D14" s="24">
        <v>8</v>
      </c>
      <c r="E14" s="22"/>
      <c r="F14" s="2"/>
      <c r="G14" s="21"/>
      <c r="H14" s="21"/>
      <c r="I14" s="21"/>
      <c r="J14" s="22"/>
      <c r="K14" s="20"/>
      <c r="L14" s="20">
        <f t="shared" si="0"/>
        <v>8</v>
      </c>
      <c r="M14" s="2">
        <f t="shared" si="1"/>
        <v>1</v>
      </c>
      <c r="N14" s="2"/>
      <c r="O14" s="2"/>
      <c r="P14" s="2"/>
      <c r="Q14" s="2">
        <f t="shared" si="2"/>
        <v>0</v>
      </c>
      <c r="R14" s="2">
        <f t="shared" si="3"/>
        <v>0</v>
      </c>
      <c r="S14" s="2">
        <f t="shared" si="4"/>
        <v>0</v>
      </c>
      <c r="T14" s="2">
        <f t="shared" si="5"/>
        <v>0</v>
      </c>
      <c r="U14" s="2">
        <f t="shared" si="6"/>
        <v>0</v>
      </c>
      <c r="V14" s="2">
        <f t="shared" si="7"/>
        <v>0</v>
      </c>
      <c r="W14" s="20">
        <f t="shared" si="8"/>
        <v>8</v>
      </c>
      <c r="X14" s="2"/>
    </row>
    <row r="15" spans="1:24">
      <c r="A15" s="3" t="s">
        <v>345</v>
      </c>
      <c r="B15" s="3" t="s">
        <v>161</v>
      </c>
      <c r="C15" s="3" t="s">
        <v>119</v>
      </c>
      <c r="D15" s="20">
        <v>3</v>
      </c>
      <c r="E15" s="2"/>
      <c r="F15" s="2"/>
      <c r="G15" s="21"/>
      <c r="H15" s="21"/>
      <c r="I15" s="21"/>
      <c r="J15" s="22"/>
      <c r="K15" s="20"/>
      <c r="L15" s="20">
        <f t="shared" si="0"/>
        <v>3</v>
      </c>
      <c r="M15" s="2">
        <f t="shared" si="1"/>
        <v>1</v>
      </c>
      <c r="N15" s="2"/>
      <c r="O15" s="2"/>
      <c r="P15" s="2"/>
      <c r="Q15" s="2">
        <f>IF(D15&gt;=46,1,0)</f>
        <v>0</v>
      </c>
      <c r="R15" s="2">
        <f t="shared" si="3"/>
        <v>0</v>
      </c>
      <c r="S15" s="2">
        <f t="shared" si="4"/>
        <v>0</v>
      </c>
      <c r="T15" s="2">
        <f t="shared" si="5"/>
        <v>0</v>
      </c>
      <c r="U15" s="2">
        <f t="shared" si="6"/>
        <v>0</v>
      </c>
      <c r="V15" s="2">
        <f t="shared" si="7"/>
        <v>0</v>
      </c>
      <c r="W15" s="20">
        <f t="shared" si="8"/>
        <v>3</v>
      </c>
      <c r="X15" s="2"/>
    </row>
    <row r="16" spans="1:24">
      <c r="A16" s="1"/>
      <c r="B16" s="1"/>
      <c r="C16" s="27"/>
      <c r="D16" s="24"/>
      <c r="E16" s="22"/>
      <c r="F16" s="2"/>
      <c r="G16" s="21"/>
      <c r="H16" s="21"/>
      <c r="I16" s="21"/>
      <c r="J16" s="22"/>
      <c r="K16" s="20"/>
      <c r="L16" s="20"/>
      <c r="M16" s="2"/>
      <c r="N16" s="2"/>
      <c r="O16" s="2"/>
      <c r="P16" s="2"/>
      <c r="Q16" s="2"/>
      <c r="R16" s="2"/>
      <c r="S16" s="2"/>
      <c r="T16" s="2"/>
      <c r="U16" s="2"/>
      <c r="V16" s="2"/>
      <c r="W16" s="20"/>
      <c r="X16" s="2"/>
    </row>
    <row r="17" spans="7:21">
      <c r="G17" s="28"/>
      <c r="H17" s="28"/>
      <c r="I17" s="28"/>
    </row>
    <row r="18" spans="7:21">
      <c r="G18" s="28"/>
      <c r="H18" s="28"/>
      <c r="I18" s="28"/>
      <c r="Q18" s="8" t="s">
        <v>383</v>
      </c>
      <c r="R18" s="8" t="s">
        <v>391</v>
      </c>
      <c r="S18" s="8" t="s">
        <v>390</v>
      </c>
      <c r="T18" s="8" t="s">
        <v>396</v>
      </c>
      <c r="U18" s="8" t="s">
        <v>388</v>
      </c>
    </row>
    <row r="19" spans="7:21">
      <c r="G19" s="28"/>
      <c r="H19" s="28"/>
      <c r="I19" s="28"/>
      <c r="T19" s="8" t="s">
        <v>397</v>
      </c>
    </row>
    <row r="20" spans="7:21">
      <c r="G20" s="28"/>
      <c r="H20" s="28"/>
      <c r="I20" s="28"/>
      <c r="T20" s="8" t="s">
        <v>408</v>
      </c>
    </row>
    <row r="21" spans="7:21">
      <c r="G21" s="28"/>
      <c r="H21" s="28"/>
      <c r="I21" s="28"/>
      <c r="T21" s="48" t="s">
        <v>409</v>
      </c>
    </row>
    <row r="22" spans="7:21">
      <c r="G22" s="28"/>
      <c r="H22" s="28"/>
      <c r="I22" s="28"/>
    </row>
    <row r="23" spans="7:21">
      <c r="G23" s="28"/>
      <c r="H23" s="28"/>
      <c r="I23" s="28"/>
    </row>
    <row r="24" spans="7:21">
      <c r="G24" s="28"/>
      <c r="H24" s="28"/>
      <c r="I24" s="28"/>
    </row>
    <row r="25" spans="7:21">
      <c r="G25" s="28"/>
      <c r="H25" s="28"/>
      <c r="I25" s="28"/>
    </row>
    <row r="26" spans="7:21">
      <c r="G26" s="28"/>
      <c r="H26" s="28"/>
      <c r="I26" s="28"/>
    </row>
    <row r="27" spans="7:21">
      <c r="G27" s="28"/>
      <c r="H27" s="28"/>
      <c r="I27" s="28"/>
    </row>
    <row r="28" spans="7:21">
      <c r="G28" s="28"/>
      <c r="H28" s="28"/>
      <c r="I28" s="28"/>
    </row>
    <row r="29" spans="7:21">
      <c r="G29" s="28"/>
      <c r="H29" s="28"/>
      <c r="I29" s="28"/>
    </row>
    <row r="30" spans="7:21">
      <c r="G30" s="28"/>
      <c r="H30" s="28"/>
      <c r="I30" s="28"/>
    </row>
    <row r="31" spans="7:21">
      <c r="G31" s="28"/>
      <c r="H31" s="28"/>
      <c r="I31" s="28"/>
    </row>
    <row r="32" spans="7:21">
      <c r="G32" s="28"/>
      <c r="H32" s="28"/>
      <c r="I32" s="28"/>
    </row>
    <row r="33" spans="7:9">
      <c r="G33" s="28"/>
      <c r="H33" s="28"/>
      <c r="I33" s="28"/>
    </row>
    <row r="34" spans="7:9">
      <c r="G34" s="28"/>
      <c r="H34" s="28"/>
      <c r="I34" s="28"/>
    </row>
    <row r="35" spans="7:9">
      <c r="G35" s="28"/>
      <c r="H35" s="28"/>
      <c r="I35" s="28"/>
    </row>
    <row r="36" spans="7:9">
      <c r="G36" s="28"/>
      <c r="H36" s="28"/>
      <c r="I36" s="28"/>
    </row>
    <row r="37" spans="7:9">
      <c r="G37" s="28"/>
      <c r="H37" s="28"/>
      <c r="I37" s="28"/>
    </row>
    <row r="38" spans="7:9">
      <c r="G38" s="28"/>
      <c r="H38" s="28"/>
      <c r="I38" s="28"/>
    </row>
    <row r="39" spans="7:9">
      <c r="G39" s="28"/>
      <c r="H39" s="28"/>
      <c r="I39" s="28"/>
    </row>
    <row r="40" spans="7:9">
      <c r="G40" s="28"/>
      <c r="H40" s="28"/>
      <c r="I40" s="28"/>
    </row>
    <row r="41" spans="7:9">
      <c r="G41" s="28"/>
      <c r="H41" s="28"/>
      <c r="I41" s="28"/>
    </row>
    <row r="42" spans="7:9">
      <c r="G42" s="28"/>
      <c r="H42" s="28"/>
      <c r="I42" s="28"/>
    </row>
    <row r="43" spans="7:9">
      <c r="G43" s="28"/>
      <c r="H43" s="28"/>
      <c r="I43" s="28"/>
    </row>
    <row r="44" spans="7:9">
      <c r="G44" s="28"/>
      <c r="H44" s="28"/>
      <c r="I44" s="28"/>
    </row>
    <row r="45" spans="7:9">
      <c r="G45" s="28"/>
      <c r="H45" s="28"/>
      <c r="I45" s="28"/>
    </row>
    <row r="46" spans="7:9">
      <c r="G46" s="28"/>
      <c r="H46" s="28"/>
      <c r="I46" s="28"/>
    </row>
    <row r="47" spans="7:9">
      <c r="G47" s="28"/>
      <c r="H47" s="28"/>
      <c r="I47" s="28"/>
    </row>
    <row r="48" spans="7:9">
      <c r="G48" s="28"/>
      <c r="H48" s="28"/>
      <c r="I48" s="28"/>
    </row>
    <row r="49" spans="7:9">
      <c r="G49" s="28"/>
      <c r="H49" s="28"/>
      <c r="I49" s="28"/>
    </row>
    <row r="50" spans="7:9">
      <c r="G50" s="28"/>
      <c r="H50" s="28"/>
      <c r="I50" s="28"/>
    </row>
    <row r="51" spans="7:9">
      <c r="G51" s="28"/>
      <c r="H51" s="28"/>
      <c r="I51" s="28"/>
    </row>
    <row r="52" spans="7:9">
      <c r="G52" s="28"/>
      <c r="H52" s="28"/>
      <c r="I52" s="28"/>
    </row>
  </sheetData>
  <sortState ref="A2:AA15">
    <sortCondition descending="1" ref="V2:V15"/>
    <sortCondition descending="1" ref="W2:W1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2-6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2020-09-18T15:50:26Z</dcterms:created>
  <dcterms:modified xsi:type="dcterms:W3CDTF">2023-05-16T12:52:53Z</dcterms:modified>
</cp:coreProperties>
</file>