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00 REPKA\ЗШ\ЗШ 2019-20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T5" i="1" l="1"/>
  <c r="S5" i="1"/>
  <c r="R5" i="1"/>
  <c r="Q5" i="1"/>
  <c r="P5" i="1"/>
  <c r="L5" i="1"/>
  <c r="K5" i="1"/>
  <c r="V5" i="1" s="1"/>
  <c r="T15" i="1"/>
  <c r="S15" i="1"/>
  <c r="R15" i="1"/>
  <c r="Q15" i="1"/>
  <c r="P15" i="1"/>
  <c r="L15" i="1"/>
  <c r="K15" i="1"/>
  <c r="V15" i="1" s="1"/>
  <c r="T34" i="1"/>
  <c r="S34" i="1"/>
  <c r="R34" i="1"/>
  <c r="Q34" i="1"/>
  <c r="P34" i="1"/>
  <c r="L34" i="1"/>
  <c r="K34" i="1"/>
  <c r="V34" i="1" s="1"/>
  <c r="T29" i="1"/>
  <c r="S29" i="1"/>
  <c r="R29" i="1"/>
  <c r="Q29" i="1"/>
  <c r="P29" i="1"/>
  <c r="L29" i="1"/>
  <c r="K29" i="1"/>
  <c r="V29" i="1" s="1"/>
  <c r="T23" i="1"/>
  <c r="S23" i="1"/>
  <c r="R23" i="1"/>
  <c r="Q23" i="1"/>
  <c r="P23" i="1"/>
  <c r="L23" i="1"/>
  <c r="K23" i="1"/>
  <c r="V23" i="1" s="1"/>
  <c r="T24" i="1"/>
  <c r="S24" i="1"/>
  <c r="R24" i="1"/>
  <c r="Q24" i="1"/>
  <c r="P24" i="1"/>
  <c r="L24" i="1"/>
  <c r="K24" i="1"/>
  <c r="V24" i="1" s="1"/>
  <c r="T17" i="1"/>
  <c r="S17" i="1"/>
  <c r="R17" i="1"/>
  <c r="Q17" i="1"/>
  <c r="P17" i="1"/>
  <c r="L17" i="1"/>
  <c r="K17" i="1"/>
  <c r="V17" i="1" s="1"/>
  <c r="T21" i="1"/>
  <c r="S21" i="1"/>
  <c r="R21" i="1"/>
  <c r="Q21" i="1"/>
  <c r="P21" i="1"/>
  <c r="L21" i="1"/>
  <c r="K21" i="1"/>
  <c r="V21" i="1" s="1"/>
  <c r="T6" i="1"/>
  <c r="S6" i="1"/>
  <c r="R6" i="1"/>
  <c r="Q6" i="1"/>
  <c r="P6" i="1"/>
  <c r="L6" i="1"/>
  <c r="K6" i="1"/>
  <c r="V6" i="1" s="1"/>
  <c r="T31" i="1"/>
  <c r="S31" i="1"/>
  <c r="R31" i="1"/>
  <c r="Q31" i="1"/>
  <c r="P31" i="1"/>
  <c r="L31" i="1"/>
  <c r="K31" i="1"/>
  <c r="V31" i="1" s="1"/>
  <c r="T8" i="1"/>
  <c r="S8" i="1"/>
  <c r="R8" i="1"/>
  <c r="Q8" i="1"/>
  <c r="P8" i="1"/>
  <c r="L8" i="1"/>
  <c r="K8" i="1"/>
  <c r="V8" i="1" s="1"/>
  <c r="S28" i="1"/>
  <c r="R28" i="1"/>
  <c r="Q28" i="1"/>
  <c r="P28" i="1"/>
  <c r="L28" i="1"/>
  <c r="K28" i="1"/>
  <c r="V28" i="1" s="1"/>
  <c r="T25" i="1"/>
  <c r="S25" i="1"/>
  <c r="R25" i="1"/>
  <c r="Q25" i="1"/>
  <c r="P25" i="1"/>
  <c r="L25" i="1"/>
  <c r="K25" i="1"/>
  <c r="V25" i="1" s="1"/>
  <c r="T27" i="1"/>
  <c r="S27" i="1"/>
  <c r="R27" i="1"/>
  <c r="Q27" i="1"/>
  <c r="P27" i="1"/>
  <c r="L27" i="1"/>
  <c r="K27" i="1"/>
  <c r="V27" i="1" s="1"/>
  <c r="T32" i="1"/>
  <c r="S32" i="1"/>
  <c r="R32" i="1"/>
  <c r="Q32" i="1"/>
  <c r="P32" i="1"/>
  <c r="L32" i="1"/>
  <c r="K32" i="1"/>
  <c r="V32" i="1" s="1"/>
  <c r="T35" i="1"/>
  <c r="S35" i="1"/>
  <c r="R35" i="1"/>
  <c r="Q35" i="1"/>
  <c r="P35" i="1"/>
  <c r="L35" i="1"/>
  <c r="K35" i="1"/>
  <c r="V35" i="1" s="1"/>
  <c r="T14" i="1"/>
  <c r="S14" i="1"/>
  <c r="R14" i="1"/>
  <c r="Q14" i="1"/>
  <c r="P14" i="1"/>
  <c r="L14" i="1"/>
  <c r="K14" i="1"/>
  <c r="V14" i="1" s="1"/>
  <c r="T18" i="1"/>
  <c r="S18" i="1"/>
  <c r="R18" i="1"/>
  <c r="Q18" i="1"/>
  <c r="P18" i="1"/>
  <c r="U18" i="1" s="1"/>
  <c r="L18" i="1"/>
  <c r="K18" i="1"/>
  <c r="V18" i="1" s="1"/>
  <c r="T26" i="1"/>
  <c r="S26" i="1"/>
  <c r="R26" i="1"/>
  <c r="Q26" i="1"/>
  <c r="P26" i="1"/>
  <c r="L26" i="1"/>
  <c r="K26" i="1"/>
  <c r="V26" i="1" s="1"/>
  <c r="S12" i="1"/>
  <c r="R12" i="1"/>
  <c r="Q12" i="1"/>
  <c r="P12" i="1"/>
  <c r="L12" i="1"/>
  <c r="K12" i="1"/>
  <c r="V12" i="1" s="1"/>
  <c r="T2" i="1"/>
  <c r="S2" i="1"/>
  <c r="R2" i="1"/>
  <c r="Q2" i="1"/>
  <c r="P2" i="1"/>
  <c r="L2" i="1"/>
  <c r="K2" i="1"/>
  <c r="V2" i="1" s="1"/>
  <c r="V7" i="1"/>
  <c r="T7" i="1"/>
  <c r="S7" i="1"/>
  <c r="R7" i="1"/>
  <c r="Q7" i="1"/>
  <c r="P7" i="1"/>
  <c r="L7" i="1"/>
  <c r="K7" i="1"/>
  <c r="S33" i="1"/>
  <c r="R33" i="1"/>
  <c r="Q33" i="1"/>
  <c r="P33" i="1"/>
  <c r="L33" i="1"/>
  <c r="K33" i="1"/>
  <c r="T11" i="1"/>
  <c r="S11" i="1"/>
  <c r="R11" i="1"/>
  <c r="Q11" i="1"/>
  <c r="P11" i="1"/>
  <c r="L11" i="1"/>
  <c r="K11" i="1"/>
  <c r="V11" i="1" s="1"/>
  <c r="T4" i="1"/>
  <c r="S4" i="1"/>
  <c r="R4" i="1"/>
  <c r="Q4" i="1"/>
  <c r="P4" i="1"/>
  <c r="L4" i="1"/>
  <c r="K4" i="1"/>
  <c r="V4" i="1" s="1"/>
  <c r="T30" i="1"/>
  <c r="S30" i="1"/>
  <c r="R30" i="1"/>
  <c r="Q30" i="1"/>
  <c r="P30" i="1"/>
  <c r="L30" i="1"/>
  <c r="K30" i="1"/>
  <c r="V30" i="1" s="1"/>
  <c r="T13" i="1"/>
  <c r="S13" i="1"/>
  <c r="R13" i="1"/>
  <c r="Q13" i="1"/>
  <c r="P13" i="1"/>
  <c r="L13" i="1"/>
  <c r="K13" i="1"/>
  <c r="V13" i="1" s="1"/>
  <c r="T22" i="1"/>
  <c r="S22" i="1"/>
  <c r="R22" i="1"/>
  <c r="Q22" i="1"/>
  <c r="P22" i="1"/>
  <c r="L22" i="1"/>
  <c r="K22" i="1"/>
  <c r="V22" i="1" s="1"/>
  <c r="T10" i="1"/>
  <c r="S10" i="1"/>
  <c r="R10" i="1"/>
  <c r="Q10" i="1"/>
  <c r="P10" i="1"/>
  <c r="L10" i="1"/>
  <c r="K10" i="1"/>
  <c r="V10" i="1" s="1"/>
  <c r="T19" i="1"/>
  <c r="S19" i="1"/>
  <c r="R19" i="1"/>
  <c r="Q19" i="1"/>
  <c r="P19" i="1"/>
  <c r="L19" i="1"/>
  <c r="K19" i="1"/>
  <c r="V19" i="1" s="1"/>
  <c r="T9" i="1"/>
  <c r="S9" i="1"/>
  <c r="R9" i="1"/>
  <c r="Q9" i="1"/>
  <c r="P9" i="1"/>
  <c r="L9" i="1"/>
  <c r="K9" i="1"/>
  <c r="V9" i="1" s="1"/>
  <c r="T16" i="1"/>
  <c r="S16" i="1"/>
  <c r="R16" i="1"/>
  <c r="Q16" i="1"/>
  <c r="P16" i="1"/>
  <c r="L16" i="1"/>
  <c r="K16" i="1"/>
  <c r="V16" i="1" s="1"/>
  <c r="T20" i="1"/>
  <c r="S20" i="1"/>
  <c r="R20" i="1"/>
  <c r="Q20" i="1"/>
  <c r="P20" i="1"/>
  <c r="L20" i="1"/>
  <c r="K20" i="1"/>
  <c r="V20" i="1" s="1"/>
  <c r="V3" i="1"/>
  <c r="T3" i="1"/>
  <c r="S3" i="1"/>
  <c r="R3" i="1"/>
  <c r="Q3" i="1"/>
  <c r="P3" i="1"/>
  <c r="L3" i="1"/>
  <c r="K3" i="1"/>
  <c r="U27" i="1" l="1"/>
  <c r="U24" i="1"/>
  <c r="U11" i="1"/>
  <c r="U6" i="1"/>
  <c r="U21" i="1"/>
  <c r="U10" i="1"/>
  <c r="U13" i="1"/>
  <c r="U19" i="1"/>
  <c r="U7" i="1"/>
  <c r="U8" i="1"/>
  <c r="U22" i="1"/>
  <c r="U14" i="1"/>
  <c r="U35" i="1"/>
  <c r="U9" i="1"/>
  <c r="U31" i="1"/>
  <c r="U33" i="1"/>
  <c r="U12" i="1"/>
  <c r="U5" i="1"/>
  <c r="U3" i="1"/>
  <c r="U20" i="1"/>
  <c r="U16" i="1"/>
  <c r="U2" i="1"/>
  <c r="U26" i="1"/>
  <c r="U28" i="1"/>
  <c r="U15" i="1"/>
  <c r="U4" i="1"/>
  <c r="U25" i="1"/>
  <c r="U30" i="1"/>
  <c r="U32" i="1"/>
  <c r="U29" i="1"/>
  <c r="U17" i="1"/>
  <c r="U23" i="1"/>
  <c r="U34" i="1"/>
</calcChain>
</file>

<file path=xl/sharedStrings.xml><?xml version="1.0" encoding="utf-8"?>
<sst xmlns="http://schemas.openxmlformats.org/spreadsheetml/2006/main" count="149" uniqueCount="116">
  <si>
    <t>Surname</t>
  </si>
  <si>
    <t>Name</t>
  </si>
  <si>
    <t>Pname</t>
  </si>
  <si>
    <t>мат</t>
  </si>
  <si>
    <t>физ угл</t>
  </si>
  <si>
    <t>физ осн</t>
  </si>
  <si>
    <t>физ</t>
  </si>
  <si>
    <t>хим</t>
  </si>
  <si>
    <t>био</t>
  </si>
  <si>
    <t>инф</t>
  </si>
  <si>
    <t>сумма</t>
  </si>
  <si>
    <t>счет</t>
  </si>
  <si>
    <t>англ</t>
  </si>
  <si>
    <t>геогр</t>
  </si>
  <si>
    <t>зач мат</t>
  </si>
  <si>
    <t>зач физ</t>
  </si>
  <si>
    <t>зач хим</t>
  </si>
  <si>
    <t>зач био</t>
  </si>
  <si>
    <t>зач инф</t>
  </si>
  <si>
    <t>зачетов</t>
  </si>
  <si>
    <t>сумма по 3 лучшим</t>
  </si>
  <si>
    <t>Васильева</t>
  </si>
  <si>
    <t>Вера</t>
  </si>
  <si>
    <t>Игоревна</t>
  </si>
  <si>
    <t>перевод в 11 кл ЗШ</t>
  </si>
  <si>
    <t>Матвеенко</t>
  </si>
  <si>
    <t>Полина</t>
  </si>
  <si>
    <t>Сергеевна</t>
  </si>
  <si>
    <t>Кондрашев</t>
  </si>
  <si>
    <t>Григорий</t>
  </si>
  <si>
    <t>Ильич</t>
  </si>
  <si>
    <t>Евлампиев</t>
  </si>
  <si>
    <t>Федор</t>
  </si>
  <si>
    <t>Алексеевич</t>
  </si>
  <si>
    <t>Кучин</t>
  </si>
  <si>
    <t>Арсений</t>
  </si>
  <si>
    <t>Ефремкин</t>
  </si>
  <si>
    <t>Михаил</t>
  </si>
  <si>
    <t>Владимирович</t>
  </si>
  <si>
    <t>Никандрова</t>
  </si>
  <si>
    <t>Оля</t>
  </si>
  <si>
    <t>Максимовна</t>
  </si>
  <si>
    <t>Кандыков</t>
  </si>
  <si>
    <t>Евгений</t>
  </si>
  <si>
    <t>Стрекаловских</t>
  </si>
  <si>
    <t>Вадим</t>
  </si>
  <si>
    <t>Вилкова</t>
  </si>
  <si>
    <t>Дарья</t>
  </si>
  <si>
    <t>Николаевна</t>
  </si>
  <si>
    <t>Кабисов</t>
  </si>
  <si>
    <t>Дмитрий</t>
  </si>
  <si>
    <t>Валерьевич</t>
  </si>
  <si>
    <t>Фесенко</t>
  </si>
  <si>
    <t>Станислав</t>
  </si>
  <si>
    <t>Андреевич</t>
  </si>
  <si>
    <t>льгота ДисК</t>
  </si>
  <si>
    <t>Гришакова</t>
  </si>
  <si>
    <t>Евгения</t>
  </si>
  <si>
    <t>Алексеевна</t>
  </si>
  <si>
    <t>Батышкин</t>
  </si>
  <si>
    <t>Владислав</t>
  </si>
  <si>
    <t>Александрович</t>
  </si>
  <si>
    <t>Казимиров</t>
  </si>
  <si>
    <t>Самуил</t>
  </si>
  <si>
    <t>Павлович</t>
  </si>
  <si>
    <t>Резекина</t>
  </si>
  <si>
    <t>Анастасия</t>
  </si>
  <si>
    <t>Кузьмин</t>
  </si>
  <si>
    <t>Данила</t>
  </si>
  <si>
    <t>Дмитриевич</t>
  </si>
  <si>
    <t>Кобозев</t>
  </si>
  <si>
    <t>Александр</t>
  </si>
  <si>
    <t>Русланович</t>
  </si>
  <si>
    <t>Элбакян</t>
  </si>
  <si>
    <t>Сурен</t>
  </si>
  <si>
    <t>Андраникович</t>
  </si>
  <si>
    <t>Тюрин</t>
  </si>
  <si>
    <t>Даниилович</t>
  </si>
  <si>
    <t>Рычин</t>
  </si>
  <si>
    <t>Ярослав</t>
  </si>
  <si>
    <t>Проскурня</t>
  </si>
  <si>
    <t>Сергеевич</t>
  </si>
  <si>
    <t>Саранцев</t>
  </si>
  <si>
    <t>Даниил</t>
  </si>
  <si>
    <t>Дядик</t>
  </si>
  <si>
    <t>Тамара</t>
  </si>
  <si>
    <t>Владимировна</t>
  </si>
  <si>
    <t>Токарева</t>
  </si>
  <si>
    <t>Зоя</t>
  </si>
  <si>
    <t>Константиновна</t>
  </si>
  <si>
    <t>Волянская</t>
  </si>
  <si>
    <t>Влада</t>
  </si>
  <si>
    <t>Дмитриевна</t>
  </si>
  <si>
    <t>Меркулов</t>
  </si>
  <si>
    <t>Вадимович</t>
  </si>
  <si>
    <t>Корнейчук</t>
  </si>
  <si>
    <t>Иван</t>
  </si>
  <si>
    <t>Геннадиевич</t>
  </si>
  <si>
    <t>Петрова</t>
  </si>
  <si>
    <t>Михайловна</t>
  </si>
  <si>
    <t>Обухов</t>
  </si>
  <si>
    <t>Спешилов</t>
  </si>
  <si>
    <t>Артем</t>
  </si>
  <si>
    <t>Олегович</t>
  </si>
  <si>
    <t>Царьков</t>
  </si>
  <si>
    <t>Коваль</t>
  </si>
  <si>
    <t>Кирилл</t>
  </si>
  <si>
    <t>Викторович</t>
  </si>
  <si>
    <t>Витязева</t>
  </si>
  <si>
    <t>Мария</t>
  </si>
  <si>
    <t>&gt;45</t>
  </si>
  <si>
    <t>&gt;=50</t>
  </si>
  <si>
    <t>&gt;=45</t>
  </si>
  <si>
    <t>&gt;=65</t>
  </si>
  <si>
    <t>&gt;60</t>
  </si>
  <si>
    <t>&gt;45 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</si>
</sst>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sz val="10"/>
      <color theme="0" tint="-0.34998626667073579"/>
      <name val="arial"/>
      <family val="2"/>
    </font>
    <font>
      <b/>
      <sz val="10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/>
    <xf numFmtId="1" fontId="0" fillId="0" borderId="0" xfId="0" applyNumberFormat="1" applyFill="1"/>
    <xf numFmtId="1" fontId="2" fillId="0" borderId="2" xfId="0" applyNumberFormat="1" applyFont="1" applyFill="1" applyBorder="1" applyAlignment="1">
      <alignment wrapText="1"/>
    </xf>
    <xf numFmtId="1" fontId="0" fillId="0" borderId="2" xfId="0" applyNumberFormat="1" applyFill="1" applyBorder="1" applyAlignment="1">
      <alignment wrapText="1"/>
    </xf>
    <xf numFmtId="1" fontId="0" fillId="0" borderId="2" xfId="0" applyNumberFormat="1" applyFill="1" applyBorder="1"/>
    <xf numFmtId="1" fontId="3" fillId="0" borderId="2" xfId="0" applyNumberFormat="1" applyFont="1" applyFill="1" applyBorder="1"/>
    <xf numFmtId="0" fontId="3" fillId="0" borderId="2" xfId="0" applyFont="1" applyFill="1" applyBorder="1"/>
    <xf numFmtId="1" fontId="3" fillId="0" borderId="2" xfId="0" applyNumberFormat="1" applyFont="1" applyFill="1" applyBorder="1" applyAlignment="1">
      <alignment wrapText="1"/>
    </xf>
    <xf numFmtId="0" fontId="1" fillId="0" borderId="0" xfId="0" applyFont="1" applyFill="1"/>
    <xf numFmtId="0" fontId="0" fillId="0" borderId="1" xfId="0" applyFont="1" applyFill="1" applyBorder="1"/>
    <xf numFmtId="1" fontId="0" fillId="0" borderId="1" xfId="0" applyNumberFormat="1" applyFill="1" applyBorder="1"/>
    <xf numFmtId="0" fontId="4" fillId="0" borderId="1" xfId="0" applyFont="1" applyFill="1" applyBorder="1"/>
    <xf numFmtId="1" fontId="4" fillId="0" borderId="1" xfId="0" applyNumberFormat="1" applyFont="1" applyFill="1" applyBorder="1"/>
    <xf numFmtId="0" fontId="0" fillId="0" borderId="1" xfId="0" applyFill="1" applyBorder="1"/>
    <xf numFmtId="0" fontId="0" fillId="0" borderId="1" xfId="0" applyBorder="1"/>
    <xf numFmtId="1" fontId="0" fillId="0" borderId="1" xfId="0" applyNumberFormat="1" applyFont="1" applyFill="1" applyBorder="1"/>
    <xf numFmtId="0" fontId="0" fillId="0" borderId="0" xfId="0" applyFill="1"/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/>
    <xf numFmtId="0" fontId="0" fillId="2" borderId="1" xfId="0" applyFill="1" applyBorder="1"/>
    <xf numFmtId="0" fontId="0" fillId="0" borderId="0" xfId="0" applyFill="1" applyBorder="1"/>
    <xf numFmtId="0" fontId="4" fillId="0" borderId="0" xfId="0" applyFont="1" applyFill="1"/>
    <xf numFmtId="1" fontId="4" fillId="0" borderId="0" xfId="0" applyNumberFormat="1" applyFont="1" applyFill="1"/>
    <xf numFmtId="0" fontId="0" fillId="0" borderId="3" xfId="0" applyFont="1" applyFill="1" applyBorder="1"/>
    <xf numFmtId="0" fontId="6" fillId="0" borderId="3" xfId="0" applyFont="1" applyFill="1" applyBorder="1"/>
    <xf numFmtId="0" fontId="4" fillId="0" borderId="4" xfId="0" applyFont="1" applyFill="1" applyBorder="1"/>
    <xf numFmtId="0" fontId="6" fillId="0" borderId="0" xfId="0" applyFon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>
      <pane ySplit="1" topLeftCell="A17" activePane="bottomLeft" state="frozen"/>
      <selection pane="bottomLeft" activeCell="J35" sqref="J35"/>
    </sheetView>
  </sheetViews>
  <sheetFormatPr defaultColWidth="9.109375" defaultRowHeight="14.4" x14ac:dyDescent="0.3"/>
  <cols>
    <col min="1" max="1" width="13.33203125" style="17" customWidth="1"/>
    <col min="2" max="2" width="12.33203125" style="17" customWidth="1"/>
    <col min="3" max="3" width="16.5546875" style="17" customWidth="1"/>
    <col min="4" max="4" width="5" style="2" customWidth="1"/>
    <col min="5" max="5" width="5" style="22" hidden="1" customWidth="1"/>
    <col min="6" max="6" width="5" style="23" hidden="1" customWidth="1"/>
    <col min="7" max="10" width="5" style="17" customWidth="1"/>
    <col min="11" max="11" width="6.88671875" style="17" customWidth="1"/>
    <col min="12" max="12" width="5" style="17" customWidth="1"/>
    <col min="13" max="13" width="1.109375" style="17" customWidth="1"/>
    <col min="14" max="20" width="5" style="17" customWidth="1"/>
    <col min="21" max="22" width="9" style="17" customWidth="1"/>
    <col min="23" max="23" width="19" style="17" customWidth="1"/>
    <col min="24" max="253" width="9.109375" style="17"/>
    <col min="254" max="254" width="13.33203125" style="17" customWidth="1"/>
    <col min="255" max="255" width="12.33203125" style="17" customWidth="1"/>
    <col min="256" max="256" width="16.5546875" style="17" customWidth="1"/>
    <col min="257" max="258" width="0" style="17" hidden="1" customWidth="1"/>
    <col min="259" max="259" width="9.109375" style="17" customWidth="1"/>
    <col min="260" max="260" width="5" style="17" customWidth="1"/>
    <col min="261" max="262" width="0" style="17" hidden="1" customWidth="1"/>
    <col min="263" max="266" width="5" style="17" customWidth="1"/>
    <col min="267" max="267" width="6.88671875" style="17" customWidth="1"/>
    <col min="268" max="268" width="5" style="17" customWidth="1"/>
    <col min="269" max="269" width="1.109375" style="17" customWidth="1"/>
    <col min="270" max="276" width="5" style="17" customWidth="1"/>
    <col min="277" max="278" width="9" style="17" customWidth="1"/>
    <col min="279" max="279" width="19" style="17" customWidth="1"/>
    <col min="280" max="509" width="9.109375" style="17"/>
    <col min="510" max="510" width="13.33203125" style="17" customWidth="1"/>
    <col min="511" max="511" width="12.33203125" style="17" customWidth="1"/>
    <col min="512" max="512" width="16.5546875" style="17" customWidth="1"/>
    <col min="513" max="514" width="0" style="17" hidden="1" customWidth="1"/>
    <col min="515" max="515" width="9.109375" style="17" customWidth="1"/>
    <col min="516" max="516" width="5" style="17" customWidth="1"/>
    <col min="517" max="518" width="0" style="17" hidden="1" customWidth="1"/>
    <col min="519" max="522" width="5" style="17" customWidth="1"/>
    <col min="523" max="523" width="6.88671875" style="17" customWidth="1"/>
    <col min="524" max="524" width="5" style="17" customWidth="1"/>
    <col min="525" max="525" width="1.109375" style="17" customWidth="1"/>
    <col min="526" max="532" width="5" style="17" customWidth="1"/>
    <col min="533" max="534" width="9" style="17" customWidth="1"/>
    <col min="535" max="535" width="19" style="17" customWidth="1"/>
    <col min="536" max="765" width="9.109375" style="17"/>
    <col min="766" max="766" width="13.33203125" style="17" customWidth="1"/>
    <col min="767" max="767" width="12.33203125" style="17" customWidth="1"/>
    <col min="768" max="768" width="16.5546875" style="17" customWidth="1"/>
    <col min="769" max="770" width="0" style="17" hidden="1" customWidth="1"/>
    <col min="771" max="771" width="9.109375" style="17" customWidth="1"/>
    <col min="772" max="772" width="5" style="17" customWidth="1"/>
    <col min="773" max="774" width="0" style="17" hidden="1" customWidth="1"/>
    <col min="775" max="778" width="5" style="17" customWidth="1"/>
    <col min="779" max="779" width="6.88671875" style="17" customWidth="1"/>
    <col min="780" max="780" width="5" style="17" customWidth="1"/>
    <col min="781" max="781" width="1.109375" style="17" customWidth="1"/>
    <col min="782" max="788" width="5" style="17" customWidth="1"/>
    <col min="789" max="790" width="9" style="17" customWidth="1"/>
    <col min="791" max="791" width="19" style="17" customWidth="1"/>
    <col min="792" max="1021" width="9.109375" style="17"/>
    <col min="1022" max="1022" width="13.33203125" style="17" customWidth="1"/>
    <col min="1023" max="1023" width="12.33203125" style="17" customWidth="1"/>
    <col min="1024" max="1024" width="16.5546875" style="17" customWidth="1"/>
    <col min="1025" max="1026" width="0" style="17" hidden="1" customWidth="1"/>
    <col min="1027" max="1027" width="9.109375" style="17" customWidth="1"/>
    <col min="1028" max="1028" width="5" style="17" customWidth="1"/>
    <col min="1029" max="1030" width="0" style="17" hidden="1" customWidth="1"/>
    <col min="1031" max="1034" width="5" style="17" customWidth="1"/>
    <col min="1035" max="1035" width="6.88671875" style="17" customWidth="1"/>
    <col min="1036" max="1036" width="5" style="17" customWidth="1"/>
    <col min="1037" max="1037" width="1.109375" style="17" customWidth="1"/>
    <col min="1038" max="1044" width="5" style="17" customWidth="1"/>
    <col min="1045" max="1046" width="9" style="17" customWidth="1"/>
    <col min="1047" max="1047" width="19" style="17" customWidth="1"/>
    <col min="1048" max="1277" width="9.109375" style="17"/>
    <col min="1278" max="1278" width="13.33203125" style="17" customWidth="1"/>
    <col min="1279" max="1279" width="12.33203125" style="17" customWidth="1"/>
    <col min="1280" max="1280" width="16.5546875" style="17" customWidth="1"/>
    <col min="1281" max="1282" width="0" style="17" hidden="1" customWidth="1"/>
    <col min="1283" max="1283" width="9.109375" style="17" customWidth="1"/>
    <col min="1284" max="1284" width="5" style="17" customWidth="1"/>
    <col min="1285" max="1286" width="0" style="17" hidden="1" customWidth="1"/>
    <col min="1287" max="1290" width="5" style="17" customWidth="1"/>
    <col min="1291" max="1291" width="6.88671875" style="17" customWidth="1"/>
    <col min="1292" max="1292" width="5" style="17" customWidth="1"/>
    <col min="1293" max="1293" width="1.109375" style="17" customWidth="1"/>
    <col min="1294" max="1300" width="5" style="17" customWidth="1"/>
    <col min="1301" max="1302" width="9" style="17" customWidth="1"/>
    <col min="1303" max="1303" width="19" style="17" customWidth="1"/>
    <col min="1304" max="1533" width="9.109375" style="17"/>
    <col min="1534" max="1534" width="13.33203125" style="17" customWidth="1"/>
    <col min="1535" max="1535" width="12.33203125" style="17" customWidth="1"/>
    <col min="1536" max="1536" width="16.5546875" style="17" customWidth="1"/>
    <col min="1537" max="1538" width="0" style="17" hidden="1" customWidth="1"/>
    <col min="1539" max="1539" width="9.109375" style="17" customWidth="1"/>
    <col min="1540" max="1540" width="5" style="17" customWidth="1"/>
    <col min="1541" max="1542" width="0" style="17" hidden="1" customWidth="1"/>
    <col min="1543" max="1546" width="5" style="17" customWidth="1"/>
    <col min="1547" max="1547" width="6.88671875" style="17" customWidth="1"/>
    <col min="1548" max="1548" width="5" style="17" customWidth="1"/>
    <col min="1549" max="1549" width="1.109375" style="17" customWidth="1"/>
    <col min="1550" max="1556" width="5" style="17" customWidth="1"/>
    <col min="1557" max="1558" width="9" style="17" customWidth="1"/>
    <col min="1559" max="1559" width="19" style="17" customWidth="1"/>
    <col min="1560" max="1789" width="9.109375" style="17"/>
    <col min="1790" max="1790" width="13.33203125" style="17" customWidth="1"/>
    <col min="1791" max="1791" width="12.33203125" style="17" customWidth="1"/>
    <col min="1792" max="1792" width="16.5546875" style="17" customWidth="1"/>
    <col min="1793" max="1794" width="0" style="17" hidden="1" customWidth="1"/>
    <col min="1795" max="1795" width="9.109375" style="17" customWidth="1"/>
    <col min="1796" max="1796" width="5" style="17" customWidth="1"/>
    <col min="1797" max="1798" width="0" style="17" hidden="1" customWidth="1"/>
    <col min="1799" max="1802" width="5" style="17" customWidth="1"/>
    <col min="1803" max="1803" width="6.88671875" style="17" customWidth="1"/>
    <col min="1804" max="1804" width="5" style="17" customWidth="1"/>
    <col min="1805" max="1805" width="1.109375" style="17" customWidth="1"/>
    <col min="1806" max="1812" width="5" style="17" customWidth="1"/>
    <col min="1813" max="1814" width="9" style="17" customWidth="1"/>
    <col min="1815" max="1815" width="19" style="17" customWidth="1"/>
    <col min="1816" max="2045" width="9.109375" style="17"/>
    <col min="2046" max="2046" width="13.33203125" style="17" customWidth="1"/>
    <col min="2047" max="2047" width="12.33203125" style="17" customWidth="1"/>
    <col min="2048" max="2048" width="16.5546875" style="17" customWidth="1"/>
    <col min="2049" max="2050" width="0" style="17" hidden="1" customWidth="1"/>
    <col min="2051" max="2051" width="9.109375" style="17" customWidth="1"/>
    <col min="2052" max="2052" width="5" style="17" customWidth="1"/>
    <col min="2053" max="2054" width="0" style="17" hidden="1" customWidth="1"/>
    <col min="2055" max="2058" width="5" style="17" customWidth="1"/>
    <col min="2059" max="2059" width="6.88671875" style="17" customWidth="1"/>
    <col min="2060" max="2060" width="5" style="17" customWidth="1"/>
    <col min="2061" max="2061" width="1.109375" style="17" customWidth="1"/>
    <col min="2062" max="2068" width="5" style="17" customWidth="1"/>
    <col min="2069" max="2070" width="9" style="17" customWidth="1"/>
    <col min="2071" max="2071" width="19" style="17" customWidth="1"/>
    <col min="2072" max="2301" width="9.109375" style="17"/>
    <col min="2302" max="2302" width="13.33203125" style="17" customWidth="1"/>
    <col min="2303" max="2303" width="12.33203125" style="17" customWidth="1"/>
    <col min="2304" max="2304" width="16.5546875" style="17" customWidth="1"/>
    <col min="2305" max="2306" width="0" style="17" hidden="1" customWidth="1"/>
    <col min="2307" max="2307" width="9.109375" style="17" customWidth="1"/>
    <col min="2308" max="2308" width="5" style="17" customWidth="1"/>
    <col min="2309" max="2310" width="0" style="17" hidden="1" customWidth="1"/>
    <col min="2311" max="2314" width="5" style="17" customWidth="1"/>
    <col min="2315" max="2315" width="6.88671875" style="17" customWidth="1"/>
    <col min="2316" max="2316" width="5" style="17" customWidth="1"/>
    <col min="2317" max="2317" width="1.109375" style="17" customWidth="1"/>
    <col min="2318" max="2324" width="5" style="17" customWidth="1"/>
    <col min="2325" max="2326" width="9" style="17" customWidth="1"/>
    <col min="2327" max="2327" width="19" style="17" customWidth="1"/>
    <col min="2328" max="2557" width="9.109375" style="17"/>
    <col min="2558" max="2558" width="13.33203125" style="17" customWidth="1"/>
    <col min="2559" max="2559" width="12.33203125" style="17" customWidth="1"/>
    <col min="2560" max="2560" width="16.5546875" style="17" customWidth="1"/>
    <col min="2561" max="2562" width="0" style="17" hidden="1" customWidth="1"/>
    <col min="2563" max="2563" width="9.109375" style="17" customWidth="1"/>
    <col min="2564" max="2564" width="5" style="17" customWidth="1"/>
    <col min="2565" max="2566" width="0" style="17" hidden="1" customWidth="1"/>
    <col min="2567" max="2570" width="5" style="17" customWidth="1"/>
    <col min="2571" max="2571" width="6.88671875" style="17" customWidth="1"/>
    <col min="2572" max="2572" width="5" style="17" customWidth="1"/>
    <col min="2573" max="2573" width="1.109375" style="17" customWidth="1"/>
    <col min="2574" max="2580" width="5" style="17" customWidth="1"/>
    <col min="2581" max="2582" width="9" style="17" customWidth="1"/>
    <col min="2583" max="2583" width="19" style="17" customWidth="1"/>
    <col min="2584" max="2813" width="9.109375" style="17"/>
    <col min="2814" max="2814" width="13.33203125" style="17" customWidth="1"/>
    <col min="2815" max="2815" width="12.33203125" style="17" customWidth="1"/>
    <col min="2816" max="2816" width="16.5546875" style="17" customWidth="1"/>
    <col min="2817" max="2818" width="0" style="17" hidden="1" customWidth="1"/>
    <col min="2819" max="2819" width="9.109375" style="17" customWidth="1"/>
    <col min="2820" max="2820" width="5" style="17" customWidth="1"/>
    <col min="2821" max="2822" width="0" style="17" hidden="1" customWidth="1"/>
    <col min="2823" max="2826" width="5" style="17" customWidth="1"/>
    <col min="2827" max="2827" width="6.88671875" style="17" customWidth="1"/>
    <col min="2828" max="2828" width="5" style="17" customWidth="1"/>
    <col min="2829" max="2829" width="1.109375" style="17" customWidth="1"/>
    <col min="2830" max="2836" width="5" style="17" customWidth="1"/>
    <col min="2837" max="2838" width="9" style="17" customWidth="1"/>
    <col min="2839" max="2839" width="19" style="17" customWidth="1"/>
    <col min="2840" max="3069" width="9.109375" style="17"/>
    <col min="3070" max="3070" width="13.33203125" style="17" customWidth="1"/>
    <col min="3071" max="3071" width="12.33203125" style="17" customWidth="1"/>
    <col min="3072" max="3072" width="16.5546875" style="17" customWidth="1"/>
    <col min="3073" max="3074" width="0" style="17" hidden="1" customWidth="1"/>
    <col min="3075" max="3075" width="9.109375" style="17" customWidth="1"/>
    <col min="3076" max="3076" width="5" style="17" customWidth="1"/>
    <col min="3077" max="3078" width="0" style="17" hidden="1" customWidth="1"/>
    <col min="3079" max="3082" width="5" style="17" customWidth="1"/>
    <col min="3083" max="3083" width="6.88671875" style="17" customWidth="1"/>
    <col min="3084" max="3084" width="5" style="17" customWidth="1"/>
    <col min="3085" max="3085" width="1.109375" style="17" customWidth="1"/>
    <col min="3086" max="3092" width="5" style="17" customWidth="1"/>
    <col min="3093" max="3094" width="9" style="17" customWidth="1"/>
    <col min="3095" max="3095" width="19" style="17" customWidth="1"/>
    <col min="3096" max="3325" width="9.109375" style="17"/>
    <col min="3326" max="3326" width="13.33203125" style="17" customWidth="1"/>
    <col min="3327" max="3327" width="12.33203125" style="17" customWidth="1"/>
    <col min="3328" max="3328" width="16.5546875" style="17" customWidth="1"/>
    <col min="3329" max="3330" width="0" style="17" hidden="1" customWidth="1"/>
    <col min="3331" max="3331" width="9.109375" style="17" customWidth="1"/>
    <col min="3332" max="3332" width="5" style="17" customWidth="1"/>
    <col min="3333" max="3334" width="0" style="17" hidden="1" customWidth="1"/>
    <col min="3335" max="3338" width="5" style="17" customWidth="1"/>
    <col min="3339" max="3339" width="6.88671875" style="17" customWidth="1"/>
    <col min="3340" max="3340" width="5" style="17" customWidth="1"/>
    <col min="3341" max="3341" width="1.109375" style="17" customWidth="1"/>
    <col min="3342" max="3348" width="5" style="17" customWidth="1"/>
    <col min="3349" max="3350" width="9" style="17" customWidth="1"/>
    <col min="3351" max="3351" width="19" style="17" customWidth="1"/>
    <col min="3352" max="3581" width="9.109375" style="17"/>
    <col min="3582" max="3582" width="13.33203125" style="17" customWidth="1"/>
    <col min="3583" max="3583" width="12.33203125" style="17" customWidth="1"/>
    <col min="3584" max="3584" width="16.5546875" style="17" customWidth="1"/>
    <col min="3585" max="3586" width="0" style="17" hidden="1" customWidth="1"/>
    <col min="3587" max="3587" width="9.109375" style="17" customWidth="1"/>
    <col min="3588" max="3588" width="5" style="17" customWidth="1"/>
    <col min="3589" max="3590" width="0" style="17" hidden="1" customWidth="1"/>
    <col min="3591" max="3594" width="5" style="17" customWidth="1"/>
    <col min="3595" max="3595" width="6.88671875" style="17" customWidth="1"/>
    <col min="3596" max="3596" width="5" style="17" customWidth="1"/>
    <col min="3597" max="3597" width="1.109375" style="17" customWidth="1"/>
    <col min="3598" max="3604" width="5" style="17" customWidth="1"/>
    <col min="3605" max="3606" width="9" style="17" customWidth="1"/>
    <col min="3607" max="3607" width="19" style="17" customWidth="1"/>
    <col min="3608" max="3837" width="9.109375" style="17"/>
    <col min="3838" max="3838" width="13.33203125" style="17" customWidth="1"/>
    <col min="3839" max="3839" width="12.33203125" style="17" customWidth="1"/>
    <col min="3840" max="3840" width="16.5546875" style="17" customWidth="1"/>
    <col min="3841" max="3842" width="0" style="17" hidden="1" customWidth="1"/>
    <col min="3843" max="3843" width="9.109375" style="17" customWidth="1"/>
    <col min="3844" max="3844" width="5" style="17" customWidth="1"/>
    <col min="3845" max="3846" width="0" style="17" hidden="1" customWidth="1"/>
    <col min="3847" max="3850" width="5" style="17" customWidth="1"/>
    <col min="3851" max="3851" width="6.88671875" style="17" customWidth="1"/>
    <col min="3852" max="3852" width="5" style="17" customWidth="1"/>
    <col min="3853" max="3853" width="1.109375" style="17" customWidth="1"/>
    <col min="3854" max="3860" width="5" style="17" customWidth="1"/>
    <col min="3861" max="3862" width="9" style="17" customWidth="1"/>
    <col min="3863" max="3863" width="19" style="17" customWidth="1"/>
    <col min="3864" max="4093" width="9.109375" style="17"/>
    <col min="4094" max="4094" width="13.33203125" style="17" customWidth="1"/>
    <col min="4095" max="4095" width="12.33203125" style="17" customWidth="1"/>
    <col min="4096" max="4096" width="16.5546875" style="17" customWidth="1"/>
    <col min="4097" max="4098" width="0" style="17" hidden="1" customWidth="1"/>
    <col min="4099" max="4099" width="9.109375" style="17" customWidth="1"/>
    <col min="4100" max="4100" width="5" style="17" customWidth="1"/>
    <col min="4101" max="4102" width="0" style="17" hidden="1" customWidth="1"/>
    <col min="4103" max="4106" width="5" style="17" customWidth="1"/>
    <col min="4107" max="4107" width="6.88671875" style="17" customWidth="1"/>
    <col min="4108" max="4108" width="5" style="17" customWidth="1"/>
    <col min="4109" max="4109" width="1.109375" style="17" customWidth="1"/>
    <col min="4110" max="4116" width="5" style="17" customWidth="1"/>
    <col min="4117" max="4118" width="9" style="17" customWidth="1"/>
    <col min="4119" max="4119" width="19" style="17" customWidth="1"/>
    <col min="4120" max="4349" width="9.109375" style="17"/>
    <col min="4350" max="4350" width="13.33203125" style="17" customWidth="1"/>
    <col min="4351" max="4351" width="12.33203125" style="17" customWidth="1"/>
    <col min="4352" max="4352" width="16.5546875" style="17" customWidth="1"/>
    <col min="4353" max="4354" width="0" style="17" hidden="1" customWidth="1"/>
    <col min="4355" max="4355" width="9.109375" style="17" customWidth="1"/>
    <col min="4356" max="4356" width="5" style="17" customWidth="1"/>
    <col min="4357" max="4358" width="0" style="17" hidden="1" customWidth="1"/>
    <col min="4359" max="4362" width="5" style="17" customWidth="1"/>
    <col min="4363" max="4363" width="6.88671875" style="17" customWidth="1"/>
    <col min="4364" max="4364" width="5" style="17" customWidth="1"/>
    <col min="4365" max="4365" width="1.109375" style="17" customWidth="1"/>
    <col min="4366" max="4372" width="5" style="17" customWidth="1"/>
    <col min="4373" max="4374" width="9" style="17" customWidth="1"/>
    <col min="4375" max="4375" width="19" style="17" customWidth="1"/>
    <col min="4376" max="4605" width="9.109375" style="17"/>
    <col min="4606" max="4606" width="13.33203125" style="17" customWidth="1"/>
    <col min="4607" max="4607" width="12.33203125" style="17" customWidth="1"/>
    <col min="4608" max="4608" width="16.5546875" style="17" customWidth="1"/>
    <col min="4609" max="4610" width="0" style="17" hidden="1" customWidth="1"/>
    <col min="4611" max="4611" width="9.109375" style="17" customWidth="1"/>
    <col min="4612" max="4612" width="5" style="17" customWidth="1"/>
    <col min="4613" max="4614" width="0" style="17" hidden="1" customWidth="1"/>
    <col min="4615" max="4618" width="5" style="17" customWidth="1"/>
    <col min="4619" max="4619" width="6.88671875" style="17" customWidth="1"/>
    <col min="4620" max="4620" width="5" style="17" customWidth="1"/>
    <col min="4621" max="4621" width="1.109375" style="17" customWidth="1"/>
    <col min="4622" max="4628" width="5" style="17" customWidth="1"/>
    <col min="4629" max="4630" width="9" style="17" customWidth="1"/>
    <col min="4631" max="4631" width="19" style="17" customWidth="1"/>
    <col min="4632" max="4861" width="9.109375" style="17"/>
    <col min="4862" max="4862" width="13.33203125" style="17" customWidth="1"/>
    <col min="4863" max="4863" width="12.33203125" style="17" customWidth="1"/>
    <col min="4864" max="4864" width="16.5546875" style="17" customWidth="1"/>
    <col min="4865" max="4866" width="0" style="17" hidden="1" customWidth="1"/>
    <col min="4867" max="4867" width="9.109375" style="17" customWidth="1"/>
    <col min="4868" max="4868" width="5" style="17" customWidth="1"/>
    <col min="4869" max="4870" width="0" style="17" hidden="1" customWidth="1"/>
    <col min="4871" max="4874" width="5" style="17" customWidth="1"/>
    <col min="4875" max="4875" width="6.88671875" style="17" customWidth="1"/>
    <col min="4876" max="4876" width="5" style="17" customWidth="1"/>
    <col min="4877" max="4877" width="1.109375" style="17" customWidth="1"/>
    <col min="4878" max="4884" width="5" style="17" customWidth="1"/>
    <col min="4885" max="4886" width="9" style="17" customWidth="1"/>
    <col min="4887" max="4887" width="19" style="17" customWidth="1"/>
    <col min="4888" max="5117" width="9.109375" style="17"/>
    <col min="5118" max="5118" width="13.33203125" style="17" customWidth="1"/>
    <col min="5119" max="5119" width="12.33203125" style="17" customWidth="1"/>
    <col min="5120" max="5120" width="16.5546875" style="17" customWidth="1"/>
    <col min="5121" max="5122" width="0" style="17" hidden="1" customWidth="1"/>
    <col min="5123" max="5123" width="9.109375" style="17" customWidth="1"/>
    <col min="5124" max="5124" width="5" style="17" customWidth="1"/>
    <col min="5125" max="5126" width="0" style="17" hidden="1" customWidth="1"/>
    <col min="5127" max="5130" width="5" style="17" customWidth="1"/>
    <col min="5131" max="5131" width="6.88671875" style="17" customWidth="1"/>
    <col min="5132" max="5132" width="5" style="17" customWidth="1"/>
    <col min="5133" max="5133" width="1.109375" style="17" customWidth="1"/>
    <col min="5134" max="5140" width="5" style="17" customWidth="1"/>
    <col min="5141" max="5142" width="9" style="17" customWidth="1"/>
    <col min="5143" max="5143" width="19" style="17" customWidth="1"/>
    <col min="5144" max="5373" width="9.109375" style="17"/>
    <col min="5374" max="5374" width="13.33203125" style="17" customWidth="1"/>
    <col min="5375" max="5375" width="12.33203125" style="17" customWidth="1"/>
    <col min="5376" max="5376" width="16.5546875" style="17" customWidth="1"/>
    <col min="5377" max="5378" width="0" style="17" hidden="1" customWidth="1"/>
    <col min="5379" max="5379" width="9.109375" style="17" customWidth="1"/>
    <col min="5380" max="5380" width="5" style="17" customWidth="1"/>
    <col min="5381" max="5382" width="0" style="17" hidden="1" customWidth="1"/>
    <col min="5383" max="5386" width="5" style="17" customWidth="1"/>
    <col min="5387" max="5387" width="6.88671875" style="17" customWidth="1"/>
    <col min="5388" max="5388" width="5" style="17" customWidth="1"/>
    <col min="5389" max="5389" width="1.109375" style="17" customWidth="1"/>
    <col min="5390" max="5396" width="5" style="17" customWidth="1"/>
    <col min="5397" max="5398" width="9" style="17" customWidth="1"/>
    <col min="5399" max="5399" width="19" style="17" customWidth="1"/>
    <col min="5400" max="5629" width="9.109375" style="17"/>
    <col min="5630" max="5630" width="13.33203125" style="17" customWidth="1"/>
    <col min="5631" max="5631" width="12.33203125" style="17" customWidth="1"/>
    <col min="5632" max="5632" width="16.5546875" style="17" customWidth="1"/>
    <col min="5633" max="5634" width="0" style="17" hidden="1" customWidth="1"/>
    <col min="5635" max="5635" width="9.109375" style="17" customWidth="1"/>
    <col min="5636" max="5636" width="5" style="17" customWidth="1"/>
    <col min="5637" max="5638" width="0" style="17" hidden="1" customWidth="1"/>
    <col min="5639" max="5642" width="5" style="17" customWidth="1"/>
    <col min="5643" max="5643" width="6.88671875" style="17" customWidth="1"/>
    <col min="5644" max="5644" width="5" style="17" customWidth="1"/>
    <col min="5645" max="5645" width="1.109375" style="17" customWidth="1"/>
    <col min="5646" max="5652" width="5" style="17" customWidth="1"/>
    <col min="5653" max="5654" width="9" style="17" customWidth="1"/>
    <col min="5655" max="5655" width="19" style="17" customWidth="1"/>
    <col min="5656" max="5885" width="9.109375" style="17"/>
    <col min="5886" max="5886" width="13.33203125" style="17" customWidth="1"/>
    <col min="5887" max="5887" width="12.33203125" style="17" customWidth="1"/>
    <col min="5888" max="5888" width="16.5546875" style="17" customWidth="1"/>
    <col min="5889" max="5890" width="0" style="17" hidden="1" customWidth="1"/>
    <col min="5891" max="5891" width="9.109375" style="17" customWidth="1"/>
    <col min="5892" max="5892" width="5" style="17" customWidth="1"/>
    <col min="5893" max="5894" width="0" style="17" hidden="1" customWidth="1"/>
    <col min="5895" max="5898" width="5" style="17" customWidth="1"/>
    <col min="5899" max="5899" width="6.88671875" style="17" customWidth="1"/>
    <col min="5900" max="5900" width="5" style="17" customWidth="1"/>
    <col min="5901" max="5901" width="1.109375" style="17" customWidth="1"/>
    <col min="5902" max="5908" width="5" style="17" customWidth="1"/>
    <col min="5909" max="5910" width="9" style="17" customWidth="1"/>
    <col min="5911" max="5911" width="19" style="17" customWidth="1"/>
    <col min="5912" max="6141" width="9.109375" style="17"/>
    <col min="6142" max="6142" width="13.33203125" style="17" customWidth="1"/>
    <col min="6143" max="6143" width="12.33203125" style="17" customWidth="1"/>
    <col min="6144" max="6144" width="16.5546875" style="17" customWidth="1"/>
    <col min="6145" max="6146" width="0" style="17" hidden="1" customWidth="1"/>
    <col min="6147" max="6147" width="9.109375" style="17" customWidth="1"/>
    <col min="6148" max="6148" width="5" style="17" customWidth="1"/>
    <col min="6149" max="6150" width="0" style="17" hidden="1" customWidth="1"/>
    <col min="6151" max="6154" width="5" style="17" customWidth="1"/>
    <col min="6155" max="6155" width="6.88671875" style="17" customWidth="1"/>
    <col min="6156" max="6156" width="5" style="17" customWidth="1"/>
    <col min="6157" max="6157" width="1.109375" style="17" customWidth="1"/>
    <col min="6158" max="6164" width="5" style="17" customWidth="1"/>
    <col min="6165" max="6166" width="9" style="17" customWidth="1"/>
    <col min="6167" max="6167" width="19" style="17" customWidth="1"/>
    <col min="6168" max="6397" width="9.109375" style="17"/>
    <col min="6398" max="6398" width="13.33203125" style="17" customWidth="1"/>
    <col min="6399" max="6399" width="12.33203125" style="17" customWidth="1"/>
    <col min="6400" max="6400" width="16.5546875" style="17" customWidth="1"/>
    <col min="6401" max="6402" width="0" style="17" hidden="1" customWidth="1"/>
    <col min="6403" max="6403" width="9.109375" style="17" customWidth="1"/>
    <col min="6404" max="6404" width="5" style="17" customWidth="1"/>
    <col min="6405" max="6406" width="0" style="17" hidden="1" customWidth="1"/>
    <col min="6407" max="6410" width="5" style="17" customWidth="1"/>
    <col min="6411" max="6411" width="6.88671875" style="17" customWidth="1"/>
    <col min="6412" max="6412" width="5" style="17" customWidth="1"/>
    <col min="6413" max="6413" width="1.109375" style="17" customWidth="1"/>
    <col min="6414" max="6420" width="5" style="17" customWidth="1"/>
    <col min="6421" max="6422" width="9" style="17" customWidth="1"/>
    <col min="6423" max="6423" width="19" style="17" customWidth="1"/>
    <col min="6424" max="6653" width="9.109375" style="17"/>
    <col min="6654" max="6654" width="13.33203125" style="17" customWidth="1"/>
    <col min="6655" max="6655" width="12.33203125" style="17" customWidth="1"/>
    <col min="6656" max="6656" width="16.5546875" style="17" customWidth="1"/>
    <col min="6657" max="6658" width="0" style="17" hidden="1" customWidth="1"/>
    <col min="6659" max="6659" width="9.109375" style="17" customWidth="1"/>
    <col min="6660" max="6660" width="5" style="17" customWidth="1"/>
    <col min="6661" max="6662" width="0" style="17" hidden="1" customWidth="1"/>
    <col min="6663" max="6666" width="5" style="17" customWidth="1"/>
    <col min="6667" max="6667" width="6.88671875" style="17" customWidth="1"/>
    <col min="6668" max="6668" width="5" style="17" customWidth="1"/>
    <col min="6669" max="6669" width="1.109375" style="17" customWidth="1"/>
    <col min="6670" max="6676" width="5" style="17" customWidth="1"/>
    <col min="6677" max="6678" width="9" style="17" customWidth="1"/>
    <col min="6679" max="6679" width="19" style="17" customWidth="1"/>
    <col min="6680" max="6909" width="9.109375" style="17"/>
    <col min="6910" max="6910" width="13.33203125" style="17" customWidth="1"/>
    <col min="6911" max="6911" width="12.33203125" style="17" customWidth="1"/>
    <col min="6912" max="6912" width="16.5546875" style="17" customWidth="1"/>
    <col min="6913" max="6914" width="0" style="17" hidden="1" customWidth="1"/>
    <col min="6915" max="6915" width="9.109375" style="17" customWidth="1"/>
    <col min="6916" max="6916" width="5" style="17" customWidth="1"/>
    <col min="6917" max="6918" width="0" style="17" hidden="1" customWidth="1"/>
    <col min="6919" max="6922" width="5" style="17" customWidth="1"/>
    <col min="6923" max="6923" width="6.88671875" style="17" customWidth="1"/>
    <col min="6924" max="6924" width="5" style="17" customWidth="1"/>
    <col min="6925" max="6925" width="1.109375" style="17" customWidth="1"/>
    <col min="6926" max="6932" width="5" style="17" customWidth="1"/>
    <col min="6933" max="6934" width="9" style="17" customWidth="1"/>
    <col min="6935" max="6935" width="19" style="17" customWidth="1"/>
    <col min="6936" max="7165" width="9.109375" style="17"/>
    <col min="7166" max="7166" width="13.33203125" style="17" customWidth="1"/>
    <col min="7167" max="7167" width="12.33203125" style="17" customWidth="1"/>
    <col min="7168" max="7168" width="16.5546875" style="17" customWidth="1"/>
    <col min="7169" max="7170" width="0" style="17" hidden="1" customWidth="1"/>
    <col min="7171" max="7171" width="9.109375" style="17" customWidth="1"/>
    <col min="7172" max="7172" width="5" style="17" customWidth="1"/>
    <col min="7173" max="7174" width="0" style="17" hidden="1" customWidth="1"/>
    <col min="7175" max="7178" width="5" style="17" customWidth="1"/>
    <col min="7179" max="7179" width="6.88671875" style="17" customWidth="1"/>
    <col min="7180" max="7180" width="5" style="17" customWidth="1"/>
    <col min="7181" max="7181" width="1.109375" style="17" customWidth="1"/>
    <col min="7182" max="7188" width="5" style="17" customWidth="1"/>
    <col min="7189" max="7190" width="9" style="17" customWidth="1"/>
    <col min="7191" max="7191" width="19" style="17" customWidth="1"/>
    <col min="7192" max="7421" width="9.109375" style="17"/>
    <col min="7422" max="7422" width="13.33203125" style="17" customWidth="1"/>
    <col min="7423" max="7423" width="12.33203125" style="17" customWidth="1"/>
    <col min="7424" max="7424" width="16.5546875" style="17" customWidth="1"/>
    <col min="7425" max="7426" width="0" style="17" hidden="1" customWidth="1"/>
    <col min="7427" max="7427" width="9.109375" style="17" customWidth="1"/>
    <col min="7428" max="7428" width="5" style="17" customWidth="1"/>
    <col min="7429" max="7430" width="0" style="17" hidden="1" customWidth="1"/>
    <col min="7431" max="7434" width="5" style="17" customWidth="1"/>
    <col min="7435" max="7435" width="6.88671875" style="17" customWidth="1"/>
    <col min="7436" max="7436" width="5" style="17" customWidth="1"/>
    <col min="7437" max="7437" width="1.109375" style="17" customWidth="1"/>
    <col min="7438" max="7444" width="5" style="17" customWidth="1"/>
    <col min="7445" max="7446" width="9" style="17" customWidth="1"/>
    <col min="7447" max="7447" width="19" style="17" customWidth="1"/>
    <col min="7448" max="7677" width="9.109375" style="17"/>
    <col min="7678" max="7678" width="13.33203125" style="17" customWidth="1"/>
    <col min="7679" max="7679" width="12.33203125" style="17" customWidth="1"/>
    <col min="7680" max="7680" width="16.5546875" style="17" customWidth="1"/>
    <col min="7681" max="7682" width="0" style="17" hidden="1" customWidth="1"/>
    <col min="7683" max="7683" width="9.109375" style="17" customWidth="1"/>
    <col min="7684" max="7684" width="5" style="17" customWidth="1"/>
    <col min="7685" max="7686" width="0" style="17" hidden="1" customWidth="1"/>
    <col min="7687" max="7690" width="5" style="17" customWidth="1"/>
    <col min="7691" max="7691" width="6.88671875" style="17" customWidth="1"/>
    <col min="7692" max="7692" width="5" style="17" customWidth="1"/>
    <col min="7693" max="7693" width="1.109375" style="17" customWidth="1"/>
    <col min="7694" max="7700" width="5" style="17" customWidth="1"/>
    <col min="7701" max="7702" width="9" style="17" customWidth="1"/>
    <col min="7703" max="7703" width="19" style="17" customWidth="1"/>
    <col min="7704" max="7933" width="9.109375" style="17"/>
    <col min="7934" max="7934" width="13.33203125" style="17" customWidth="1"/>
    <col min="7935" max="7935" width="12.33203125" style="17" customWidth="1"/>
    <col min="7936" max="7936" width="16.5546875" style="17" customWidth="1"/>
    <col min="7937" max="7938" width="0" style="17" hidden="1" customWidth="1"/>
    <col min="7939" max="7939" width="9.109375" style="17" customWidth="1"/>
    <col min="7940" max="7940" width="5" style="17" customWidth="1"/>
    <col min="7941" max="7942" width="0" style="17" hidden="1" customWidth="1"/>
    <col min="7943" max="7946" width="5" style="17" customWidth="1"/>
    <col min="7947" max="7947" width="6.88671875" style="17" customWidth="1"/>
    <col min="7948" max="7948" width="5" style="17" customWidth="1"/>
    <col min="7949" max="7949" width="1.109375" style="17" customWidth="1"/>
    <col min="7950" max="7956" width="5" style="17" customWidth="1"/>
    <col min="7957" max="7958" width="9" style="17" customWidth="1"/>
    <col min="7959" max="7959" width="19" style="17" customWidth="1"/>
    <col min="7960" max="8189" width="9.109375" style="17"/>
    <col min="8190" max="8190" width="13.33203125" style="17" customWidth="1"/>
    <col min="8191" max="8191" width="12.33203125" style="17" customWidth="1"/>
    <col min="8192" max="8192" width="16.5546875" style="17" customWidth="1"/>
    <col min="8193" max="8194" width="0" style="17" hidden="1" customWidth="1"/>
    <col min="8195" max="8195" width="9.109375" style="17" customWidth="1"/>
    <col min="8196" max="8196" width="5" style="17" customWidth="1"/>
    <col min="8197" max="8198" width="0" style="17" hidden="1" customWidth="1"/>
    <col min="8199" max="8202" width="5" style="17" customWidth="1"/>
    <col min="8203" max="8203" width="6.88671875" style="17" customWidth="1"/>
    <col min="8204" max="8204" width="5" style="17" customWidth="1"/>
    <col min="8205" max="8205" width="1.109375" style="17" customWidth="1"/>
    <col min="8206" max="8212" width="5" style="17" customWidth="1"/>
    <col min="8213" max="8214" width="9" style="17" customWidth="1"/>
    <col min="8215" max="8215" width="19" style="17" customWidth="1"/>
    <col min="8216" max="8445" width="9.109375" style="17"/>
    <col min="8446" max="8446" width="13.33203125" style="17" customWidth="1"/>
    <col min="8447" max="8447" width="12.33203125" style="17" customWidth="1"/>
    <col min="8448" max="8448" width="16.5546875" style="17" customWidth="1"/>
    <col min="8449" max="8450" width="0" style="17" hidden="1" customWidth="1"/>
    <col min="8451" max="8451" width="9.109375" style="17" customWidth="1"/>
    <col min="8452" max="8452" width="5" style="17" customWidth="1"/>
    <col min="8453" max="8454" width="0" style="17" hidden="1" customWidth="1"/>
    <col min="8455" max="8458" width="5" style="17" customWidth="1"/>
    <col min="8459" max="8459" width="6.88671875" style="17" customWidth="1"/>
    <col min="8460" max="8460" width="5" style="17" customWidth="1"/>
    <col min="8461" max="8461" width="1.109375" style="17" customWidth="1"/>
    <col min="8462" max="8468" width="5" style="17" customWidth="1"/>
    <col min="8469" max="8470" width="9" style="17" customWidth="1"/>
    <col min="8471" max="8471" width="19" style="17" customWidth="1"/>
    <col min="8472" max="8701" width="9.109375" style="17"/>
    <col min="8702" max="8702" width="13.33203125" style="17" customWidth="1"/>
    <col min="8703" max="8703" width="12.33203125" style="17" customWidth="1"/>
    <col min="8704" max="8704" width="16.5546875" style="17" customWidth="1"/>
    <col min="8705" max="8706" width="0" style="17" hidden="1" customWidth="1"/>
    <col min="8707" max="8707" width="9.109375" style="17" customWidth="1"/>
    <col min="8708" max="8708" width="5" style="17" customWidth="1"/>
    <col min="8709" max="8710" width="0" style="17" hidden="1" customWidth="1"/>
    <col min="8711" max="8714" width="5" style="17" customWidth="1"/>
    <col min="8715" max="8715" width="6.88671875" style="17" customWidth="1"/>
    <col min="8716" max="8716" width="5" style="17" customWidth="1"/>
    <col min="8717" max="8717" width="1.109375" style="17" customWidth="1"/>
    <col min="8718" max="8724" width="5" style="17" customWidth="1"/>
    <col min="8725" max="8726" width="9" style="17" customWidth="1"/>
    <col min="8727" max="8727" width="19" style="17" customWidth="1"/>
    <col min="8728" max="8957" width="9.109375" style="17"/>
    <col min="8958" max="8958" width="13.33203125" style="17" customWidth="1"/>
    <col min="8959" max="8959" width="12.33203125" style="17" customWidth="1"/>
    <col min="8960" max="8960" width="16.5546875" style="17" customWidth="1"/>
    <col min="8961" max="8962" width="0" style="17" hidden="1" customWidth="1"/>
    <col min="8963" max="8963" width="9.109375" style="17" customWidth="1"/>
    <col min="8964" max="8964" width="5" style="17" customWidth="1"/>
    <col min="8965" max="8966" width="0" style="17" hidden="1" customWidth="1"/>
    <col min="8967" max="8970" width="5" style="17" customWidth="1"/>
    <col min="8971" max="8971" width="6.88671875" style="17" customWidth="1"/>
    <col min="8972" max="8972" width="5" style="17" customWidth="1"/>
    <col min="8973" max="8973" width="1.109375" style="17" customWidth="1"/>
    <col min="8974" max="8980" width="5" style="17" customWidth="1"/>
    <col min="8981" max="8982" width="9" style="17" customWidth="1"/>
    <col min="8983" max="8983" width="19" style="17" customWidth="1"/>
    <col min="8984" max="9213" width="9.109375" style="17"/>
    <col min="9214" max="9214" width="13.33203125" style="17" customWidth="1"/>
    <col min="9215" max="9215" width="12.33203125" style="17" customWidth="1"/>
    <col min="9216" max="9216" width="16.5546875" style="17" customWidth="1"/>
    <col min="9217" max="9218" width="0" style="17" hidden="1" customWidth="1"/>
    <col min="9219" max="9219" width="9.109375" style="17" customWidth="1"/>
    <col min="9220" max="9220" width="5" style="17" customWidth="1"/>
    <col min="9221" max="9222" width="0" style="17" hidden="1" customWidth="1"/>
    <col min="9223" max="9226" width="5" style="17" customWidth="1"/>
    <col min="9227" max="9227" width="6.88671875" style="17" customWidth="1"/>
    <col min="9228" max="9228" width="5" style="17" customWidth="1"/>
    <col min="9229" max="9229" width="1.109375" style="17" customWidth="1"/>
    <col min="9230" max="9236" width="5" style="17" customWidth="1"/>
    <col min="9237" max="9238" width="9" style="17" customWidth="1"/>
    <col min="9239" max="9239" width="19" style="17" customWidth="1"/>
    <col min="9240" max="9469" width="9.109375" style="17"/>
    <col min="9470" max="9470" width="13.33203125" style="17" customWidth="1"/>
    <col min="9471" max="9471" width="12.33203125" style="17" customWidth="1"/>
    <col min="9472" max="9472" width="16.5546875" style="17" customWidth="1"/>
    <col min="9473" max="9474" width="0" style="17" hidden="1" customWidth="1"/>
    <col min="9475" max="9475" width="9.109375" style="17" customWidth="1"/>
    <col min="9476" max="9476" width="5" style="17" customWidth="1"/>
    <col min="9477" max="9478" width="0" style="17" hidden="1" customWidth="1"/>
    <col min="9479" max="9482" width="5" style="17" customWidth="1"/>
    <col min="9483" max="9483" width="6.88671875" style="17" customWidth="1"/>
    <col min="9484" max="9484" width="5" style="17" customWidth="1"/>
    <col min="9485" max="9485" width="1.109375" style="17" customWidth="1"/>
    <col min="9486" max="9492" width="5" style="17" customWidth="1"/>
    <col min="9493" max="9494" width="9" style="17" customWidth="1"/>
    <col min="9495" max="9495" width="19" style="17" customWidth="1"/>
    <col min="9496" max="9725" width="9.109375" style="17"/>
    <col min="9726" max="9726" width="13.33203125" style="17" customWidth="1"/>
    <col min="9727" max="9727" width="12.33203125" style="17" customWidth="1"/>
    <col min="9728" max="9728" width="16.5546875" style="17" customWidth="1"/>
    <col min="9729" max="9730" width="0" style="17" hidden="1" customWidth="1"/>
    <col min="9731" max="9731" width="9.109375" style="17" customWidth="1"/>
    <col min="9732" max="9732" width="5" style="17" customWidth="1"/>
    <col min="9733" max="9734" width="0" style="17" hidden="1" customWidth="1"/>
    <col min="9735" max="9738" width="5" style="17" customWidth="1"/>
    <col min="9739" max="9739" width="6.88671875" style="17" customWidth="1"/>
    <col min="9740" max="9740" width="5" style="17" customWidth="1"/>
    <col min="9741" max="9741" width="1.109375" style="17" customWidth="1"/>
    <col min="9742" max="9748" width="5" style="17" customWidth="1"/>
    <col min="9749" max="9750" width="9" style="17" customWidth="1"/>
    <col min="9751" max="9751" width="19" style="17" customWidth="1"/>
    <col min="9752" max="9981" width="9.109375" style="17"/>
    <col min="9982" max="9982" width="13.33203125" style="17" customWidth="1"/>
    <col min="9983" max="9983" width="12.33203125" style="17" customWidth="1"/>
    <col min="9984" max="9984" width="16.5546875" style="17" customWidth="1"/>
    <col min="9985" max="9986" width="0" style="17" hidden="1" customWidth="1"/>
    <col min="9987" max="9987" width="9.109375" style="17" customWidth="1"/>
    <col min="9988" max="9988" width="5" style="17" customWidth="1"/>
    <col min="9989" max="9990" width="0" style="17" hidden="1" customWidth="1"/>
    <col min="9991" max="9994" width="5" style="17" customWidth="1"/>
    <col min="9995" max="9995" width="6.88671875" style="17" customWidth="1"/>
    <col min="9996" max="9996" width="5" style="17" customWidth="1"/>
    <col min="9997" max="9997" width="1.109375" style="17" customWidth="1"/>
    <col min="9998" max="10004" width="5" style="17" customWidth="1"/>
    <col min="10005" max="10006" width="9" style="17" customWidth="1"/>
    <col min="10007" max="10007" width="19" style="17" customWidth="1"/>
    <col min="10008" max="10237" width="9.109375" style="17"/>
    <col min="10238" max="10238" width="13.33203125" style="17" customWidth="1"/>
    <col min="10239" max="10239" width="12.33203125" style="17" customWidth="1"/>
    <col min="10240" max="10240" width="16.5546875" style="17" customWidth="1"/>
    <col min="10241" max="10242" width="0" style="17" hidden="1" customWidth="1"/>
    <col min="10243" max="10243" width="9.109375" style="17" customWidth="1"/>
    <col min="10244" max="10244" width="5" style="17" customWidth="1"/>
    <col min="10245" max="10246" width="0" style="17" hidden="1" customWidth="1"/>
    <col min="10247" max="10250" width="5" style="17" customWidth="1"/>
    <col min="10251" max="10251" width="6.88671875" style="17" customWidth="1"/>
    <col min="10252" max="10252" width="5" style="17" customWidth="1"/>
    <col min="10253" max="10253" width="1.109375" style="17" customWidth="1"/>
    <col min="10254" max="10260" width="5" style="17" customWidth="1"/>
    <col min="10261" max="10262" width="9" style="17" customWidth="1"/>
    <col min="10263" max="10263" width="19" style="17" customWidth="1"/>
    <col min="10264" max="10493" width="9.109375" style="17"/>
    <col min="10494" max="10494" width="13.33203125" style="17" customWidth="1"/>
    <col min="10495" max="10495" width="12.33203125" style="17" customWidth="1"/>
    <col min="10496" max="10496" width="16.5546875" style="17" customWidth="1"/>
    <col min="10497" max="10498" width="0" style="17" hidden="1" customWidth="1"/>
    <col min="10499" max="10499" width="9.109375" style="17" customWidth="1"/>
    <col min="10500" max="10500" width="5" style="17" customWidth="1"/>
    <col min="10501" max="10502" width="0" style="17" hidden="1" customWidth="1"/>
    <col min="10503" max="10506" width="5" style="17" customWidth="1"/>
    <col min="10507" max="10507" width="6.88671875" style="17" customWidth="1"/>
    <col min="10508" max="10508" width="5" style="17" customWidth="1"/>
    <col min="10509" max="10509" width="1.109375" style="17" customWidth="1"/>
    <col min="10510" max="10516" width="5" style="17" customWidth="1"/>
    <col min="10517" max="10518" width="9" style="17" customWidth="1"/>
    <col min="10519" max="10519" width="19" style="17" customWidth="1"/>
    <col min="10520" max="10749" width="9.109375" style="17"/>
    <col min="10750" max="10750" width="13.33203125" style="17" customWidth="1"/>
    <col min="10751" max="10751" width="12.33203125" style="17" customWidth="1"/>
    <col min="10752" max="10752" width="16.5546875" style="17" customWidth="1"/>
    <col min="10753" max="10754" width="0" style="17" hidden="1" customWidth="1"/>
    <col min="10755" max="10755" width="9.109375" style="17" customWidth="1"/>
    <col min="10756" max="10756" width="5" style="17" customWidth="1"/>
    <col min="10757" max="10758" width="0" style="17" hidden="1" customWidth="1"/>
    <col min="10759" max="10762" width="5" style="17" customWidth="1"/>
    <col min="10763" max="10763" width="6.88671875" style="17" customWidth="1"/>
    <col min="10764" max="10764" width="5" style="17" customWidth="1"/>
    <col min="10765" max="10765" width="1.109375" style="17" customWidth="1"/>
    <col min="10766" max="10772" width="5" style="17" customWidth="1"/>
    <col min="10773" max="10774" width="9" style="17" customWidth="1"/>
    <col min="10775" max="10775" width="19" style="17" customWidth="1"/>
    <col min="10776" max="11005" width="9.109375" style="17"/>
    <col min="11006" max="11006" width="13.33203125" style="17" customWidth="1"/>
    <col min="11007" max="11007" width="12.33203125" style="17" customWidth="1"/>
    <col min="11008" max="11008" width="16.5546875" style="17" customWidth="1"/>
    <col min="11009" max="11010" width="0" style="17" hidden="1" customWidth="1"/>
    <col min="11011" max="11011" width="9.109375" style="17" customWidth="1"/>
    <col min="11012" max="11012" width="5" style="17" customWidth="1"/>
    <col min="11013" max="11014" width="0" style="17" hidden="1" customWidth="1"/>
    <col min="11015" max="11018" width="5" style="17" customWidth="1"/>
    <col min="11019" max="11019" width="6.88671875" style="17" customWidth="1"/>
    <col min="11020" max="11020" width="5" style="17" customWidth="1"/>
    <col min="11021" max="11021" width="1.109375" style="17" customWidth="1"/>
    <col min="11022" max="11028" width="5" style="17" customWidth="1"/>
    <col min="11029" max="11030" width="9" style="17" customWidth="1"/>
    <col min="11031" max="11031" width="19" style="17" customWidth="1"/>
    <col min="11032" max="11261" width="9.109375" style="17"/>
    <col min="11262" max="11262" width="13.33203125" style="17" customWidth="1"/>
    <col min="11263" max="11263" width="12.33203125" style="17" customWidth="1"/>
    <col min="11264" max="11264" width="16.5546875" style="17" customWidth="1"/>
    <col min="11265" max="11266" width="0" style="17" hidden="1" customWidth="1"/>
    <col min="11267" max="11267" width="9.109375" style="17" customWidth="1"/>
    <col min="11268" max="11268" width="5" style="17" customWidth="1"/>
    <col min="11269" max="11270" width="0" style="17" hidden="1" customWidth="1"/>
    <col min="11271" max="11274" width="5" style="17" customWidth="1"/>
    <col min="11275" max="11275" width="6.88671875" style="17" customWidth="1"/>
    <col min="11276" max="11276" width="5" style="17" customWidth="1"/>
    <col min="11277" max="11277" width="1.109375" style="17" customWidth="1"/>
    <col min="11278" max="11284" width="5" style="17" customWidth="1"/>
    <col min="11285" max="11286" width="9" style="17" customWidth="1"/>
    <col min="11287" max="11287" width="19" style="17" customWidth="1"/>
    <col min="11288" max="11517" width="9.109375" style="17"/>
    <col min="11518" max="11518" width="13.33203125" style="17" customWidth="1"/>
    <col min="11519" max="11519" width="12.33203125" style="17" customWidth="1"/>
    <col min="11520" max="11520" width="16.5546875" style="17" customWidth="1"/>
    <col min="11521" max="11522" width="0" style="17" hidden="1" customWidth="1"/>
    <col min="11523" max="11523" width="9.109375" style="17" customWidth="1"/>
    <col min="11524" max="11524" width="5" style="17" customWidth="1"/>
    <col min="11525" max="11526" width="0" style="17" hidden="1" customWidth="1"/>
    <col min="11527" max="11530" width="5" style="17" customWidth="1"/>
    <col min="11531" max="11531" width="6.88671875" style="17" customWidth="1"/>
    <col min="11532" max="11532" width="5" style="17" customWidth="1"/>
    <col min="11533" max="11533" width="1.109375" style="17" customWidth="1"/>
    <col min="11534" max="11540" width="5" style="17" customWidth="1"/>
    <col min="11541" max="11542" width="9" style="17" customWidth="1"/>
    <col min="11543" max="11543" width="19" style="17" customWidth="1"/>
    <col min="11544" max="11773" width="9.109375" style="17"/>
    <col min="11774" max="11774" width="13.33203125" style="17" customWidth="1"/>
    <col min="11775" max="11775" width="12.33203125" style="17" customWidth="1"/>
    <col min="11776" max="11776" width="16.5546875" style="17" customWidth="1"/>
    <col min="11777" max="11778" width="0" style="17" hidden="1" customWidth="1"/>
    <col min="11779" max="11779" width="9.109375" style="17" customWidth="1"/>
    <col min="11780" max="11780" width="5" style="17" customWidth="1"/>
    <col min="11781" max="11782" width="0" style="17" hidden="1" customWidth="1"/>
    <col min="11783" max="11786" width="5" style="17" customWidth="1"/>
    <col min="11787" max="11787" width="6.88671875" style="17" customWidth="1"/>
    <col min="11788" max="11788" width="5" style="17" customWidth="1"/>
    <col min="11789" max="11789" width="1.109375" style="17" customWidth="1"/>
    <col min="11790" max="11796" width="5" style="17" customWidth="1"/>
    <col min="11797" max="11798" width="9" style="17" customWidth="1"/>
    <col min="11799" max="11799" width="19" style="17" customWidth="1"/>
    <col min="11800" max="12029" width="9.109375" style="17"/>
    <col min="12030" max="12030" width="13.33203125" style="17" customWidth="1"/>
    <col min="12031" max="12031" width="12.33203125" style="17" customWidth="1"/>
    <col min="12032" max="12032" width="16.5546875" style="17" customWidth="1"/>
    <col min="12033" max="12034" width="0" style="17" hidden="1" customWidth="1"/>
    <col min="12035" max="12035" width="9.109375" style="17" customWidth="1"/>
    <col min="12036" max="12036" width="5" style="17" customWidth="1"/>
    <col min="12037" max="12038" width="0" style="17" hidden="1" customWidth="1"/>
    <col min="12039" max="12042" width="5" style="17" customWidth="1"/>
    <col min="12043" max="12043" width="6.88671875" style="17" customWidth="1"/>
    <col min="12044" max="12044" width="5" style="17" customWidth="1"/>
    <col min="12045" max="12045" width="1.109375" style="17" customWidth="1"/>
    <col min="12046" max="12052" width="5" style="17" customWidth="1"/>
    <col min="12053" max="12054" width="9" style="17" customWidth="1"/>
    <col min="12055" max="12055" width="19" style="17" customWidth="1"/>
    <col min="12056" max="12285" width="9.109375" style="17"/>
    <col min="12286" max="12286" width="13.33203125" style="17" customWidth="1"/>
    <col min="12287" max="12287" width="12.33203125" style="17" customWidth="1"/>
    <col min="12288" max="12288" width="16.5546875" style="17" customWidth="1"/>
    <col min="12289" max="12290" width="0" style="17" hidden="1" customWidth="1"/>
    <col min="12291" max="12291" width="9.109375" style="17" customWidth="1"/>
    <col min="12292" max="12292" width="5" style="17" customWidth="1"/>
    <col min="12293" max="12294" width="0" style="17" hidden="1" customWidth="1"/>
    <col min="12295" max="12298" width="5" style="17" customWidth="1"/>
    <col min="12299" max="12299" width="6.88671875" style="17" customWidth="1"/>
    <col min="12300" max="12300" width="5" style="17" customWidth="1"/>
    <col min="12301" max="12301" width="1.109375" style="17" customWidth="1"/>
    <col min="12302" max="12308" width="5" style="17" customWidth="1"/>
    <col min="12309" max="12310" width="9" style="17" customWidth="1"/>
    <col min="12311" max="12311" width="19" style="17" customWidth="1"/>
    <col min="12312" max="12541" width="9.109375" style="17"/>
    <col min="12542" max="12542" width="13.33203125" style="17" customWidth="1"/>
    <col min="12543" max="12543" width="12.33203125" style="17" customWidth="1"/>
    <col min="12544" max="12544" width="16.5546875" style="17" customWidth="1"/>
    <col min="12545" max="12546" width="0" style="17" hidden="1" customWidth="1"/>
    <col min="12547" max="12547" width="9.109375" style="17" customWidth="1"/>
    <col min="12548" max="12548" width="5" style="17" customWidth="1"/>
    <col min="12549" max="12550" width="0" style="17" hidden="1" customWidth="1"/>
    <col min="12551" max="12554" width="5" style="17" customWidth="1"/>
    <col min="12555" max="12555" width="6.88671875" style="17" customWidth="1"/>
    <col min="12556" max="12556" width="5" style="17" customWidth="1"/>
    <col min="12557" max="12557" width="1.109375" style="17" customWidth="1"/>
    <col min="12558" max="12564" width="5" style="17" customWidth="1"/>
    <col min="12565" max="12566" width="9" style="17" customWidth="1"/>
    <col min="12567" max="12567" width="19" style="17" customWidth="1"/>
    <col min="12568" max="12797" width="9.109375" style="17"/>
    <col min="12798" max="12798" width="13.33203125" style="17" customWidth="1"/>
    <col min="12799" max="12799" width="12.33203125" style="17" customWidth="1"/>
    <col min="12800" max="12800" width="16.5546875" style="17" customWidth="1"/>
    <col min="12801" max="12802" width="0" style="17" hidden="1" customWidth="1"/>
    <col min="12803" max="12803" width="9.109375" style="17" customWidth="1"/>
    <col min="12804" max="12804" width="5" style="17" customWidth="1"/>
    <col min="12805" max="12806" width="0" style="17" hidden="1" customWidth="1"/>
    <col min="12807" max="12810" width="5" style="17" customWidth="1"/>
    <col min="12811" max="12811" width="6.88671875" style="17" customWidth="1"/>
    <col min="12812" max="12812" width="5" style="17" customWidth="1"/>
    <col min="12813" max="12813" width="1.109375" style="17" customWidth="1"/>
    <col min="12814" max="12820" width="5" style="17" customWidth="1"/>
    <col min="12821" max="12822" width="9" style="17" customWidth="1"/>
    <col min="12823" max="12823" width="19" style="17" customWidth="1"/>
    <col min="12824" max="13053" width="9.109375" style="17"/>
    <col min="13054" max="13054" width="13.33203125" style="17" customWidth="1"/>
    <col min="13055" max="13055" width="12.33203125" style="17" customWidth="1"/>
    <col min="13056" max="13056" width="16.5546875" style="17" customWidth="1"/>
    <col min="13057" max="13058" width="0" style="17" hidden="1" customWidth="1"/>
    <col min="13059" max="13059" width="9.109375" style="17" customWidth="1"/>
    <col min="13060" max="13060" width="5" style="17" customWidth="1"/>
    <col min="13061" max="13062" width="0" style="17" hidden="1" customWidth="1"/>
    <col min="13063" max="13066" width="5" style="17" customWidth="1"/>
    <col min="13067" max="13067" width="6.88671875" style="17" customWidth="1"/>
    <col min="13068" max="13068" width="5" style="17" customWidth="1"/>
    <col min="13069" max="13069" width="1.109375" style="17" customWidth="1"/>
    <col min="13070" max="13076" width="5" style="17" customWidth="1"/>
    <col min="13077" max="13078" width="9" style="17" customWidth="1"/>
    <col min="13079" max="13079" width="19" style="17" customWidth="1"/>
    <col min="13080" max="13309" width="9.109375" style="17"/>
    <col min="13310" max="13310" width="13.33203125" style="17" customWidth="1"/>
    <col min="13311" max="13311" width="12.33203125" style="17" customWidth="1"/>
    <col min="13312" max="13312" width="16.5546875" style="17" customWidth="1"/>
    <col min="13313" max="13314" width="0" style="17" hidden="1" customWidth="1"/>
    <col min="13315" max="13315" width="9.109375" style="17" customWidth="1"/>
    <col min="13316" max="13316" width="5" style="17" customWidth="1"/>
    <col min="13317" max="13318" width="0" style="17" hidden="1" customWidth="1"/>
    <col min="13319" max="13322" width="5" style="17" customWidth="1"/>
    <col min="13323" max="13323" width="6.88671875" style="17" customWidth="1"/>
    <col min="13324" max="13324" width="5" style="17" customWidth="1"/>
    <col min="13325" max="13325" width="1.109375" style="17" customWidth="1"/>
    <col min="13326" max="13332" width="5" style="17" customWidth="1"/>
    <col min="13333" max="13334" width="9" style="17" customWidth="1"/>
    <col min="13335" max="13335" width="19" style="17" customWidth="1"/>
    <col min="13336" max="13565" width="9.109375" style="17"/>
    <col min="13566" max="13566" width="13.33203125" style="17" customWidth="1"/>
    <col min="13567" max="13567" width="12.33203125" style="17" customWidth="1"/>
    <col min="13568" max="13568" width="16.5546875" style="17" customWidth="1"/>
    <col min="13569" max="13570" width="0" style="17" hidden="1" customWidth="1"/>
    <col min="13571" max="13571" width="9.109375" style="17" customWidth="1"/>
    <col min="13572" max="13572" width="5" style="17" customWidth="1"/>
    <col min="13573" max="13574" width="0" style="17" hidden="1" customWidth="1"/>
    <col min="13575" max="13578" width="5" style="17" customWidth="1"/>
    <col min="13579" max="13579" width="6.88671875" style="17" customWidth="1"/>
    <col min="13580" max="13580" width="5" style="17" customWidth="1"/>
    <col min="13581" max="13581" width="1.109375" style="17" customWidth="1"/>
    <col min="13582" max="13588" width="5" style="17" customWidth="1"/>
    <col min="13589" max="13590" width="9" style="17" customWidth="1"/>
    <col min="13591" max="13591" width="19" style="17" customWidth="1"/>
    <col min="13592" max="13821" width="9.109375" style="17"/>
    <col min="13822" max="13822" width="13.33203125" style="17" customWidth="1"/>
    <col min="13823" max="13823" width="12.33203125" style="17" customWidth="1"/>
    <col min="13824" max="13824" width="16.5546875" style="17" customWidth="1"/>
    <col min="13825" max="13826" width="0" style="17" hidden="1" customWidth="1"/>
    <col min="13827" max="13827" width="9.109375" style="17" customWidth="1"/>
    <col min="13828" max="13828" width="5" style="17" customWidth="1"/>
    <col min="13829" max="13830" width="0" style="17" hidden="1" customWidth="1"/>
    <col min="13831" max="13834" width="5" style="17" customWidth="1"/>
    <col min="13835" max="13835" width="6.88671875" style="17" customWidth="1"/>
    <col min="13836" max="13836" width="5" style="17" customWidth="1"/>
    <col min="13837" max="13837" width="1.109375" style="17" customWidth="1"/>
    <col min="13838" max="13844" width="5" style="17" customWidth="1"/>
    <col min="13845" max="13846" width="9" style="17" customWidth="1"/>
    <col min="13847" max="13847" width="19" style="17" customWidth="1"/>
    <col min="13848" max="14077" width="9.109375" style="17"/>
    <col min="14078" max="14078" width="13.33203125" style="17" customWidth="1"/>
    <col min="14079" max="14079" width="12.33203125" style="17" customWidth="1"/>
    <col min="14080" max="14080" width="16.5546875" style="17" customWidth="1"/>
    <col min="14081" max="14082" width="0" style="17" hidden="1" customWidth="1"/>
    <col min="14083" max="14083" width="9.109375" style="17" customWidth="1"/>
    <col min="14084" max="14084" width="5" style="17" customWidth="1"/>
    <col min="14085" max="14086" width="0" style="17" hidden="1" customWidth="1"/>
    <col min="14087" max="14090" width="5" style="17" customWidth="1"/>
    <col min="14091" max="14091" width="6.88671875" style="17" customWidth="1"/>
    <col min="14092" max="14092" width="5" style="17" customWidth="1"/>
    <col min="14093" max="14093" width="1.109375" style="17" customWidth="1"/>
    <col min="14094" max="14100" width="5" style="17" customWidth="1"/>
    <col min="14101" max="14102" width="9" style="17" customWidth="1"/>
    <col min="14103" max="14103" width="19" style="17" customWidth="1"/>
    <col min="14104" max="14333" width="9.109375" style="17"/>
    <col min="14334" max="14334" width="13.33203125" style="17" customWidth="1"/>
    <col min="14335" max="14335" width="12.33203125" style="17" customWidth="1"/>
    <col min="14336" max="14336" width="16.5546875" style="17" customWidth="1"/>
    <col min="14337" max="14338" width="0" style="17" hidden="1" customWidth="1"/>
    <col min="14339" max="14339" width="9.109375" style="17" customWidth="1"/>
    <col min="14340" max="14340" width="5" style="17" customWidth="1"/>
    <col min="14341" max="14342" width="0" style="17" hidden="1" customWidth="1"/>
    <col min="14343" max="14346" width="5" style="17" customWidth="1"/>
    <col min="14347" max="14347" width="6.88671875" style="17" customWidth="1"/>
    <col min="14348" max="14348" width="5" style="17" customWidth="1"/>
    <col min="14349" max="14349" width="1.109375" style="17" customWidth="1"/>
    <col min="14350" max="14356" width="5" style="17" customWidth="1"/>
    <col min="14357" max="14358" width="9" style="17" customWidth="1"/>
    <col min="14359" max="14359" width="19" style="17" customWidth="1"/>
    <col min="14360" max="14589" width="9.109375" style="17"/>
    <col min="14590" max="14590" width="13.33203125" style="17" customWidth="1"/>
    <col min="14591" max="14591" width="12.33203125" style="17" customWidth="1"/>
    <col min="14592" max="14592" width="16.5546875" style="17" customWidth="1"/>
    <col min="14593" max="14594" width="0" style="17" hidden="1" customWidth="1"/>
    <col min="14595" max="14595" width="9.109375" style="17" customWidth="1"/>
    <col min="14596" max="14596" width="5" style="17" customWidth="1"/>
    <col min="14597" max="14598" width="0" style="17" hidden="1" customWidth="1"/>
    <col min="14599" max="14602" width="5" style="17" customWidth="1"/>
    <col min="14603" max="14603" width="6.88671875" style="17" customWidth="1"/>
    <col min="14604" max="14604" width="5" style="17" customWidth="1"/>
    <col min="14605" max="14605" width="1.109375" style="17" customWidth="1"/>
    <col min="14606" max="14612" width="5" style="17" customWidth="1"/>
    <col min="14613" max="14614" width="9" style="17" customWidth="1"/>
    <col min="14615" max="14615" width="19" style="17" customWidth="1"/>
    <col min="14616" max="14845" width="9.109375" style="17"/>
    <col min="14846" max="14846" width="13.33203125" style="17" customWidth="1"/>
    <col min="14847" max="14847" width="12.33203125" style="17" customWidth="1"/>
    <col min="14848" max="14848" width="16.5546875" style="17" customWidth="1"/>
    <col min="14849" max="14850" width="0" style="17" hidden="1" customWidth="1"/>
    <col min="14851" max="14851" width="9.109375" style="17" customWidth="1"/>
    <col min="14852" max="14852" width="5" style="17" customWidth="1"/>
    <col min="14853" max="14854" width="0" style="17" hidden="1" customWidth="1"/>
    <col min="14855" max="14858" width="5" style="17" customWidth="1"/>
    <col min="14859" max="14859" width="6.88671875" style="17" customWidth="1"/>
    <col min="14860" max="14860" width="5" style="17" customWidth="1"/>
    <col min="14861" max="14861" width="1.109375" style="17" customWidth="1"/>
    <col min="14862" max="14868" width="5" style="17" customWidth="1"/>
    <col min="14869" max="14870" width="9" style="17" customWidth="1"/>
    <col min="14871" max="14871" width="19" style="17" customWidth="1"/>
    <col min="14872" max="15101" width="9.109375" style="17"/>
    <col min="15102" max="15102" width="13.33203125" style="17" customWidth="1"/>
    <col min="15103" max="15103" width="12.33203125" style="17" customWidth="1"/>
    <col min="15104" max="15104" width="16.5546875" style="17" customWidth="1"/>
    <col min="15105" max="15106" width="0" style="17" hidden="1" customWidth="1"/>
    <col min="15107" max="15107" width="9.109375" style="17" customWidth="1"/>
    <col min="15108" max="15108" width="5" style="17" customWidth="1"/>
    <col min="15109" max="15110" width="0" style="17" hidden="1" customWidth="1"/>
    <col min="15111" max="15114" width="5" style="17" customWidth="1"/>
    <col min="15115" max="15115" width="6.88671875" style="17" customWidth="1"/>
    <col min="15116" max="15116" width="5" style="17" customWidth="1"/>
    <col min="15117" max="15117" width="1.109375" style="17" customWidth="1"/>
    <col min="15118" max="15124" width="5" style="17" customWidth="1"/>
    <col min="15125" max="15126" width="9" style="17" customWidth="1"/>
    <col min="15127" max="15127" width="19" style="17" customWidth="1"/>
    <col min="15128" max="15357" width="9.109375" style="17"/>
    <col min="15358" max="15358" width="13.33203125" style="17" customWidth="1"/>
    <col min="15359" max="15359" width="12.33203125" style="17" customWidth="1"/>
    <col min="15360" max="15360" width="16.5546875" style="17" customWidth="1"/>
    <col min="15361" max="15362" width="0" style="17" hidden="1" customWidth="1"/>
    <col min="15363" max="15363" width="9.109375" style="17" customWidth="1"/>
    <col min="15364" max="15364" width="5" style="17" customWidth="1"/>
    <col min="15365" max="15366" width="0" style="17" hidden="1" customWidth="1"/>
    <col min="15367" max="15370" width="5" style="17" customWidth="1"/>
    <col min="15371" max="15371" width="6.88671875" style="17" customWidth="1"/>
    <col min="15372" max="15372" width="5" style="17" customWidth="1"/>
    <col min="15373" max="15373" width="1.109375" style="17" customWidth="1"/>
    <col min="15374" max="15380" width="5" style="17" customWidth="1"/>
    <col min="15381" max="15382" width="9" style="17" customWidth="1"/>
    <col min="15383" max="15383" width="19" style="17" customWidth="1"/>
    <col min="15384" max="15613" width="9.109375" style="17"/>
    <col min="15614" max="15614" width="13.33203125" style="17" customWidth="1"/>
    <col min="15615" max="15615" width="12.33203125" style="17" customWidth="1"/>
    <col min="15616" max="15616" width="16.5546875" style="17" customWidth="1"/>
    <col min="15617" max="15618" width="0" style="17" hidden="1" customWidth="1"/>
    <col min="15619" max="15619" width="9.109375" style="17" customWidth="1"/>
    <col min="15620" max="15620" width="5" style="17" customWidth="1"/>
    <col min="15621" max="15622" width="0" style="17" hidden="1" customWidth="1"/>
    <col min="15623" max="15626" width="5" style="17" customWidth="1"/>
    <col min="15627" max="15627" width="6.88671875" style="17" customWidth="1"/>
    <col min="15628" max="15628" width="5" style="17" customWidth="1"/>
    <col min="15629" max="15629" width="1.109375" style="17" customWidth="1"/>
    <col min="15630" max="15636" width="5" style="17" customWidth="1"/>
    <col min="15637" max="15638" width="9" style="17" customWidth="1"/>
    <col min="15639" max="15639" width="19" style="17" customWidth="1"/>
    <col min="15640" max="15869" width="9.109375" style="17"/>
    <col min="15870" max="15870" width="13.33203125" style="17" customWidth="1"/>
    <col min="15871" max="15871" width="12.33203125" style="17" customWidth="1"/>
    <col min="15872" max="15872" width="16.5546875" style="17" customWidth="1"/>
    <col min="15873" max="15874" width="0" style="17" hidden="1" customWidth="1"/>
    <col min="15875" max="15875" width="9.109375" style="17" customWidth="1"/>
    <col min="15876" max="15876" width="5" style="17" customWidth="1"/>
    <col min="15877" max="15878" width="0" style="17" hidden="1" customWidth="1"/>
    <col min="15879" max="15882" width="5" style="17" customWidth="1"/>
    <col min="15883" max="15883" width="6.88671875" style="17" customWidth="1"/>
    <col min="15884" max="15884" width="5" style="17" customWidth="1"/>
    <col min="15885" max="15885" width="1.109375" style="17" customWidth="1"/>
    <col min="15886" max="15892" width="5" style="17" customWidth="1"/>
    <col min="15893" max="15894" width="9" style="17" customWidth="1"/>
    <col min="15895" max="15895" width="19" style="17" customWidth="1"/>
    <col min="15896" max="16125" width="9.109375" style="17"/>
    <col min="16126" max="16126" width="13.33203125" style="17" customWidth="1"/>
    <col min="16127" max="16127" width="12.33203125" style="17" customWidth="1"/>
    <col min="16128" max="16128" width="16.5546875" style="17" customWidth="1"/>
    <col min="16129" max="16130" width="0" style="17" hidden="1" customWidth="1"/>
    <col min="16131" max="16131" width="9.109375" style="17" customWidth="1"/>
    <col min="16132" max="16132" width="5" style="17" customWidth="1"/>
    <col min="16133" max="16134" width="0" style="17" hidden="1" customWidth="1"/>
    <col min="16135" max="16138" width="5" style="17" customWidth="1"/>
    <col min="16139" max="16139" width="6.88671875" style="17" customWidth="1"/>
    <col min="16140" max="16140" width="5" style="17" customWidth="1"/>
    <col min="16141" max="16141" width="1.109375" style="17" customWidth="1"/>
    <col min="16142" max="16148" width="5" style="17" customWidth="1"/>
    <col min="16149" max="16150" width="9" style="17" customWidth="1"/>
    <col min="16151" max="16151" width="19" style="17" customWidth="1"/>
    <col min="16152" max="16384" width="9.109375" style="17"/>
  </cols>
  <sheetData>
    <row r="1" spans="1:23" s="9" customFormat="1" ht="40.200000000000003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/>
      <c r="N1" s="7" t="s">
        <v>12</v>
      </c>
      <c r="O1" s="7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6" t="s">
        <v>19</v>
      </c>
      <c r="V1" s="8" t="s">
        <v>20</v>
      </c>
      <c r="W1" s="8"/>
    </row>
    <row r="2" spans="1:23" x14ac:dyDescent="0.3">
      <c r="A2" s="10" t="s">
        <v>59</v>
      </c>
      <c r="B2" s="10" t="s">
        <v>60</v>
      </c>
      <c r="C2" s="10" t="s">
        <v>61</v>
      </c>
      <c r="D2" s="11">
        <v>91</v>
      </c>
      <c r="E2" s="12"/>
      <c r="F2" s="13"/>
      <c r="G2" s="14">
        <v>41</v>
      </c>
      <c r="H2" s="14"/>
      <c r="I2" s="14"/>
      <c r="J2" s="14">
        <v>86</v>
      </c>
      <c r="K2" s="11">
        <f t="shared" ref="K2:K35" si="0">SUM(G2:J2,D2)</f>
        <v>218</v>
      </c>
      <c r="L2" s="15">
        <f t="shared" ref="L2:L35" si="1">COUNT(G2:J2,D2)</f>
        <v>3</v>
      </c>
      <c r="M2" s="14"/>
      <c r="N2" s="14"/>
      <c r="O2" s="14"/>
      <c r="P2" s="14">
        <f t="shared" ref="P2:P35" si="2">IF(D2&gt;=50,1,0)</f>
        <v>1</v>
      </c>
      <c r="Q2" s="14">
        <f t="shared" ref="Q2:Q35" si="3">IF(G2&gt;=45,1,0)</f>
        <v>0</v>
      </c>
      <c r="R2" s="14">
        <f t="shared" ref="R2:R35" si="4">IF(H2&gt;=50,1,0)</f>
        <v>0</v>
      </c>
      <c r="S2" s="14">
        <f t="shared" ref="S2:S35" si="5">IF(I2&gt;=65,1,0)</f>
        <v>0</v>
      </c>
      <c r="T2" s="14">
        <f t="shared" ref="T2:T35" si="6">IF(J2&gt;60,1,0)</f>
        <v>1</v>
      </c>
      <c r="U2" s="14">
        <f t="shared" ref="U2:U35" si="7">SUM(P2:T2)</f>
        <v>2</v>
      </c>
      <c r="V2" s="16">
        <f>K2</f>
        <v>218</v>
      </c>
      <c r="W2" s="14" t="s">
        <v>55</v>
      </c>
    </row>
    <row r="3" spans="1:23" x14ac:dyDescent="0.3">
      <c r="A3" s="10" t="s">
        <v>21</v>
      </c>
      <c r="B3" s="10" t="s">
        <v>22</v>
      </c>
      <c r="C3" s="10" t="s">
        <v>23</v>
      </c>
      <c r="D3" s="11">
        <v>84</v>
      </c>
      <c r="E3" s="12"/>
      <c r="F3" s="13"/>
      <c r="G3" s="14">
        <v>45</v>
      </c>
      <c r="H3" s="14">
        <v>65</v>
      </c>
      <c r="I3" s="14">
        <v>92</v>
      </c>
      <c r="J3" s="14">
        <v>77</v>
      </c>
      <c r="K3" s="11">
        <f t="shared" si="0"/>
        <v>363</v>
      </c>
      <c r="L3" s="15">
        <f t="shared" si="1"/>
        <v>5</v>
      </c>
      <c r="M3" s="14"/>
      <c r="N3" s="14"/>
      <c r="O3" s="14"/>
      <c r="P3" s="14">
        <f t="shared" si="2"/>
        <v>1</v>
      </c>
      <c r="Q3" s="14">
        <f t="shared" si="3"/>
        <v>1</v>
      </c>
      <c r="R3" s="14">
        <f t="shared" si="4"/>
        <v>1</v>
      </c>
      <c r="S3" s="14">
        <f t="shared" si="5"/>
        <v>1</v>
      </c>
      <c r="T3" s="14">
        <f t="shared" si="6"/>
        <v>1</v>
      </c>
      <c r="U3" s="14">
        <f t="shared" si="7"/>
        <v>5</v>
      </c>
      <c r="V3" s="16">
        <f>I3+J3+D3</f>
        <v>253</v>
      </c>
      <c r="W3" s="14" t="s">
        <v>24</v>
      </c>
    </row>
    <row r="4" spans="1:23" x14ac:dyDescent="0.3">
      <c r="A4" s="19" t="s">
        <v>46</v>
      </c>
      <c r="B4" s="19" t="s">
        <v>47</v>
      </c>
      <c r="C4" s="19" t="s">
        <v>48</v>
      </c>
      <c r="D4" s="11">
        <v>73</v>
      </c>
      <c r="E4" s="12"/>
      <c r="F4" s="13"/>
      <c r="G4" s="14"/>
      <c r="H4" s="14">
        <v>63</v>
      </c>
      <c r="I4" s="14">
        <v>87</v>
      </c>
      <c r="J4" s="14"/>
      <c r="K4" s="11">
        <f t="shared" si="0"/>
        <v>223</v>
      </c>
      <c r="L4" s="15">
        <f t="shared" si="1"/>
        <v>3</v>
      </c>
      <c r="M4" s="14"/>
      <c r="N4" s="14"/>
      <c r="O4" s="14"/>
      <c r="P4" s="14">
        <f t="shared" si="2"/>
        <v>1</v>
      </c>
      <c r="Q4" s="14">
        <f t="shared" si="3"/>
        <v>0</v>
      </c>
      <c r="R4" s="14">
        <f t="shared" si="4"/>
        <v>1</v>
      </c>
      <c r="S4" s="14">
        <f t="shared" si="5"/>
        <v>1</v>
      </c>
      <c r="T4" s="14">
        <f t="shared" si="6"/>
        <v>0</v>
      </c>
      <c r="U4" s="14">
        <f t="shared" si="7"/>
        <v>3</v>
      </c>
      <c r="V4" s="16">
        <f>K4</f>
        <v>223</v>
      </c>
      <c r="W4" s="14" t="s">
        <v>24</v>
      </c>
    </row>
    <row r="5" spans="1:23" x14ac:dyDescent="0.3">
      <c r="A5" s="19" t="s">
        <v>108</v>
      </c>
      <c r="B5" s="19" t="s">
        <v>109</v>
      </c>
      <c r="C5" s="19" t="s">
        <v>23</v>
      </c>
      <c r="D5" s="11"/>
      <c r="E5" s="12"/>
      <c r="F5" s="13"/>
      <c r="G5" s="14"/>
      <c r="H5" s="14"/>
      <c r="I5" s="14"/>
      <c r="J5" s="14"/>
      <c r="K5" s="11">
        <f t="shared" si="0"/>
        <v>0</v>
      </c>
      <c r="L5" s="15">
        <f t="shared" si="1"/>
        <v>0</v>
      </c>
      <c r="M5" s="14"/>
      <c r="N5" s="14"/>
      <c r="O5" s="14"/>
      <c r="P5" s="14">
        <f t="shared" si="2"/>
        <v>0</v>
      </c>
      <c r="Q5" s="14">
        <f t="shared" si="3"/>
        <v>0</v>
      </c>
      <c r="R5" s="14">
        <f t="shared" si="4"/>
        <v>0</v>
      </c>
      <c r="S5" s="14">
        <f t="shared" si="5"/>
        <v>0</v>
      </c>
      <c r="T5" s="14">
        <f t="shared" si="6"/>
        <v>0</v>
      </c>
      <c r="U5" s="14">
        <f t="shared" si="7"/>
        <v>0</v>
      </c>
      <c r="V5" s="16">
        <f>K5</f>
        <v>0</v>
      </c>
      <c r="W5" s="14"/>
    </row>
    <row r="6" spans="1:23" x14ac:dyDescent="0.3">
      <c r="A6" s="27" t="s">
        <v>90</v>
      </c>
      <c r="B6" s="27" t="s">
        <v>91</v>
      </c>
      <c r="C6" s="27" t="s">
        <v>92</v>
      </c>
      <c r="D6" s="11">
        <v>80</v>
      </c>
      <c r="E6" s="12"/>
      <c r="F6" s="13"/>
      <c r="G6" s="14"/>
      <c r="H6" s="14"/>
      <c r="I6" s="14"/>
      <c r="J6" s="14"/>
      <c r="K6" s="11">
        <f t="shared" si="0"/>
        <v>80</v>
      </c>
      <c r="L6" s="15">
        <f t="shared" si="1"/>
        <v>1</v>
      </c>
      <c r="M6" s="14"/>
      <c r="N6" s="14"/>
      <c r="O6" s="14"/>
      <c r="P6" s="14">
        <f t="shared" si="2"/>
        <v>1</v>
      </c>
      <c r="Q6" s="14">
        <f t="shared" si="3"/>
        <v>0</v>
      </c>
      <c r="R6" s="14">
        <f t="shared" si="4"/>
        <v>0</v>
      </c>
      <c r="S6" s="14">
        <f t="shared" si="5"/>
        <v>0</v>
      </c>
      <c r="T6" s="14">
        <f t="shared" si="6"/>
        <v>0</v>
      </c>
      <c r="U6" s="14">
        <f t="shared" si="7"/>
        <v>1</v>
      </c>
      <c r="V6" s="16">
        <f>K6</f>
        <v>80</v>
      </c>
      <c r="W6" s="14"/>
    </row>
    <row r="7" spans="1:23" x14ac:dyDescent="0.3">
      <c r="A7" s="14" t="s">
        <v>56</v>
      </c>
      <c r="B7" s="14" t="s">
        <v>57</v>
      </c>
      <c r="C7" s="14" t="s">
        <v>58</v>
      </c>
      <c r="D7" s="11">
        <v>42</v>
      </c>
      <c r="E7" s="12"/>
      <c r="F7" s="13"/>
      <c r="G7" s="14">
        <v>18</v>
      </c>
      <c r="H7" s="14">
        <v>65</v>
      </c>
      <c r="I7" s="14">
        <v>83</v>
      </c>
      <c r="J7" s="14">
        <v>59</v>
      </c>
      <c r="K7" s="11">
        <f t="shared" si="0"/>
        <v>267</v>
      </c>
      <c r="L7" s="15">
        <f t="shared" si="1"/>
        <v>5</v>
      </c>
      <c r="M7" s="14"/>
      <c r="N7" s="14"/>
      <c r="O7" s="14"/>
      <c r="P7" s="14">
        <f t="shared" si="2"/>
        <v>0</v>
      </c>
      <c r="Q7" s="14">
        <f t="shared" si="3"/>
        <v>0</v>
      </c>
      <c r="R7" s="14">
        <f t="shared" si="4"/>
        <v>1</v>
      </c>
      <c r="S7" s="14">
        <f t="shared" si="5"/>
        <v>1</v>
      </c>
      <c r="T7" s="14">
        <f t="shared" si="6"/>
        <v>0</v>
      </c>
      <c r="U7" s="14">
        <f t="shared" si="7"/>
        <v>2</v>
      </c>
      <c r="V7" s="16">
        <f>I7+J7+H7</f>
        <v>207</v>
      </c>
      <c r="W7" s="14" t="s">
        <v>55</v>
      </c>
    </row>
    <row r="8" spans="1:23" x14ac:dyDescent="0.3">
      <c r="A8" s="19" t="s">
        <v>84</v>
      </c>
      <c r="B8" s="19" t="s">
        <v>85</v>
      </c>
      <c r="C8" s="19" t="s">
        <v>86</v>
      </c>
      <c r="D8" s="11"/>
      <c r="E8" s="12"/>
      <c r="F8" s="13"/>
      <c r="G8" s="14"/>
      <c r="H8" s="14">
        <v>37</v>
      </c>
      <c r="I8" s="14">
        <v>82</v>
      </c>
      <c r="J8" s="14"/>
      <c r="K8" s="11">
        <f t="shared" si="0"/>
        <v>119</v>
      </c>
      <c r="L8" s="15">
        <f t="shared" si="1"/>
        <v>2</v>
      </c>
      <c r="M8" s="14"/>
      <c r="N8" s="14"/>
      <c r="O8" s="14"/>
      <c r="P8" s="14">
        <f t="shared" si="2"/>
        <v>0</v>
      </c>
      <c r="Q8" s="14">
        <f t="shared" si="3"/>
        <v>0</v>
      </c>
      <c r="R8" s="14">
        <f t="shared" si="4"/>
        <v>0</v>
      </c>
      <c r="S8" s="14">
        <f t="shared" si="5"/>
        <v>1</v>
      </c>
      <c r="T8" s="14">
        <f t="shared" si="6"/>
        <v>0</v>
      </c>
      <c r="U8" s="14">
        <f t="shared" si="7"/>
        <v>1</v>
      </c>
      <c r="V8" s="16">
        <f t="shared" ref="V8:V19" si="8">K8</f>
        <v>119</v>
      </c>
      <c r="W8" s="14"/>
    </row>
    <row r="9" spans="1:23" x14ac:dyDescent="0.3">
      <c r="A9" s="10" t="s">
        <v>31</v>
      </c>
      <c r="B9" s="10" t="s">
        <v>32</v>
      </c>
      <c r="C9" s="10" t="s">
        <v>33</v>
      </c>
      <c r="D9" s="11">
        <v>84</v>
      </c>
      <c r="E9" s="12"/>
      <c r="F9" s="13"/>
      <c r="G9" s="14"/>
      <c r="H9" s="14">
        <v>78</v>
      </c>
      <c r="I9" s="14">
        <v>82</v>
      </c>
      <c r="J9" s="14"/>
      <c r="K9" s="11">
        <f t="shared" si="0"/>
        <v>244</v>
      </c>
      <c r="L9" s="15">
        <f t="shared" si="1"/>
        <v>3</v>
      </c>
      <c r="M9" s="14"/>
      <c r="N9" s="14"/>
      <c r="O9" s="14"/>
      <c r="P9" s="14">
        <f t="shared" si="2"/>
        <v>1</v>
      </c>
      <c r="Q9" s="14">
        <f t="shared" si="3"/>
        <v>0</v>
      </c>
      <c r="R9" s="14">
        <f t="shared" si="4"/>
        <v>1</v>
      </c>
      <c r="S9" s="14">
        <f t="shared" si="5"/>
        <v>1</v>
      </c>
      <c r="T9" s="14">
        <f t="shared" si="6"/>
        <v>0</v>
      </c>
      <c r="U9" s="14">
        <f t="shared" si="7"/>
        <v>3</v>
      </c>
      <c r="V9" s="16">
        <f t="shared" si="8"/>
        <v>244</v>
      </c>
      <c r="W9" s="14" t="s">
        <v>24</v>
      </c>
    </row>
    <row r="10" spans="1:23" x14ac:dyDescent="0.3">
      <c r="A10" s="10" t="s">
        <v>36</v>
      </c>
      <c r="B10" s="10" t="s">
        <v>37</v>
      </c>
      <c r="C10" s="10" t="s">
        <v>38</v>
      </c>
      <c r="D10" s="18">
        <v>97</v>
      </c>
      <c r="E10" s="12"/>
      <c r="F10" s="13"/>
      <c r="G10" s="14">
        <v>76</v>
      </c>
      <c r="H10" s="14">
        <v>64</v>
      </c>
      <c r="I10" s="14"/>
      <c r="J10" s="14"/>
      <c r="K10" s="11">
        <f t="shared" si="0"/>
        <v>237</v>
      </c>
      <c r="L10" s="15">
        <f t="shared" si="1"/>
        <v>3</v>
      </c>
      <c r="M10" s="14"/>
      <c r="N10" s="14"/>
      <c r="O10" s="14"/>
      <c r="P10" s="14">
        <f t="shared" si="2"/>
        <v>1</v>
      </c>
      <c r="Q10" s="14">
        <f t="shared" si="3"/>
        <v>1</v>
      </c>
      <c r="R10" s="14">
        <f t="shared" si="4"/>
        <v>1</v>
      </c>
      <c r="S10" s="14">
        <f t="shared" si="5"/>
        <v>0</v>
      </c>
      <c r="T10" s="14">
        <f t="shared" si="6"/>
        <v>0</v>
      </c>
      <c r="U10" s="14">
        <f t="shared" si="7"/>
        <v>3</v>
      </c>
      <c r="V10" s="16">
        <f t="shared" si="8"/>
        <v>237</v>
      </c>
      <c r="W10" s="14" t="s">
        <v>24</v>
      </c>
    </row>
    <row r="11" spans="1:23" x14ac:dyDescent="0.3">
      <c r="A11" s="19" t="s">
        <v>49</v>
      </c>
      <c r="B11" s="19" t="s">
        <v>50</v>
      </c>
      <c r="C11" s="19" t="s">
        <v>51</v>
      </c>
      <c r="D11" s="11">
        <v>85</v>
      </c>
      <c r="E11" s="12"/>
      <c r="F11" s="13"/>
      <c r="G11" s="14">
        <v>60</v>
      </c>
      <c r="H11" s="14"/>
      <c r="I11" s="14"/>
      <c r="J11" s="14">
        <v>77</v>
      </c>
      <c r="K11" s="11">
        <f t="shared" si="0"/>
        <v>222</v>
      </c>
      <c r="L11" s="15">
        <f t="shared" si="1"/>
        <v>3</v>
      </c>
      <c r="M11" s="10"/>
      <c r="N11" s="10"/>
      <c r="O11" s="10"/>
      <c r="P11" s="14">
        <f t="shared" si="2"/>
        <v>1</v>
      </c>
      <c r="Q11" s="14">
        <f t="shared" si="3"/>
        <v>1</v>
      </c>
      <c r="R11" s="14">
        <f t="shared" si="4"/>
        <v>0</v>
      </c>
      <c r="S11" s="14">
        <f t="shared" si="5"/>
        <v>0</v>
      </c>
      <c r="T11" s="14">
        <f t="shared" si="6"/>
        <v>1</v>
      </c>
      <c r="U11" s="14">
        <f t="shared" si="7"/>
        <v>3</v>
      </c>
      <c r="V11" s="16">
        <f t="shared" si="8"/>
        <v>222</v>
      </c>
      <c r="W11" s="14" t="s">
        <v>24</v>
      </c>
    </row>
    <row r="12" spans="1:23" x14ac:dyDescent="0.3">
      <c r="A12" s="10" t="s">
        <v>62</v>
      </c>
      <c r="B12" s="10" t="s">
        <v>63</v>
      </c>
      <c r="C12" s="10" t="s">
        <v>64</v>
      </c>
      <c r="D12" s="11">
        <v>71</v>
      </c>
      <c r="E12" s="12"/>
      <c r="F12" s="13"/>
      <c r="G12" s="14">
        <v>55</v>
      </c>
      <c r="H12" s="14"/>
      <c r="I12" s="14"/>
      <c r="J12" s="28">
        <v>76</v>
      </c>
      <c r="K12" s="11">
        <f t="shared" si="0"/>
        <v>202</v>
      </c>
      <c r="L12" s="15">
        <f t="shared" si="1"/>
        <v>3</v>
      </c>
      <c r="M12" s="14"/>
      <c r="N12" s="14"/>
      <c r="O12" s="14"/>
      <c r="P12" s="14">
        <f t="shared" si="2"/>
        <v>1</v>
      </c>
      <c r="Q12" s="14">
        <f t="shared" si="3"/>
        <v>1</v>
      </c>
      <c r="R12" s="14">
        <f t="shared" si="4"/>
        <v>0</v>
      </c>
      <c r="S12" s="14">
        <f t="shared" si="5"/>
        <v>0</v>
      </c>
      <c r="T12" s="28">
        <v>1</v>
      </c>
      <c r="U12" s="14">
        <f t="shared" si="7"/>
        <v>3</v>
      </c>
      <c r="V12" s="16">
        <f t="shared" si="8"/>
        <v>202</v>
      </c>
      <c r="W12" s="28" t="s">
        <v>24</v>
      </c>
    </row>
    <row r="13" spans="1:23" x14ac:dyDescent="0.3">
      <c r="A13" s="10" t="s">
        <v>42</v>
      </c>
      <c r="B13" s="10" t="s">
        <v>43</v>
      </c>
      <c r="C13" s="10" t="s">
        <v>38</v>
      </c>
      <c r="D13" s="11">
        <v>78</v>
      </c>
      <c r="E13" s="12"/>
      <c r="F13" s="13"/>
      <c r="G13" s="14"/>
      <c r="H13" s="14">
        <v>68</v>
      </c>
      <c r="I13" s="14">
        <v>82</v>
      </c>
      <c r="J13" s="14"/>
      <c r="K13" s="11">
        <f t="shared" si="0"/>
        <v>228</v>
      </c>
      <c r="L13" s="15">
        <f t="shared" si="1"/>
        <v>3</v>
      </c>
      <c r="M13" s="14"/>
      <c r="N13" s="14"/>
      <c r="O13" s="14"/>
      <c r="P13" s="14">
        <f t="shared" si="2"/>
        <v>1</v>
      </c>
      <c r="Q13" s="14">
        <f t="shared" si="3"/>
        <v>0</v>
      </c>
      <c r="R13" s="14">
        <f t="shared" si="4"/>
        <v>1</v>
      </c>
      <c r="S13" s="14">
        <f t="shared" si="5"/>
        <v>1</v>
      </c>
      <c r="T13" s="14">
        <f t="shared" si="6"/>
        <v>0</v>
      </c>
      <c r="U13" s="14">
        <f t="shared" si="7"/>
        <v>3</v>
      </c>
      <c r="V13" s="16">
        <f t="shared" si="8"/>
        <v>228</v>
      </c>
      <c r="W13" s="14" t="s">
        <v>24</v>
      </c>
    </row>
    <row r="14" spans="1:23" x14ac:dyDescent="0.3">
      <c r="A14" s="10" t="s">
        <v>70</v>
      </c>
      <c r="B14" s="10" t="s">
        <v>71</v>
      </c>
      <c r="C14" s="10" t="s">
        <v>72</v>
      </c>
      <c r="D14" s="11">
        <v>58</v>
      </c>
      <c r="E14" s="12"/>
      <c r="F14" s="13"/>
      <c r="G14" s="14">
        <v>35</v>
      </c>
      <c r="H14" s="14"/>
      <c r="I14" s="14"/>
      <c r="J14" s="14">
        <v>63</v>
      </c>
      <c r="K14" s="11">
        <f t="shared" si="0"/>
        <v>156</v>
      </c>
      <c r="L14" s="15">
        <f t="shared" si="1"/>
        <v>3</v>
      </c>
      <c r="M14" s="14"/>
      <c r="N14" s="14"/>
      <c r="O14" s="14"/>
      <c r="P14" s="14">
        <f t="shared" si="2"/>
        <v>1</v>
      </c>
      <c r="Q14" s="14">
        <f t="shared" si="3"/>
        <v>0</v>
      </c>
      <c r="R14" s="14">
        <f t="shared" si="4"/>
        <v>0</v>
      </c>
      <c r="S14" s="14">
        <f t="shared" si="5"/>
        <v>0</v>
      </c>
      <c r="T14" s="14">
        <f t="shared" si="6"/>
        <v>1</v>
      </c>
      <c r="U14" s="14">
        <f t="shared" si="7"/>
        <v>2</v>
      </c>
      <c r="V14" s="16">
        <f t="shared" si="8"/>
        <v>156</v>
      </c>
      <c r="W14" s="14" t="s">
        <v>55</v>
      </c>
    </row>
    <row r="15" spans="1:23" x14ac:dyDescent="0.3">
      <c r="A15" s="19" t="s">
        <v>105</v>
      </c>
      <c r="B15" s="19" t="s">
        <v>106</v>
      </c>
      <c r="C15" s="19" t="s">
        <v>107</v>
      </c>
      <c r="D15" s="11">
        <v>4</v>
      </c>
      <c r="E15" s="12"/>
      <c r="F15" s="13"/>
      <c r="G15" s="14">
        <v>1</v>
      </c>
      <c r="H15" s="14"/>
      <c r="I15" s="14"/>
      <c r="J15" s="14"/>
      <c r="K15" s="11">
        <f t="shared" si="0"/>
        <v>5</v>
      </c>
      <c r="L15" s="15">
        <f t="shared" si="1"/>
        <v>2</v>
      </c>
      <c r="M15" s="14"/>
      <c r="N15" s="14"/>
      <c r="O15" s="14"/>
      <c r="P15" s="14">
        <f t="shared" si="2"/>
        <v>0</v>
      </c>
      <c r="Q15" s="14">
        <f t="shared" si="3"/>
        <v>0</v>
      </c>
      <c r="R15" s="14">
        <f t="shared" si="4"/>
        <v>0</v>
      </c>
      <c r="S15" s="14">
        <f t="shared" si="5"/>
        <v>0</v>
      </c>
      <c r="T15" s="14">
        <f t="shared" si="6"/>
        <v>0</v>
      </c>
      <c r="U15" s="14">
        <f t="shared" si="7"/>
        <v>0</v>
      </c>
      <c r="V15" s="16">
        <f t="shared" si="8"/>
        <v>5</v>
      </c>
      <c r="W15" s="14"/>
    </row>
    <row r="16" spans="1:23" x14ac:dyDescent="0.3">
      <c r="A16" s="10" t="s">
        <v>28</v>
      </c>
      <c r="B16" s="10" t="s">
        <v>29</v>
      </c>
      <c r="C16" s="10" t="s">
        <v>30</v>
      </c>
      <c r="D16" s="11">
        <v>95</v>
      </c>
      <c r="E16" s="12"/>
      <c r="F16" s="13"/>
      <c r="G16" s="14"/>
      <c r="H16" s="14">
        <v>64</v>
      </c>
      <c r="I16" s="14">
        <v>93</v>
      </c>
      <c r="J16" s="14"/>
      <c r="K16" s="11">
        <f t="shared" si="0"/>
        <v>252</v>
      </c>
      <c r="L16" s="15">
        <f t="shared" si="1"/>
        <v>3</v>
      </c>
      <c r="M16" s="14"/>
      <c r="N16" s="14"/>
      <c r="O16" s="14"/>
      <c r="P16" s="14">
        <f t="shared" si="2"/>
        <v>1</v>
      </c>
      <c r="Q16" s="14">
        <f t="shared" si="3"/>
        <v>0</v>
      </c>
      <c r="R16" s="14">
        <f t="shared" si="4"/>
        <v>1</v>
      </c>
      <c r="S16" s="14">
        <f t="shared" si="5"/>
        <v>1</v>
      </c>
      <c r="T16" s="14">
        <f t="shared" si="6"/>
        <v>0</v>
      </c>
      <c r="U16" s="14">
        <f t="shared" si="7"/>
        <v>3</v>
      </c>
      <c r="V16" s="16">
        <f t="shared" si="8"/>
        <v>252</v>
      </c>
      <c r="W16" s="14" t="s">
        <v>24</v>
      </c>
    </row>
    <row r="17" spans="1:23" x14ac:dyDescent="0.3">
      <c r="A17" s="19" t="s">
        <v>95</v>
      </c>
      <c r="B17" s="19" t="s">
        <v>96</v>
      </c>
      <c r="C17" s="19" t="s">
        <v>97</v>
      </c>
      <c r="D17" s="11">
        <v>65</v>
      </c>
      <c r="E17" s="12"/>
      <c r="F17" s="13"/>
      <c r="G17" s="14">
        <v>2</v>
      </c>
      <c r="H17" s="14"/>
      <c r="I17" s="14"/>
      <c r="J17" s="14"/>
      <c r="K17" s="11">
        <f t="shared" si="0"/>
        <v>67</v>
      </c>
      <c r="L17" s="15">
        <f t="shared" si="1"/>
        <v>2</v>
      </c>
      <c r="M17" s="14"/>
      <c r="N17" s="14"/>
      <c r="O17" s="14"/>
      <c r="P17" s="14">
        <f t="shared" si="2"/>
        <v>1</v>
      </c>
      <c r="Q17" s="14">
        <f t="shared" si="3"/>
        <v>0</v>
      </c>
      <c r="R17" s="14">
        <f t="shared" si="4"/>
        <v>0</v>
      </c>
      <c r="S17" s="14">
        <f t="shared" si="5"/>
        <v>0</v>
      </c>
      <c r="T17" s="14">
        <f t="shared" si="6"/>
        <v>0</v>
      </c>
      <c r="U17" s="14">
        <f t="shared" si="7"/>
        <v>1</v>
      </c>
      <c r="V17" s="16">
        <f t="shared" si="8"/>
        <v>67</v>
      </c>
      <c r="W17" s="14"/>
    </row>
    <row r="18" spans="1:23" x14ac:dyDescent="0.3">
      <c r="A18" s="19" t="s">
        <v>67</v>
      </c>
      <c r="B18" s="19" t="s">
        <v>68</v>
      </c>
      <c r="C18" s="19" t="s">
        <v>69</v>
      </c>
      <c r="D18" s="11">
        <v>74</v>
      </c>
      <c r="E18" s="12"/>
      <c r="F18" s="13"/>
      <c r="G18" s="14">
        <v>28</v>
      </c>
      <c r="H18" s="14"/>
      <c r="I18" s="14"/>
      <c r="J18" s="14">
        <v>71</v>
      </c>
      <c r="K18" s="11">
        <f t="shared" si="0"/>
        <v>173</v>
      </c>
      <c r="L18" s="14">
        <f t="shared" si="1"/>
        <v>3</v>
      </c>
      <c r="M18" s="14"/>
      <c r="N18" s="14"/>
      <c r="O18" s="14"/>
      <c r="P18" s="14">
        <f t="shared" si="2"/>
        <v>1</v>
      </c>
      <c r="Q18" s="14">
        <f t="shared" si="3"/>
        <v>0</v>
      </c>
      <c r="R18" s="14">
        <f t="shared" si="4"/>
        <v>0</v>
      </c>
      <c r="S18" s="14">
        <f t="shared" si="5"/>
        <v>0</v>
      </c>
      <c r="T18" s="14">
        <f t="shared" si="6"/>
        <v>1</v>
      </c>
      <c r="U18" s="14">
        <f t="shared" si="7"/>
        <v>2</v>
      </c>
      <c r="V18" s="16">
        <f t="shared" si="8"/>
        <v>173</v>
      </c>
      <c r="W18" s="14" t="s">
        <v>55</v>
      </c>
    </row>
    <row r="19" spans="1:23" x14ac:dyDescent="0.3">
      <c r="A19" s="10" t="s">
        <v>34</v>
      </c>
      <c r="B19" s="10" t="s">
        <v>35</v>
      </c>
      <c r="C19" s="10" t="s">
        <v>33</v>
      </c>
      <c r="D19" s="11">
        <v>96</v>
      </c>
      <c r="E19" s="12"/>
      <c r="F19" s="13"/>
      <c r="G19" s="14">
        <v>72</v>
      </c>
      <c r="H19" s="14">
        <v>75</v>
      </c>
      <c r="I19" s="14"/>
      <c r="J19" s="14"/>
      <c r="K19" s="11">
        <f t="shared" si="0"/>
        <v>243</v>
      </c>
      <c r="L19" s="14">
        <f t="shared" si="1"/>
        <v>3</v>
      </c>
      <c r="M19" s="10"/>
      <c r="N19" s="10"/>
      <c r="O19" s="10"/>
      <c r="P19" s="14">
        <f t="shared" si="2"/>
        <v>1</v>
      </c>
      <c r="Q19" s="14">
        <f t="shared" si="3"/>
        <v>1</v>
      </c>
      <c r="R19" s="14">
        <f t="shared" si="4"/>
        <v>1</v>
      </c>
      <c r="S19" s="14">
        <f t="shared" si="5"/>
        <v>0</v>
      </c>
      <c r="T19" s="14">
        <f t="shared" si="6"/>
        <v>0</v>
      </c>
      <c r="U19" s="14">
        <f t="shared" si="7"/>
        <v>3</v>
      </c>
      <c r="V19" s="16">
        <f t="shared" si="8"/>
        <v>243</v>
      </c>
      <c r="W19" s="14" t="s">
        <v>24</v>
      </c>
    </row>
    <row r="20" spans="1:23" x14ac:dyDescent="0.3">
      <c r="A20" s="10" t="s">
        <v>25</v>
      </c>
      <c r="B20" s="10" t="s">
        <v>26</v>
      </c>
      <c r="C20" s="10" t="s">
        <v>27</v>
      </c>
      <c r="D20" s="5">
        <v>94</v>
      </c>
      <c r="E20" s="12"/>
      <c r="F20" s="13"/>
      <c r="G20" s="14">
        <v>76</v>
      </c>
      <c r="H20" s="14">
        <v>34</v>
      </c>
      <c r="I20" s="14">
        <v>95</v>
      </c>
      <c r="J20" s="14"/>
      <c r="K20" s="11">
        <f t="shared" si="0"/>
        <v>299</v>
      </c>
      <c r="L20" s="15">
        <f t="shared" si="1"/>
        <v>4</v>
      </c>
      <c r="M20" s="14"/>
      <c r="N20" s="14"/>
      <c r="O20" s="14"/>
      <c r="P20" s="14">
        <f t="shared" si="2"/>
        <v>1</v>
      </c>
      <c r="Q20" s="14">
        <f t="shared" si="3"/>
        <v>1</v>
      </c>
      <c r="R20" s="14">
        <f t="shared" si="4"/>
        <v>0</v>
      </c>
      <c r="S20" s="14">
        <f t="shared" si="5"/>
        <v>1</v>
      </c>
      <c r="T20" s="14">
        <f t="shared" si="6"/>
        <v>0</v>
      </c>
      <c r="U20" s="14">
        <f t="shared" si="7"/>
        <v>3</v>
      </c>
      <c r="V20" s="11">
        <f>K20-MIN(G20:J20,D20)</f>
        <v>265</v>
      </c>
      <c r="W20" s="14" t="s">
        <v>24</v>
      </c>
    </row>
    <row r="21" spans="1:23" x14ac:dyDescent="0.3">
      <c r="A21" s="19" t="s">
        <v>93</v>
      </c>
      <c r="B21" s="19" t="s">
        <v>50</v>
      </c>
      <c r="C21" s="25" t="s">
        <v>94</v>
      </c>
      <c r="D21" s="11">
        <v>76</v>
      </c>
      <c r="E21" s="26"/>
      <c r="F21" s="13"/>
      <c r="G21" s="14"/>
      <c r="H21" s="14"/>
      <c r="I21" s="14"/>
      <c r="J21" s="14"/>
      <c r="K21" s="11">
        <f t="shared" si="0"/>
        <v>76</v>
      </c>
      <c r="L21" s="15">
        <f t="shared" si="1"/>
        <v>1</v>
      </c>
      <c r="M21" s="14"/>
      <c r="N21" s="14"/>
      <c r="O21" s="14"/>
      <c r="P21" s="14">
        <f t="shared" si="2"/>
        <v>1</v>
      </c>
      <c r="Q21" s="14">
        <f t="shared" si="3"/>
        <v>0</v>
      </c>
      <c r="R21" s="14">
        <f t="shared" si="4"/>
        <v>0</v>
      </c>
      <c r="S21" s="14">
        <f t="shared" si="5"/>
        <v>0</v>
      </c>
      <c r="T21" s="14">
        <f t="shared" si="6"/>
        <v>0</v>
      </c>
      <c r="U21" s="14">
        <f t="shared" si="7"/>
        <v>1</v>
      </c>
      <c r="V21" s="16">
        <f t="shared" ref="V21:V27" si="9">K21</f>
        <v>76</v>
      </c>
      <c r="W21" s="14"/>
    </row>
    <row r="22" spans="1:23" x14ac:dyDescent="0.3">
      <c r="A22" s="10" t="s">
        <v>39</v>
      </c>
      <c r="B22" s="10" t="s">
        <v>40</v>
      </c>
      <c r="C22" s="24" t="s">
        <v>41</v>
      </c>
      <c r="D22" s="11">
        <v>79</v>
      </c>
      <c r="E22" s="26"/>
      <c r="F22" s="13"/>
      <c r="G22" s="14"/>
      <c r="H22" s="14">
        <v>62</v>
      </c>
      <c r="I22" s="14">
        <v>90</v>
      </c>
      <c r="J22" s="14"/>
      <c r="K22" s="11">
        <f t="shared" si="0"/>
        <v>231</v>
      </c>
      <c r="L22" s="15">
        <f t="shared" si="1"/>
        <v>3</v>
      </c>
      <c r="M22" s="14"/>
      <c r="N22" s="14"/>
      <c r="O22" s="14"/>
      <c r="P22" s="14">
        <f t="shared" si="2"/>
        <v>1</v>
      </c>
      <c r="Q22" s="14">
        <f t="shared" si="3"/>
        <v>0</v>
      </c>
      <c r="R22" s="14">
        <f t="shared" si="4"/>
        <v>1</v>
      </c>
      <c r="S22" s="14">
        <f t="shared" si="5"/>
        <v>1</v>
      </c>
      <c r="T22" s="14">
        <f t="shared" si="6"/>
        <v>0</v>
      </c>
      <c r="U22" s="14">
        <f t="shared" si="7"/>
        <v>3</v>
      </c>
      <c r="V22" s="16">
        <f t="shared" si="9"/>
        <v>231</v>
      </c>
      <c r="W22" s="14" t="s">
        <v>24</v>
      </c>
    </row>
    <row r="23" spans="1:23" x14ac:dyDescent="0.3">
      <c r="A23" s="10" t="s">
        <v>100</v>
      </c>
      <c r="B23" s="10" t="s">
        <v>71</v>
      </c>
      <c r="C23" s="24" t="s">
        <v>33</v>
      </c>
      <c r="D23" s="11">
        <v>27</v>
      </c>
      <c r="E23" s="26"/>
      <c r="F23" s="13"/>
      <c r="G23" s="14">
        <v>15</v>
      </c>
      <c r="H23" s="14">
        <v>27</v>
      </c>
      <c r="I23" s="14"/>
      <c r="J23" s="14"/>
      <c r="K23" s="11">
        <f t="shared" si="0"/>
        <v>69</v>
      </c>
      <c r="L23" s="15">
        <f t="shared" si="1"/>
        <v>3</v>
      </c>
      <c r="M23" s="14"/>
      <c r="N23" s="14"/>
      <c r="O23" s="14"/>
      <c r="P23" s="14">
        <f t="shared" si="2"/>
        <v>0</v>
      </c>
      <c r="Q23" s="14">
        <f t="shared" si="3"/>
        <v>0</v>
      </c>
      <c r="R23" s="14">
        <f t="shared" si="4"/>
        <v>0</v>
      </c>
      <c r="S23" s="14">
        <f t="shared" si="5"/>
        <v>0</v>
      </c>
      <c r="T23" s="14">
        <f t="shared" si="6"/>
        <v>0</v>
      </c>
      <c r="U23" s="14">
        <f t="shared" si="7"/>
        <v>0</v>
      </c>
      <c r="V23" s="16">
        <f t="shared" si="9"/>
        <v>69</v>
      </c>
      <c r="W23" s="14"/>
    </row>
    <row r="24" spans="1:23" x14ac:dyDescent="0.3">
      <c r="A24" s="19" t="s">
        <v>98</v>
      </c>
      <c r="B24" s="19" t="s">
        <v>66</v>
      </c>
      <c r="C24" s="25" t="s">
        <v>99</v>
      </c>
      <c r="D24" s="11">
        <v>23</v>
      </c>
      <c r="E24" s="26"/>
      <c r="F24" s="13"/>
      <c r="G24" s="14"/>
      <c r="H24" s="14">
        <v>17</v>
      </c>
      <c r="I24" s="14">
        <v>45</v>
      </c>
      <c r="J24" s="14"/>
      <c r="K24" s="11">
        <f t="shared" si="0"/>
        <v>85</v>
      </c>
      <c r="L24" s="15">
        <f t="shared" si="1"/>
        <v>3</v>
      </c>
      <c r="M24" s="14"/>
      <c r="N24" s="14"/>
      <c r="O24" s="14"/>
      <c r="P24" s="14">
        <f t="shared" si="2"/>
        <v>0</v>
      </c>
      <c r="Q24" s="14">
        <f t="shared" si="3"/>
        <v>0</v>
      </c>
      <c r="R24" s="14">
        <f t="shared" si="4"/>
        <v>0</v>
      </c>
      <c r="S24" s="14">
        <f t="shared" si="5"/>
        <v>0</v>
      </c>
      <c r="T24" s="14">
        <f t="shared" si="6"/>
        <v>0</v>
      </c>
      <c r="U24" s="14">
        <f t="shared" si="7"/>
        <v>0</v>
      </c>
      <c r="V24" s="16">
        <f t="shared" si="9"/>
        <v>85</v>
      </c>
      <c r="W24" s="14"/>
    </row>
    <row r="25" spans="1:23" x14ac:dyDescent="0.3">
      <c r="A25" s="10" t="s">
        <v>80</v>
      </c>
      <c r="B25" s="10" t="s">
        <v>43</v>
      </c>
      <c r="C25" s="24" t="s">
        <v>81</v>
      </c>
      <c r="D25" s="11"/>
      <c r="E25" s="26"/>
      <c r="F25" s="13"/>
      <c r="G25" s="14">
        <v>22</v>
      </c>
      <c r="H25" s="14">
        <v>42</v>
      </c>
      <c r="I25" s="14"/>
      <c r="J25" s="14">
        <v>69</v>
      </c>
      <c r="K25" s="11">
        <f t="shared" si="0"/>
        <v>133</v>
      </c>
      <c r="L25" s="15">
        <f t="shared" si="1"/>
        <v>3</v>
      </c>
      <c r="M25" s="14"/>
      <c r="N25" s="14"/>
      <c r="O25" s="14"/>
      <c r="P25" s="14">
        <f t="shared" si="2"/>
        <v>0</v>
      </c>
      <c r="Q25" s="14">
        <f t="shared" si="3"/>
        <v>0</v>
      </c>
      <c r="R25" s="14">
        <f t="shared" si="4"/>
        <v>0</v>
      </c>
      <c r="S25" s="14">
        <f t="shared" si="5"/>
        <v>0</v>
      </c>
      <c r="T25" s="14">
        <f t="shared" si="6"/>
        <v>1</v>
      </c>
      <c r="U25" s="14">
        <f t="shared" si="7"/>
        <v>1</v>
      </c>
      <c r="V25" s="16">
        <f t="shared" si="9"/>
        <v>133</v>
      </c>
      <c r="W25" s="14"/>
    </row>
    <row r="26" spans="1:23" x14ac:dyDescent="0.3">
      <c r="A26" s="10" t="s">
        <v>65</v>
      </c>
      <c r="B26" s="10" t="s">
        <v>66</v>
      </c>
      <c r="C26" s="24" t="s">
        <v>23</v>
      </c>
      <c r="D26" s="11"/>
      <c r="E26" s="26"/>
      <c r="F26" s="13"/>
      <c r="G26" s="14"/>
      <c r="H26" s="14">
        <v>86</v>
      </c>
      <c r="I26" s="14">
        <v>94</v>
      </c>
      <c r="J26" s="14"/>
      <c r="K26" s="11">
        <f t="shared" si="0"/>
        <v>180</v>
      </c>
      <c r="L26" s="15">
        <f t="shared" si="1"/>
        <v>2</v>
      </c>
      <c r="M26" s="14"/>
      <c r="N26" s="14"/>
      <c r="O26" s="14"/>
      <c r="P26" s="14">
        <f t="shared" si="2"/>
        <v>0</v>
      </c>
      <c r="Q26" s="14">
        <f t="shared" si="3"/>
        <v>0</v>
      </c>
      <c r="R26" s="14">
        <f t="shared" si="4"/>
        <v>1</v>
      </c>
      <c r="S26" s="14">
        <f t="shared" si="5"/>
        <v>1</v>
      </c>
      <c r="T26" s="14">
        <f t="shared" si="6"/>
        <v>0</v>
      </c>
      <c r="U26" s="14">
        <f t="shared" si="7"/>
        <v>2</v>
      </c>
      <c r="V26" s="16">
        <f t="shared" si="9"/>
        <v>180</v>
      </c>
      <c r="W26" s="14" t="s">
        <v>55</v>
      </c>
    </row>
    <row r="27" spans="1:23" x14ac:dyDescent="0.3">
      <c r="A27" s="10" t="s">
        <v>78</v>
      </c>
      <c r="B27" s="10" t="s">
        <v>79</v>
      </c>
      <c r="C27" s="10" t="s">
        <v>33</v>
      </c>
      <c r="D27" s="11">
        <v>75</v>
      </c>
      <c r="E27" s="12"/>
      <c r="F27" s="13"/>
      <c r="G27" s="14">
        <v>28</v>
      </c>
      <c r="H27" s="14"/>
      <c r="I27" s="14"/>
      <c r="J27" s="14">
        <v>34</v>
      </c>
      <c r="K27" s="11">
        <f t="shared" si="0"/>
        <v>137</v>
      </c>
      <c r="L27" s="15">
        <f t="shared" si="1"/>
        <v>3</v>
      </c>
      <c r="M27" s="14"/>
      <c r="N27" s="14"/>
      <c r="O27" s="14"/>
      <c r="P27" s="14">
        <f t="shared" si="2"/>
        <v>1</v>
      </c>
      <c r="Q27" s="14">
        <f t="shared" si="3"/>
        <v>0</v>
      </c>
      <c r="R27" s="14">
        <f t="shared" si="4"/>
        <v>0</v>
      </c>
      <c r="S27" s="14">
        <f t="shared" si="5"/>
        <v>0</v>
      </c>
      <c r="T27" s="14">
        <f t="shared" si="6"/>
        <v>0</v>
      </c>
      <c r="U27" s="14">
        <f t="shared" si="7"/>
        <v>1</v>
      </c>
      <c r="V27" s="16">
        <f t="shared" si="9"/>
        <v>137</v>
      </c>
      <c r="W27" s="14"/>
    </row>
    <row r="28" spans="1:23" x14ac:dyDescent="0.3">
      <c r="A28" s="10" t="s">
        <v>82</v>
      </c>
      <c r="B28" s="10" t="s">
        <v>83</v>
      </c>
      <c r="C28" s="10" t="s">
        <v>69</v>
      </c>
      <c r="D28" s="11">
        <v>57</v>
      </c>
      <c r="E28" s="12"/>
      <c r="F28" s="13"/>
      <c r="G28" s="14">
        <v>33</v>
      </c>
      <c r="H28" s="14">
        <v>13</v>
      </c>
      <c r="I28" s="14"/>
      <c r="J28" s="28">
        <v>49</v>
      </c>
      <c r="K28" s="11">
        <f t="shared" si="0"/>
        <v>152</v>
      </c>
      <c r="L28" s="15">
        <f t="shared" si="1"/>
        <v>4</v>
      </c>
      <c r="M28" s="14"/>
      <c r="N28" s="14"/>
      <c r="O28" s="14"/>
      <c r="P28" s="14">
        <f t="shared" si="2"/>
        <v>1</v>
      </c>
      <c r="Q28" s="14">
        <f t="shared" si="3"/>
        <v>0</v>
      </c>
      <c r="R28" s="14">
        <f t="shared" si="4"/>
        <v>0</v>
      </c>
      <c r="S28" s="14">
        <f t="shared" si="5"/>
        <v>0</v>
      </c>
      <c r="T28" s="28">
        <v>1</v>
      </c>
      <c r="U28" s="14">
        <f t="shared" si="7"/>
        <v>2</v>
      </c>
      <c r="V28" s="11">
        <f>K28-MIN(G28:J28,D28)</f>
        <v>139</v>
      </c>
      <c r="W28" s="28" t="s">
        <v>55</v>
      </c>
    </row>
    <row r="29" spans="1:23" x14ac:dyDescent="0.3">
      <c r="A29" s="19" t="s">
        <v>101</v>
      </c>
      <c r="B29" s="19" t="s">
        <v>102</v>
      </c>
      <c r="C29" s="19" t="s">
        <v>103</v>
      </c>
      <c r="D29" s="11"/>
      <c r="E29" s="12"/>
      <c r="F29" s="13"/>
      <c r="G29" s="14"/>
      <c r="H29" s="14">
        <v>37</v>
      </c>
      <c r="I29" s="14"/>
      <c r="J29" s="14"/>
      <c r="K29" s="11">
        <f t="shared" si="0"/>
        <v>37</v>
      </c>
      <c r="L29" s="15">
        <f t="shared" si="1"/>
        <v>1</v>
      </c>
      <c r="M29" s="14"/>
      <c r="N29" s="14"/>
      <c r="O29" s="14"/>
      <c r="P29" s="14">
        <f t="shared" si="2"/>
        <v>0</v>
      </c>
      <c r="Q29" s="14">
        <f t="shared" si="3"/>
        <v>0</v>
      </c>
      <c r="R29" s="14">
        <f t="shared" si="4"/>
        <v>0</v>
      </c>
      <c r="S29" s="14">
        <f t="shared" si="5"/>
        <v>0</v>
      </c>
      <c r="T29" s="14">
        <f t="shared" si="6"/>
        <v>0</v>
      </c>
      <c r="U29" s="14">
        <f t="shared" si="7"/>
        <v>0</v>
      </c>
      <c r="V29" s="16">
        <f>K29</f>
        <v>37</v>
      </c>
      <c r="W29" s="14"/>
    </row>
    <row r="30" spans="1:23" x14ac:dyDescent="0.3">
      <c r="A30" s="10" t="s">
        <v>44</v>
      </c>
      <c r="B30" s="10" t="s">
        <v>45</v>
      </c>
      <c r="C30" s="10" t="s">
        <v>38</v>
      </c>
      <c r="D30" s="11">
        <v>69</v>
      </c>
      <c r="E30" s="12"/>
      <c r="F30" s="13"/>
      <c r="G30" s="14"/>
      <c r="H30" s="14">
        <v>72</v>
      </c>
      <c r="I30" s="14">
        <v>87</v>
      </c>
      <c r="J30" s="14"/>
      <c r="K30" s="11">
        <f t="shared" si="0"/>
        <v>228</v>
      </c>
      <c r="L30" s="15">
        <f t="shared" si="1"/>
        <v>3</v>
      </c>
      <c r="M30" s="14"/>
      <c r="N30" s="14"/>
      <c r="O30" s="14"/>
      <c r="P30" s="14">
        <f t="shared" si="2"/>
        <v>1</v>
      </c>
      <c r="Q30" s="14">
        <f t="shared" si="3"/>
        <v>0</v>
      </c>
      <c r="R30" s="14">
        <f t="shared" si="4"/>
        <v>1</v>
      </c>
      <c r="S30" s="14">
        <f t="shared" si="5"/>
        <v>1</v>
      </c>
      <c r="T30" s="14">
        <f t="shared" si="6"/>
        <v>0</v>
      </c>
      <c r="U30" s="14">
        <f t="shared" si="7"/>
        <v>3</v>
      </c>
      <c r="V30" s="16">
        <f>K30</f>
        <v>228</v>
      </c>
      <c r="W30" s="14" t="s">
        <v>24</v>
      </c>
    </row>
    <row r="31" spans="1:23" x14ac:dyDescent="0.3">
      <c r="A31" s="19" t="s">
        <v>87</v>
      </c>
      <c r="B31" s="19" t="s">
        <v>88</v>
      </c>
      <c r="C31" s="19" t="s">
        <v>89</v>
      </c>
      <c r="D31" s="11"/>
      <c r="E31" s="12"/>
      <c r="F31" s="13"/>
      <c r="G31" s="14"/>
      <c r="H31" s="14"/>
      <c r="I31" s="14">
        <v>95</v>
      </c>
      <c r="J31" s="14"/>
      <c r="K31" s="11">
        <f t="shared" si="0"/>
        <v>95</v>
      </c>
      <c r="L31" s="15">
        <f t="shared" si="1"/>
        <v>1</v>
      </c>
      <c r="M31" s="14"/>
      <c r="N31" s="14"/>
      <c r="O31" s="14"/>
      <c r="P31" s="14">
        <f t="shared" si="2"/>
        <v>0</v>
      </c>
      <c r="Q31" s="14">
        <f t="shared" si="3"/>
        <v>0</v>
      </c>
      <c r="R31" s="14">
        <f t="shared" si="4"/>
        <v>0</v>
      </c>
      <c r="S31" s="14">
        <f t="shared" si="5"/>
        <v>1</v>
      </c>
      <c r="T31" s="14">
        <f t="shared" si="6"/>
        <v>0</v>
      </c>
      <c r="U31" s="14">
        <f t="shared" si="7"/>
        <v>1</v>
      </c>
      <c r="V31" s="16">
        <f>K31</f>
        <v>95</v>
      </c>
      <c r="W31" s="14"/>
    </row>
    <row r="32" spans="1:23" x14ac:dyDescent="0.3">
      <c r="A32" s="10" t="s">
        <v>76</v>
      </c>
      <c r="B32" s="10" t="s">
        <v>32</v>
      </c>
      <c r="C32" s="10" t="s">
        <v>77</v>
      </c>
      <c r="D32" s="11">
        <v>47</v>
      </c>
      <c r="E32" s="12"/>
      <c r="F32" s="13"/>
      <c r="G32" s="14">
        <v>13</v>
      </c>
      <c r="H32" s="14">
        <v>54</v>
      </c>
      <c r="I32" s="14"/>
      <c r="J32" s="14">
        <v>51</v>
      </c>
      <c r="K32" s="11">
        <f t="shared" si="0"/>
        <v>165</v>
      </c>
      <c r="L32" s="15">
        <f t="shared" si="1"/>
        <v>4</v>
      </c>
      <c r="M32" s="14"/>
      <c r="N32" s="14"/>
      <c r="O32" s="14"/>
      <c r="P32" s="14">
        <f t="shared" si="2"/>
        <v>0</v>
      </c>
      <c r="Q32" s="14">
        <f t="shared" si="3"/>
        <v>0</v>
      </c>
      <c r="R32" s="14">
        <f t="shared" si="4"/>
        <v>1</v>
      </c>
      <c r="S32" s="14">
        <f t="shared" si="5"/>
        <v>0</v>
      </c>
      <c r="T32" s="14">
        <f t="shared" si="6"/>
        <v>0</v>
      </c>
      <c r="U32" s="14">
        <f t="shared" si="7"/>
        <v>1</v>
      </c>
      <c r="V32" s="11">
        <f>K32-MIN(G32:J32,D32)</f>
        <v>152</v>
      </c>
      <c r="W32" s="14"/>
    </row>
    <row r="33" spans="1:23" x14ac:dyDescent="0.3">
      <c r="A33" s="10" t="s">
        <v>52</v>
      </c>
      <c r="B33" s="10" t="s">
        <v>53</v>
      </c>
      <c r="C33" s="10" t="s">
        <v>54</v>
      </c>
      <c r="D33" s="11">
        <v>84</v>
      </c>
      <c r="E33" s="12"/>
      <c r="F33" s="13"/>
      <c r="G33" s="14">
        <v>42</v>
      </c>
      <c r="H33" s="14">
        <v>31</v>
      </c>
      <c r="I33" s="14">
        <v>92</v>
      </c>
      <c r="J33" s="28">
        <v>77</v>
      </c>
      <c r="K33" s="11">
        <f t="shared" si="0"/>
        <v>326</v>
      </c>
      <c r="L33" s="15">
        <f t="shared" si="1"/>
        <v>5</v>
      </c>
      <c r="M33" s="14"/>
      <c r="N33" s="14"/>
      <c r="O33" s="20">
        <v>78</v>
      </c>
      <c r="P33" s="14">
        <f t="shared" si="2"/>
        <v>1</v>
      </c>
      <c r="Q33" s="14">
        <f t="shared" si="3"/>
        <v>0</v>
      </c>
      <c r="R33" s="14">
        <f t="shared" si="4"/>
        <v>0</v>
      </c>
      <c r="S33" s="14">
        <f t="shared" si="5"/>
        <v>1</v>
      </c>
      <c r="T33" s="28">
        <v>1</v>
      </c>
      <c r="U33" s="14">
        <f t="shared" si="7"/>
        <v>3</v>
      </c>
      <c r="V33" s="11">
        <f>D33+I33+J33</f>
        <v>253</v>
      </c>
      <c r="W33" s="28" t="s">
        <v>24</v>
      </c>
    </row>
    <row r="34" spans="1:23" x14ac:dyDescent="0.3">
      <c r="A34" s="19" t="s">
        <v>104</v>
      </c>
      <c r="B34" s="19" t="s">
        <v>79</v>
      </c>
      <c r="C34" s="19" t="s">
        <v>94</v>
      </c>
      <c r="D34" s="11"/>
      <c r="E34" s="12"/>
      <c r="F34" s="13"/>
      <c r="G34" s="14"/>
      <c r="H34" s="21"/>
      <c r="I34" s="14">
        <v>35</v>
      </c>
      <c r="J34" s="14"/>
      <c r="K34" s="11">
        <f t="shared" si="0"/>
        <v>35</v>
      </c>
      <c r="L34" s="15">
        <f t="shared" si="1"/>
        <v>1</v>
      </c>
      <c r="M34" s="14"/>
      <c r="N34" s="14"/>
      <c r="O34" s="14"/>
      <c r="P34" s="14">
        <f t="shared" si="2"/>
        <v>0</v>
      </c>
      <c r="Q34" s="14">
        <f t="shared" si="3"/>
        <v>0</v>
      </c>
      <c r="R34" s="14">
        <f t="shared" si="4"/>
        <v>0</v>
      </c>
      <c r="S34" s="14">
        <f t="shared" si="5"/>
        <v>0</v>
      </c>
      <c r="T34" s="14">
        <f t="shared" si="6"/>
        <v>0</v>
      </c>
      <c r="U34" s="14">
        <f t="shared" si="7"/>
        <v>0</v>
      </c>
      <c r="V34" s="16">
        <f>K34</f>
        <v>35</v>
      </c>
      <c r="W34" s="14"/>
    </row>
    <row r="35" spans="1:23" x14ac:dyDescent="0.3">
      <c r="A35" s="10" t="s">
        <v>73</v>
      </c>
      <c r="B35" s="10" t="s">
        <v>74</v>
      </c>
      <c r="C35" s="10" t="s">
        <v>75</v>
      </c>
      <c r="D35" s="11">
        <v>43</v>
      </c>
      <c r="E35" s="12"/>
      <c r="F35" s="13"/>
      <c r="G35" s="14"/>
      <c r="H35" s="14"/>
      <c r="I35" s="14">
        <v>88</v>
      </c>
      <c r="J35" s="14">
        <v>50</v>
      </c>
      <c r="K35" s="11">
        <f t="shared" si="0"/>
        <v>181</v>
      </c>
      <c r="L35" s="15">
        <f t="shared" si="1"/>
        <v>3</v>
      </c>
      <c r="M35" s="14"/>
      <c r="N35" s="14"/>
      <c r="O35" s="14"/>
      <c r="P35" s="14">
        <f t="shared" si="2"/>
        <v>0</v>
      </c>
      <c r="Q35" s="14">
        <f t="shared" si="3"/>
        <v>0</v>
      </c>
      <c r="R35" s="14">
        <f t="shared" si="4"/>
        <v>0</v>
      </c>
      <c r="S35" s="14">
        <f t="shared" si="5"/>
        <v>1</v>
      </c>
      <c r="T35" s="14">
        <f t="shared" si="6"/>
        <v>0</v>
      </c>
      <c r="U35" s="14">
        <f t="shared" si="7"/>
        <v>1</v>
      </c>
      <c r="V35" s="16">
        <f>K35</f>
        <v>181</v>
      </c>
      <c r="W35" s="14"/>
    </row>
    <row r="36" spans="1:23" x14ac:dyDescent="0.3">
      <c r="A36" s="14"/>
      <c r="B36" s="14"/>
      <c r="C36" s="14"/>
      <c r="D36" s="11"/>
      <c r="E36" s="12"/>
      <c r="F36" s="13"/>
      <c r="G36" s="14"/>
      <c r="H36" s="14"/>
      <c r="I36" s="14"/>
      <c r="J36" s="14"/>
      <c r="K36" s="11"/>
      <c r="L36" s="15"/>
      <c r="M36" s="14"/>
      <c r="N36" s="14"/>
      <c r="O36" s="14"/>
      <c r="P36" s="14"/>
      <c r="Q36" s="14"/>
      <c r="R36" s="14"/>
      <c r="S36" s="14"/>
      <c r="T36" s="14"/>
      <c r="U36" s="14"/>
      <c r="V36" s="16"/>
      <c r="W36" s="14"/>
    </row>
    <row r="38" spans="1:23" x14ac:dyDescent="0.3">
      <c r="O38" s="17" t="s">
        <v>110</v>
      </c>
      <c r="P38" s="17" t="s">
        <v>111</v>
      </c>
      <c r="Q38" s="17" t="s">
        <v>112</v>
      </c>
      <c r="R38" s="17" t="s">
        <v>111</v>
      </c>
      <c r="S38" s="17" t="s">
        <v>113</v>
      </c>
      <c r="T38" s="17" t="s">
        <v>114</v>
      </c>
    </row>
    <row r="39" spans="1:23" x14ac:dyDescent="0.3">
      <c r="T39" s="17" t="s">
        <v>115</v>
      </c>
    </row>
  </sheetData>
  <sortState ref="A2:AA35">
    <sortCondition ref="A2:A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2020-05-10T06:00:36Z</dcterms:created>
  <dcterms:modified xsi:type="dcterms:W3CDTF">2020-05-11T08:54:26Z</dcterms:modified>
</cp:coreProperties>
</file>